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D82B613-08C9-4D77-8BDF-04B56E0293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U10" i="1" l="1"/>
  <c r="T10" i="1"/>
  <c r="O10" i="1" l="1"/>
  <c r="P10" i="1" l="1"/>
  <c r="AF10" i="1"/>
  <c r="C10" i="1"/>
  <c r="AC11" i="1"/>
  <c r="AA11" i="1" s="1"/>
  <c r="AB9" i="1"/>
  <c r="Y11" i="1"/>
  <c r="AF11" i="1" s="1"/>
  <c r="Z11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Y12" i="1" l="1"/>
  <c r="AF12" i="1" s="1"/>
  <c r="AG10" i="1"/>
  <c r="Z12" i="1"/>
  <c r="AC12" i="1"/>
  <c r="AA12" i="1" s="1"/>
  <c r="Y13" i="1" l="1"/>
  <c r="Y14" i="1" s="1"/>
  <c r="Z13" i="1"/>
  <c r="AG11" i="1"/>
  <c r="AC13" i="1"/>
  <c r="AA13" i="1" s="1"/>
  <c r="AF13" i="1" l="1"/>
  <c r="AG12" i="1"/>
  <c r="Z14" i="1"/>
  <c r="Y15" i="1"/>
  <c r="AF14" i="1"/>
  <c r="AC14" i="1"/>
  <c r="AA14" i="1" s="1"/>
  <c r="Z15" i="1" l="1"/>
  <c r="Y16" i="1"/>
  <c r="AF15" i="1"/>
  <c r="AC15" i="1"/>
  <c r="AA15" i="1" s="1"/>
  <c r="Z16" i="1" l="1"/>
  <c r="Y17" i="1"/>
  <c r="AF16" i="1"/>
  <c r="AC16" i="1"/>
  <c r="AA16" i="1" s="1"/>
  <c r="Z17" i="1" l="1"/>
  <c r="Y18" i="1"/>
  <c r="AF17" i="1"/>
  <c r="AC17" i="1"/>
  <c r="AA17" i="1" s="1"/>
  <c r="Z18" i="1" l="1"/>
  <c r="Y19" i="1"/>
  <c r="AF18" i="1"/>
  <c r="AC18" i="1"/>
  <c r="AA18" i="1" s="1"/>
  <c r="Z19" i="1" l="1"/>
  <c r="Y20" i="1"/>
  <c r="AF19" i="1"/>
  <c r="AC19" i="1"/>
  <c r="AA19" i="1" s="1"/>
  <c r="Z20" i="1" l="1"/>
  <c r="Y21" i="1"/>
  <c r="AF20" i="1"/>
  <c r="AC20" i="1"/>
  <c r="AA20" i="1" s="1"/>
  <c r="Z21" i="1" l="1"/>
  <c r="Y22" i="1"/>
  <c r="AF21" i="1"/>
  <c r="AC21" i="1"/>
  <c r="AA21" i="1" s="1"/>
  <c r="Z22" i="1" l="1"/>
  <c r="Y23" i="1"/>
  <c r="AF22" i="1"/>
  <c r="AC22" i="1"/>
  <c r="AA22" i="1" s="1"/>
  <c r="Z23" i="1" l="1"/>
  <c r="Y24" i="1"/>
  <c r="AF23" i="1"/>
  <c r="AC23" i="1"/>
  <c r="AA23" i="1" s="1"/>
  <c r="Z24" i="1" l="1"/>
  <c r="Y25" i="1"/>
  <c r="AF24" i="1"/>
  <c r="AC24" i="1"/>
  <c r="AA24" i="1" s="1"/>
  <c r="Z25" i="1" l="1"/>
  <c r="Y26" i="1"/>
  <c r="AF25" i="1"/>
  <c r="AC25" i="1"/>
  <c r="AA25" i="1" s="1"/>
  <c r="Z26" i="1" l="1"/>
  <c r="Y27" i="1"/>
  <c r="AF26" i="1"/>
  <c r="AC26" i="1"/>
  <c r="AA26" i="1" s="1"/>
  <c r="Z27" i="1" l="1"/>
  <c r="Y28" i="1"/>
  <c r="AF27" i="1"/>
  <c r="AC27" i="1"/>
  <c r="AA27" i="1" s="1"/>
  <c r="Z28" i="1" l="1"/>
  <c r="Y29" i="1"/>
  <c r="AF28" i="1"/>
  <c r="AC28" i="1"/>
  <c r="AA28" i="1" s="1"/>
  <c r="Z29" i="1" l="1"/>
  <c r="Y30" i="1"/>
  <c r="AF29" i="1"/>
  <c r="AC29" i="1"/>
  <c r="AA29" i="1" s="1"/>
  <c r="Z30" i="1" l="1"/>
  <c r="Y31" i="1"/>
  <c r="AF30" i="1"/>
  <c r="AC30" i="1"/>
  <c r="AA30" i="1" s="1"/>
  <c r="Z32" i="1" l="1"/>
  <c r="Y32" i="1"/>
  <c r="AF31" i="1"/>
  <c r="AB31" i="1"/>
  <c r="AC31" i="1"/>
  <c r="AA31" i="1" s="1"/>
  <c r="AG31" i="1" l="1"/>
  <c r="Z33" i="1"/>
  <c r="Y33" i="1"/>
  <c r="AF32" i="1"/>
  <c r="AE31" i="1"/>
  <c r="AB32" i="1"/>
  <c r="AC32" i="1"/>
  <c r="AA32" i="1" s="1"/>
  <c r="Z34" i="1" l="1"/>
  <c r="AG32" i="1"/>
  <c r="Y34" i="1"/>
  <c r="AF33" i="1"/>
  <c r="AC33" i="1"/>
  <c r="AA33" i="1" s="1"/>
  <c r="AB33" i="1"/>
  <c r="AE32" i="1"/>
  <c r="AG33" i="1" l="1"/>
  <c r="Z35" i="1"/>
  <c r="Y35" i="1"/>
  <c r="AF34" i="1"/>
  <c r="AE33" i="1"/>
  <c r="AB34" i="1"/>
  <c r="AC34" i="1"/>
  <c r="AA34" i="1" s="1"/>
  <c r="Z36" i="1" l="1"/>
  <c r="AG34" i="1"/>
  <c r="Y36" i="1"/>
  <c r="AF35" i="1"/>
  <c r="AB35" i="1"/>
  <c r="AC35" i="1"/>
  <c r="AA35" i="1" s="1"/>
  <c r="AE34" i="1"/>
  <c r="AG35" i="1" l="1"/>
  <c r="Z37" i="1"/>
  <c r="Y37" i="1"/>
  <c r="AF36" i="1"/>
  <c r="AB36" i="1"/>
  <c r="AC36" i="1"/>
  <c r="AA36" i="1" s="1"/>
  <c r="AE35" i="1"/>
  <c r="Z38" i="1" l="1"/>
  <c r="AG36" i="1"/>
  <c r="Y38" i="1"/>
  <c r="AF37" i="1"/>
  <c r="AC37" i="1"/>
  <c r="AA37" i="1" s="1"/>
  <c r="AB37" i="1"/>
  <c r="AE36" i="1"/>
  <c r="Z39" i="1" l="1"/>
  <c r="AG37" i="1"/>
  <c r="Y39" i="1"/>
  <c r="AF38" i="1"/>
  <c r="AE37" i="1"/>
  <c r="AB38" i="1"/>
  <c r="AC38" i="1"/>
  <c r="AA38" i="1" s="1"/>
  <c r="Z40" i="1" l="1"/>
  <c r="AG38" i="1"/>
  <c r="Y40" i="1"/>
  <c r="AF39" i="1"/>
  <c r="AE38" i="1"/>
  <c r="AC39" i="1"/>
  <c r="AA39" i="1" s="1"/>
  <c r="AB39" i="1"/>
  <c r="Z41" i="1" l="1"/>
  <c r="AG39" i="1"/>
  <c r="Y41" i="1"/>
  <c r="AF40" i="1"/>
  <c r="AE39" i="1"/>
  <c r="AB40" i="1"/>
  <c r="AC40" i="1"/>
  <c r="AA40" i="1" s="1"/>
  <c r="Z42" i="1" l="1"/>
  <c r="AG40" i="1"/>
  <c r="Y42" i="1"/>
  <c r="AF41" i="1"/>
  <c r="AC41" i="1"/>
  <c r="AA41" i="1" s="1"/>
  <c r="AB41" i="1"/>
  <c r="AE40" i="1"/>
  <c r="Z43" i="1" l="1"/>
  <c r="AG41" i="1"/>
  <c r="Y43" i="1"/>
  <c r="AF42" i="1"/>
  <c r="AB42" i="1"/>
  <c r="AC42" i="1"/>
  <c r="AA42" i="1" s="1"/>
  <c r="AE41" i="1"/>
  <c r="Z44" i="1" l="1"/>
  <c r="AG42" i="1"/>
  <c r="Y44" i="1"/>
  <c r="AF43" i="1"/>
  <c r="AC43" i="1"/>
  <c r="AA43" i="1" s="1"/>
  <c r="AB43" i="1"/>
  <c r="AE42" i="1"/>
  <c r="Z45" i="1" l="1"/>
  <c r="AG43" i="1"/>
  <c r="Y45" i="1"/>
  <c r="AF44" i="1"/>
  <c r="AE43" i="1"/>
  <c r="AC44" i="1"/>
  <c r="AA44" i="1" s="1"/>
  <c r="AB44" i="1"/>
  <c r="Z46" i="1" l="1"/>
  <c r="W10" i="1"/>
  <c r="AG44" i="1"/>
  <c r="Y46" i="1"/>
  <c r="AF45" i="1"/>
  <c r="AE44" i="1"/>
  <c r="AC45" i="1"/>
  <c r="AA45" i="1" s="1"/>
  <c r="AB45" i="1"/>
  <c r="AG45" i="1" l="1"/>
  <c r="Z47" i="1"/>
  <c r="Y47" i="1"/>
  <c r="AF46" i="1"/>
  <c r="AE45" i="1"/>
  <c r="AC46" i="1"/>
  <c r="AA46" i="1" s="1"/>
  <c r="AB46" i="1"/>
  <c r="Z48" i="1" l="1"/>
  <c r="AG46" i="1"/>
  <c r="Y48" i="1"/>
  <c r="AF47" i="1"/>
  <c r="AC47" i="1"/>
  <c r="AA47" i="1" s="1"/>
  <c r="AB47" i="1"/>
  <c r="AE46" i="1"/>
  <c r="Z49" i="1" l="1"/>
  <c r="AG47" i="1"/>
  <c r="Y49" i="1"/>
  <c r="AF48" i="1"/>
  <c r="AE47" i="1"/>
  <c r="AC48" i="1"/>
  <c r="AA48" i="1" s="1"/>
  <c r="AB48" i="1"/>
  <c r="Z50" i="1" l="1"/>
  <c r="AG48" i="1"/>
  <c r="Y50" i="1"/>
  <c r="AF49" i="1"/>
  <c r="AE48" i="1"/>
  <c r="AB49" i="1"/>
  <c r="AC49" i="1"/>
  <c r="AA49" i="1" s="1"/>
  <c r="Z51" i="1" l="1"/>
  <c r="AG49" i="1"/>
  <c r="Y51" i="1"/>
  <c r="AF50" i="1"/>
  <c r="AE49" i="1"/>
  <c r="AB50" i="1"/>
  <c r="AC50" i="1"/>
  <c r="AA50" i="1" s="1"/>
  <c r="AG50" i="1" l="1"/>
  <c r="Z52" i="1"/>
  <c r="Y52" i="1"/>
  <c r="AF51" i="1"/>
  <c r="AC51" i="1"/>
  <c r="AA51" i="1" s="1"/>
  <c r="AB51" i="1"/>
  <c r="AE50" i="1"/>
  <c r="Z53" i="1" l="1"/>
  <c r="AG51" i="1"/>
  <c r="Y53" i="1"/>
  <c r="AF52" i="1"/>
  <c r="AE51" i="1"/>
  <c r="AC52" i="1"/>
  <c r="AA52" i="1" s="1"/>
  <c r="AB52" i="1"/>
  <c r="AG52" i="1" l="1"/>
  <c r="Z54" i="1"/>
  <c r="Y54" i="1"/>
  <c r="AF53" i="1"/>
  <c r="AE52" i="1"/>
  <c r="AC53" i="1"/>
  <c r="AA53" i="1" s="1"/>
  <c r="AB53" i="1"/>
  <c r="Z55" i="1" l="1"/>
  <c r="AG53" i="1"/>
  <c r="Y55" i="1"/>
  <c r="AF54" i="1"/>
  <c r="AE53" i="1"/>
  <c r="AB54" i="1"/>
  <c r="AC54" i="1"/>
  <c r="AA54" i="1" s="1"/>
  <c r="Z56" i="1" l="1"/>
  <c r="AG54" i="1"/>
  <c r="Y56" i="1"/>
  <c r="O629" i="1"/>
  <c r="AF55" i="1"/>
  <c r="AE54" i="1"/>
  <c r="AB55" i="1"/>
  <c r="AC55" i="1"/>
  <c r="AA55" i="1" s="1"/>
  <c r="Z57" i="1" l="1"/>
  <c r="AG55" i="1"/>
  <c r="Y57" i="1"/>
  <c r="AF56" i="1"/>
  <c r="AB56" i="1"/>
  <c r="AC56" i="1"/>
  <c r="AA56" i="1" s="1"/>
  <c r="AE55" i="1"/>
  <c r="AG56" i="1" l="1"/>
  <c r="Z58" i="1"/>
  <c r="Y58" i="1"/>
  <c r="AF57" i="1"/>
  <c r="AC57" i="1"/>
  <c r="AA57" i="1" s="1"/>
  <c r="AB57" i="1"/>
  <c r="AE56" i="1"/>
  <c r="Z59" i="1" l="1"/>
  <c r="AG57" i="1"/>
  <c r="Y59" i="1"/>
  <c r="AF58" i="1"/>
  <c r="AE57" i="1"/>
  <c r="AC58" i="1"/>
  <c r="AA58" i="1" s="1"/>
  <c r="AB58" i="1"/>
  <c r="Z60" i="1" l="1"/>
  <c r="AG58" i="1"/>
  <c r="Y60" i="1"/>
  <c r="AF59" i="1"/>
  <c r="AE58" i="1"/>
  <c r="AB59" i="1"/>
  <c r="AC59" i="1"/>
  <c r="AA59" i="1" s="1"/>
  <c r="Z61" i="1" l="1"/>
  <c r="AG59" i="1"/>
  <c r="Y61" i="1"/>
  <c r="AF60" i="1"/>
  <c r="AB60" i="1"/>
  <c r="AC60" i="1"/>
  <c r="AA60" i="1" s="1"/>
  <c r="AE59" i="1"/>
  <c r="AG60" i="1" l="1"/>
  <c r="Z62" i="1"/>
  <c r="Y62" i="1"/>
  <c r="AF61" i="1"/>
  <c r="AE60" i="1"/>
  <c r="AB61" i="1"/>
  <c r="AC61" i="1"/>
  <c r="AA61" i="1" s="1"/>
  <c r="Z63" i="1" l="1"/>
  <c r="AG61" i="1"/>
  <c r="Y63" i="1"/>
  <c r="AF62" i="1"/>
  <c r="AC62" i="1"/>
  <c r="AA62" i="1" s="1"/>
  <c r="AB62" i="1"/>
  <c r="AE61" i="1"/>
  <c r="Z64" i="1" l="1"/>
  <c r="AG62" i="1"/>
  <c r="Y64" i="1"/>
  <c r="AF63" i="1"/>
  <c r="AE62" i="1"/>
  <c r="AB63" i="1"/>
  <c r="AC63" i="1"/>
  <c r="AA63" i="1" s="1"/>
  <c r="AG63" i="1" l="1"/>
  <c r="Z65" i="1"/>
  <c r="Y65" i="1"/>
  <c r="AF64" i="1"/>
  <c r="AC64" i="1"/>
  <c r="AA64" i="1" s="1"/>
  <c r="AB64" i="1"/>
  <c r="AE63" i="1"/>
  <c r="Z66" i="1" l="1"/>
  <c r="AG64" i="1"/>
  <c r="Y66" i="1"/>
  <c r="AF65" i="1"/>
  <c r="AE64" i="1"/>
  <c r="AC65" i="1"/>
  <c r="AA65" i="1" s="1"/>
  <c r="AB65" i="1"/>
  <c r="Z67" i="1" l="1"/>
  <c r="AG65" i="1"/>
  <c r="Y67" i="1"/>
  <c r="AF66" i="1"/>
  <c r="AE65" i="1"/>
  <c r="AC66" i="1"/>
  <c r="AA66" i="1" s="1"/>
  <c r="AB66" i="1"/>
  <c r="AG66" i="1" l="1"/>
  <c r="Z68" i="1"/>
  <c r="Y68" i="1"/>
  <c r="AF67" i="1"/>
  <c r="AE66" i="1"/>
  <c r="AB67" i="1"/>
  <c r="AC67" i="1"/>
  <c r="AA67" i="1" s="1"/>
  <c r="Z69" i="1" l="1"/>
  <c r="AG67" i="1"/>
  <c r="C11" i="1"/>
  <c r="Y69" i="1"/>
  <c r="AF68" i="1"/>
  <c r="AB68" i="1"/>
  <c r="AC68" i="1"/>
  <c r="AA68" i="1" s="1"/>
  <c r="AE67" i="1"/>
  <c r="AG68" i="1" l="1"/>
  <c r="Z70" i="1"/>
  <c r="Y70" i="1"/>
  <c r="AF69" i="1"/>
  <c r="AB69" i="1"/>
  <c r="AC69" i="1"/>
  <c r="AA69" i="1" s="1"/>
  <c r="AE68" i="1"/>
  <c r="Z71" i="1" l="1"/>
  <c r="AG69" i="1"/>
  <c r="Y71" i="1"/>
  <c r="AF70" i="1"/>
  <c r="AE69" i="1"/>
  <c r="AB70" i="1"/>
  <c r="AC70" i="1"/>
  <c r="AA70" i="1" s="1"/>
  <c r="Z72" i="1" l="1"/>
  <c r="AG70" i="1"/>
  <c r="Y72" i="1"/>
  <c r="AF71" i="1"/>
  <c r="AB71" i="1"/>
  <c r="AC71" i="1"/>
  <c r="AA71" i="1" s="1"/>
  <c r="AE70" i="1"/>
  <c r="Z73" i="1" l="1"/>
  <c r="AG71" i="1"/>
  <c r="Y73" i="1"/>
  <c r="AF72" i="1"/>
  <c r="AE71" i="1"/>
  <c r="AC72" i="1"/>
  <c r="AA72" i="1" s="1"/>
  <c r="AB72" i="1"/>
  <c r="AG72" i="1" l="1"/>
  <c r="Z74" i="1"/>
  <c r="Y74" i="1"/>
  <c r="AF73" i="1"/>
  <c r="AC73" i="1"/>
  <c r="AA73" i="1" s="1"/>
  <c r="AB73" i="1"/>
  <c r="AE72" i="1"/>
  <c r="AG73" i="1" l="1"/>
  <c r="Y75" i="1"/>
  <c r="AF74" i="1"/>
  <c r="AE73" i="1"/>
  <c r="AB74" i="1"/>
  <c r="AC74" i="1"/>
  <c r="AA74" i="1" s="1"/>
  <c r="AG74" i="1" l="1"/>
  <c r="Z76" i="1"/>
  <c r="Y76" i="1"/>
  <c r="AF75" i="1"/>
  <c r="AC75" i="1"/>
  <c r="AA75" i="1" s="1"/>
  <c r="AB75" i="1"/>
  <c r="AE74" i="1"/>
  <c r="AG75" i="1" l="1"/>
  <c r="Z77" i="1"/>
  <c r="Y77" i="1"/>
  <c r="AF76" i="1"/>
  <c r="AE75" i="1"/>
  <c r="AC76" i="1"/>
  <c r="AA76" i="1" s="1"/>
  <c r="AB76" i="1"/>
  <c r="AG76" i="1" l="1"/>
  <c r="Z78" i="1"/>
  <c r="Y78" i="1"/>
  <c r="AF77" i="1"/>
  <c r="AE76" i="1"/>
  <c r="AB77" i="1"/>
  <c r="AC77" i="1"/>
  <c r="AA77" i="1" s="1"/>
  <c r="Z79" i="1" l="1"/>
  <c r="AG77" i="1"/>
  <c r="Y79" i="1"/>
  <c r="AF78" i="1"/>
  <c r="AC78" i="1"/>
  <c r="AA78" i="1" s="1"/>
  <c r="AB78" i="1"/>
  <c r="AE77" i="1"/>
  <c r="AG78" i="1" l="1"/>
  <c r="Z80" i="1"/>
  <c r="Y80" i="1"/>
  <c r="AF79" i="1"/>
  <c r="AE78" i="1"/>
  <c r="AC79" i="1"/>
  <c r="AA79" i="1" s="1"/>
  <c r="AB79" i="1"/>
  <c r="AG79" i="1" l="1"/>
  <c r="Z81" i="1"/>
  <c r="Y81" i="1"/>
  <c r="AF80" i="1"/>
  <c r="AE79" i="1"/>
  <c r="AC80" i="1"/>
  <c r="AA80" i="1" s="1"/>
  <c r="AB80" i="1"/>
  <c r="AG80" i="1" l="1"/>
  <c r="Z82" i="1"/>
  <c r="AC81" i="1"/>
  <c r="AA81" i="1" s="1"/>
  <c r="AB81" i="1"/>
  <c r="Y82" i="1"/>
  <c r="AF82" i="1" s="1"/>
  <c r="AF81" i="1"/>
  <c r="AE80" i="1"/>
  <c r="AE81" i="1" l="1"/>
  <c r="AG81" i="1"/>
  <c r="AC82" i="1"/>
  <c r="AA82" i="1" s="1"/>
  <c r="AB82" i="1"/>
  <c r="AE82" i="1" l="1"/>
  <c r="AG30" i="1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s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V1109" i="1" s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A11" i="1"/>
  <c r="W11" i="1" s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C12" i="1" l="1"/>
  <c r="H11" i="1"/>
  <c r="A12" i="1"/>
  <c r="N11" i="1"/>
  <c r="D11" i="1"/>
  <c r="F11" i="1" s="1"/>
  <c r="Q11" i="1"/>
  <c r="Q12" i="1" s="1"/>
  <c r="Q13" i="1" s="1"/>
  <c r="I11" i="1"/>
  <c r="I10" i="1" s="1"/>
  <c r="O11" i="1" l="1"/>
  <c r="P11" i="1" s="1"/>
  <c r="U11" i="1"/>
  <c r="T11" i="1"/>
  <c r="W12" i="1"/>
  <c r="E12" i="1"/>
  <c r="C13" i="1"/>
  <c r="J10" i="1"/>
  <c r="R10" i="1"/>
  <c r="L10" i="1"/>
  <c r="K10" i="1"/>
  <c r="Q14" i="1"/>
  <c r="Q15" i="1" s="1"/>
  <c r="I12" i="1"/>
  <c r="N12" i="1"/>
  <c r="H12" i="1"/>
  <c r="A13" i="1"/>
  <c r="R11" i="1"/>
  <c r="J11" i="1"/>
  <c r="G11" i="1"/>
  <c r="L11" i="1"/>
  <c r="M11" i="1" s="1"/>
  <c r="E13" i="1" l="1"/>
  <c r="O12" i="1"/>
  <c r="P12" i="1" s="1"/>
  <c r="U12" i="1"/>
  <c r="T12" i="1"/>
  <c r="M10" i="1"/>
  <c r="S10" i="1" s="1"/>
  <c r="B10" i="1" s="1"/>
  <c r="K11" i="1"/>
  <c r="K12" i="1" s="1"/>
  <c r="K13" i="1" s="1"/>
  <c r="R12" i="1"/>
  <c r="C14" i="1"/>
  <c r="W13" i="1"/>
  <c r="N13" i="1"/>
  <c r="H13" i="1"/>
  <c r="I13" i="1"/>
  <c r="A14" i="1"/>
  <c r="Q16" i="1"/>
  <c r="D12" i="1"/>
  <c r="F12" i="1" s="1"/>
  <c r="S11" i="1"/>
  <c r="B11" i="1" s="1"/>
  <c r="E14" i="1" l="1"/>
  <c r="O13" i="1"/>
  <c r="P13" i="1" s="1"/>
  <c r="U13" i="1"/>
  <c r="T13" i="1"/>
  <c r="C15" i="1"/>
  <c r="W14" i="1"/>
  <c r="G12" i="1"/>
  <c r="J12" i="1"/>
  <c r="Q17" i="1"/>
  <c r="A15" i="1"/>
  <c r="N14" i="1"/>
  <c r="H14" i="1"/>
  <c r="K14" i="1"/>
  <c r="I14" i="1"/>
  <c r="R13" i="1"/>
  <c r="L12" i="1"/>
  <c r="D13" i="1"/>
  <c r="F13" i="1" s="1"/>
  <c r="E15" i="1" l="1"/>
  <c r="O14" i="1"/>
  <c r="U14" i="1"/>
  <c r="T14" i="1"/>
  <c r="C16" i="1"/>
  <c r="W15" i="1"/>
  <c r="P14" i="1"/>
  <c r="M12" i="1"/>
  <c r="S12" i="1" s="1"/>
  <c r="B12" i="1" s="1"/>
  <c r="G13" i="1"/>
  <c r="K15" i="1"/>
  <c r="H15" i="1"/>
  <c r="I15" i="1"/>
  <c r="A16" i="1"/>
  <c r="N15" i="1"/>
  <c r="D14" i="1"/>
  <c r="F14" i="1" s="1"/>
  <c r="Q18" i="1"/>
  <c r="Q19" i="1" s="1"/>
  <c r="Q20" i="1" s="1"/>
  <c r="L13" i="1"/>
  <c r="J13" i="1"/>
  <c r="R14" i="1"/>
  <c r="E16" i="1" l="1"/>
  <c r="O15" i="1"/>
  <c r="P15" i="1" s="1"/>
  <c r="U15" i="1"/>
  <c r="T15" i="1"/>
  <c r="C17" i="1"/>
  <c r="W16" i="1"/>
  <c r="M13" i="1"/>
  <c r="S13" i="1" s="1"/>
  <c r="B13" i="1" s="1"/>
  <c r="R15" i="1"/>
  <c r="J14" i="1"/>
  <c r="L14" i="1"/>
  <c r="I16" i="1"/>
  <c r="A17" i="1"/>
  <c r="N16" i="1"/>
  <c r="K16" i="1"/>
  <c r="H16" i="1"/>
  <c r="D15" i="1"/>
  <c r="F15" i="1" s="1"/>
  <c r="Q21" i="1"/>
  <c r="Q22" i="1" s="1"/>
  <c r="Q23" i="1" s="1"/>
  <c r="G14" i="1"/>
  <c r="E17" i="1" l="1"/>
  <c r="O16" i="1"/>
  <c r="P16" i="1" s="1"/>
  <c r="U16" i="1"/>
  <c r="T16" i="1"/>
  <c r="C18" i="1"/>
  <c r="W17" i="1"/>
  <c r="L15" i="1"/>
  <c r="G15" i="1"/>
  <c r="M14" i="1"/>
  <c r="S14" i="1" s="1"/>
  <c r="B14" i="1" s="1"/>
  <c r="R16" i="1"/>
  <c r="N17" i="1"/>
  <c r="H17" i="1"/>
  <c r="K17" i="1"/>
  <c r="I17" i="1"/>
  <c r="A18" i="1"/>
  <c r="Q24" i="1"/>
  <c r="Q25" i="1" s="1"/>
  <c r="D16" i="1"/>
  <c r="F16" i="1" s="1"/>
  <c r="J15" i="1"/>
  <c r="E18" i="1" l="1"/>
  <c r="O17" i="1"/>
  <c r="P17" i="1" s="1"/>
  <c r="U17" i="1"/>
  <c r="T17" i="1"/>
  <c r="C19" i="1"/>
  <c r="W18" i="1"/>
  <c r="M15" i="1"/>
  <c r="S15" i="1" s="1"/>
  <c r="B15" i="1" s="1"/>
  <c r="G16" i="1"/>
  <c r="R17" i="1"/>
  <c r="D17" i="1"/>
  <c r="F17" i="1" s="1"/>
  <c r="L16" i="1"/>
  <c r="I18" i="1"/>
  <c r="K18" i="1"/>
  <c r="A19" i="1"/>
  <c r="N18" i="1"/>
  <c r="H18" i="1"/>
  <c r="J16" i="1"/>
  <c r="Q26" i="1"/>
  <c r="Q27" i="1" s="1"/>
  <c r="Q28" i="1" s="1"/>
  <c r="E19" i="1" l="1"/>
  <c r="O18" i="1"/>
  <c r="P18" i="1" s="1"/>
  <c r="U18" i="1"/>
  <c r="T18" i="1"/>
  <c r="R18" i="1"/>
  <c r="C20" i="1"/>
  <c r="W19" i="1"/>
  <c r="J17" i="1"/>
  <c r="M16" i="1"/>
  <c r="S16" i="1" s="1"/>
  <c r="B16" i="1" s="1"/>
  <c r="L17" i="1"/>
  <c r="D18" i="1"/>
  <c r="F18" i="1" s="1"/>
  <c r="G17" i="1"/>
  <c r="Q29" i="1"/>
  <c r="N19" i="1"/>
  <c r="H19" i="1"/>
  <c r="I19" i="1"/>
  <c r="K19" i="1"/>
  <c r="A20" i="1"/>
  <c r="E20" i="1" l="1"/>
  <c r="O19" i="1"/>
  <c r="P19" i="1" s="1"/>
  <c r="U19" i="1"/>
  <c r="T19" i="1"/>
  <c r="C21" i="1"/>
  <c r="W20" i="1"/>
  <c r="J18" i="1"/>
  <c r="M17" i="1"/>
  <c r="S17" i="1" s="1"/>
  <c r="B17" i="1" s="1"/>
  <c r="L18" i="1"/>
  <c r="G18" i="1"/>
  <c r="D19" i="1"/>
  <c r="F19" i="1" s="1"/>
  <c r="Q30" i="1"/>
  <c r="Q31" i="1" s="1"/>
  <c r="A21" i="1"/>
  <c r="K20" i="1"/>
  <c r="N20" i="1"/>
  <c r="H20" i="1"/>
  <c r="I20" i="1"/>
  <c r="R19" i="1"/>
  <c r="E21" i="1" l="1"/>
  <c r="O20" i="1"/>
  <c r="P20" i="1" s="1"/>
  <c r="U20" i="1"/>
  <c r="T20" i="1"/>
  <c r="C22" i="1"/>
  <c r="W21" i="1"/>
  <c r="R20" i="1"/>
  <c r="M18" i="1"/>
  <c r="S18" i="1" s="1"/>
  <c r="B18" i="1" s="1"/>
  <c r="J19" i="1"/>
  <c r="G19" i="1"/>
  <c r="L19" i="1"/>
  <c r="M19" i="1" s="1"/>
  <c r="S19" i="1" s="1"/>
  <c r="B19" i="1" s="1"/>
  <c r="A22" i="1"/>
  <c r="K21" i="1"/>
  <c r="N21" i="1"/>
  <c r="H21" i="1"/>
  <c r="I21" i="1"/>
  <c r="Q32" i="1"/>
  <c r="Q33" i="1" s="1"/>
  <c r="Q34" i="1" s="1"/>
  <c r="D20" i="1"/>
  <c r="F20" i="1" s="1"/>
  <c r="E22" i="1" l="1"/>
  <c r="O21" i="1"/>
  <c r="P21" i="1" s="1"/>
  <c r="U21" i="1"/>
  <c r="T21" i="1"/>
  <c r="C23" i="1"/>
  <c r="W22" i="1"/>
  <c r="R21" i="1"/>
  <c r="G20" i="1"/>
  <c r="J20" i="1"/>
  <c r="L20" i="1"/>
  <c r="Q35" i="1"/>
  <c r="Q36" i="1" s="1"/>
  <c r="Q37" i="1" s="1"/>
  <c r="Q38" i="1" s="1"/>
  <c r="D21" i="1"/>
  <c r="F21" i="1" s="1"/>
  <c r="N22" i="1"/>
  <c r="H22" i="1"/>
  <c r="A23" i="1"/>
  <c r="K22" i="1"/>
  <c r="I22" i="1"/>
  <c r="E23" i="1" l="1"/>
  <c r="O22" i="1"/>
  <c r="P22" i="1" s="1"/>
  <c r="U22" i="1"/>
  <c r="T22" i="1"/>
  <c r="C24" i="1"/>
  <c r="W23" i="1"/>
  <c r="L21" i="1"/>
  <c r="M21" i="1" s="1"/>
  <c r="S21" i="1" s="1"/>
  <c r="B21" i="1" s="1"/>
  <c r="G21" i="1"/>
  <c r="M20" i="1"/>
  <c r="S20" i="1" s="1"/>
  <c r="B20" i="1" s="1"/>
  <c r="R22" i="1"/>
  <c r="A24" i="1"/>
  <c r="K23" i="1"/>
  <c r="I23" i="1"/>
  <c r="N23" i="1"/>
  <c r="H23" i="1"/>
  <c r="D22" i="1"/>
  <c r="F22" i="1" s="1"/>
  <c r="J21" i="1"/>
  <c r="Q39" i="1"/>
  <c r="Q40" i="1" s="1"/>
  <c r="Q41" i="1" s="1"/>
  <c r="E24" i="1" l="1"/>
  <c r="O23" i="1"/>
  <c r="P23" i="1" s="1"/>
  <c r="U23" i="1"/>
  <c r="T23" i="1"/>
  <c r="C25" i="1"/>
  <c r="W24" i="1"/>
  <c r="G22" i="1"/>
  <c r="J22" i="1"/>
  <c r="Q42" i="1"/>
  <c r="Q43" i="1" s="1"/>
  <c r="Q44" i="1" s="1"/>
  <c r="Q45" i="1" s="1"/>
  <c r="Q46" i="1" s="1"/>
  <c r="L22" i="1"/>
  <c r="D23" i="1"/>
  <c r="F23" i="1" s="1"/>
  <c r="R23" i="1"/>
  <c r="N24" i="1"/>
  <c r="H24" i="1"/>
  <c r="K24" i="1"/>
  <c r="I24" i="1"/>
  <c r="A25" i="1"/>
  <c r="E25" i="1" l="1"/>
  <c r="O24" i="1"/>
  <c r="P24" i="1" s="1"/>
  <c r="U24" i="1"/>
  <c r="T24" i="1"/>
  <c r="C26" i="1"/>
  <c r="W25" i="1"/>
  <c r="R24" i="1"/>
  <c r="M22" i="1"/>
  <c r="S22" i="1" s="1"/>
  <c r="B22" i="1" s="1"/>
  <c r="G23" i="1"/>
  <c r="D24" i="1"/>
  <c r="F24" i="1" s="1"/>
  <c r="L23" i="1"/>
  <c r="N25" i="1"/>
  <c r="H25" i="1"/>
  <c r="I25" i="1"/>
  <c r="A26" i="1"/>
  <c r="K25" i="1"/>
  <c r="Q47" i="1"/>
  <c r="J23" i="1"/>
  <c r="E26" i="1" l="1"/>
  <c r="O25" i="1"/>
  <c r="P25" i="1" s="1"/>
  <c r="U25" i="1"/>
  <c r="T25" i="1"/>
  <c r="C27" i="1"/>
  <c r="W26" i="1"/>
  <c r="M23" i="1"/>
  <c r="S23" i="1" s="1"/>
  <c r="B23" i="1" s="1"/>
  <c r="R25" i="1"/>
  <c r="J24" i="1"/>
  <c r="N26" i="1"/>
  <c r="H26" i="1"/>
  <c r="K26" i="1"/>
  <c r="I26" i="1"/>
  <c r="A27" i="1"/>
  <c r="D25" i="1"/>
  <c r="F25" i="1" s="1"/>
  <c r="L24" i="1"/>
  <c r="Q48" i="1"/>
  <c r="Q49" i="1" s="1"/>
  <c r="G24" i="1"/>
  <c r="E27" i="1" l="1"/>
  <c r="O26" i="1"/>
  <c r="P26" i="1" s="1"/>
  <c r="U26" i="1"/>
  <c r="T26" i="1"/>
  <c r="C28" i="1"/>
  <c r="W27" i="1"/>
  <c r="L25" i="1"/>
  <c r="M25" i="1" s="1"/>
  <c r="S25" i="1" s="1"/>
  <c r="B25" i="1" s="1"/>
  <c r="M24" i="1"/>
  <c r="S24" i="1" s="1"/>
  <c r="B24" i="1" s="1"/>
  <c r="R26" i="1"/>
  <c r="D26" i="1"/>
  <c r="F26" i="1" s="1"/>
  <c r="K27" i="1"/>
  <c r="I27" i="1"/>
  <c r="N27" i="1"/>
  <c r="H27" i="1"/>
  <c r="A28" i="1"/>
  <c r="E28" i="1" s="1"/>
  <c r="Q50" i="1"/>
  <c r="Q51" i="1" s="1"/>
  <c r="J25" i="1"/>
  <c r="G25" i="1"/>
  <c r="O27" i="1" l="1"/>
  <c r="P27" i="1" s="1"/>
  <c r="U27" i="1"/>
  <c r="T27" i="1"/>
  <c r="C29" i="1"/>
  <c r="W28" i="1"/>
  <c r="L26" i="1"/>
  <c r="R27" i="1"/>
  <c r="G26" i="1"/>
  <c r="A29" i="1"/>
  <c r="E29" i="1" s="1"/>
  <c r="N28" i="1"/>
  <c r="H28" i="1"/>
  <c r="K28" i="1"/>
  <c r="I28" i="1"/>
  <c r="Q52" i="1"/>
  <c r="Q53" i="1" s="1"/>
  <c r="D27" i="1"/>
  <c r="F27" i="1" s="1"/>
  <c r="J26" i="1"/>
  <c r="O28" i="1" l="1"/>
  <c r="P28" i="1" s="1"/>
  <c r="U28" i="1"/>
  <c r="T28" i="1"/>
  <c r="C30" i="1"/>
  <c r="W29" i="1"/>
  <c r="M26" i="1"/>
  <c r="S26" i="1" s="1"/>
  <c r="B26" i="1" s="1"/>
  <c r="J27" i="1"/>
  <c r="L27" i="1"/>
  <c r="R28" i="1"/>
  <c r="Q54" i="1"/>
  <c r="Q55" i="1" s="1"/>
  <c r="Q56" i="1" s="1"/>
  <c r="Q57" i="1" s="1"/>
  <c r="Q58" i="1" s="1"/>
  <c r="D28" i="1"/>
  <c r="F28" i="1" s="1"/>
  <c r="A30" i="1"/>
  <c r="E30" i="1" s="1"/>
  <c r="N29" i="1"/>
  <c r="H29" i="1"/>
  <c r="K29" i="1"/>
  <c r="I29" i="1"/>
  <c r="G27" i="1"/>
  <c r="O29" i="1" l="1"/>
  <c r="P29" i="1" s="1"/>
  <c r="U29" i="1"/>
  <c r="T29" i="1"/>
  <c r="C31" i="1"/>
  <c r="W30" i="1"/>
  <c r="G28" i="1"/>
  <c r="M27" i="1"/>
  <c r="S27" i="1" s="1"/>
  <c r="B27" i="1" s="1"/>
  <c r="D29" i="1"/>
  <c r="F29" i="1" s="1"/>
  <c r="I30" i="1"/>
  <c r="A31" i="1"/>
  <c r="E31" i="1" s="1"/>
  <c r="N30" i="1"/>
  <c r="K30" i="1"/>
  <c r="H30" i="1"/>
  <c r="J28" i="1"/>
  <c r="R29" i="1"/>
  <c r="L28" i="1"/>
  <c r="Q59" i="1"/>
  <c r="O30" i="1" l="1"/>
  <c r="P30" i="1" s="1"/>
  <c r="U30" i="1"/>
  <c r="T30" i="1"/>
  <c r="C32" i="1"/>
  <c r="W31" i="1"/>
  <c r="G29" i="1"/>
  <c r="L29" i="1"/>
  <c r="M28" i="1"/>
  <c r="S28" i="1" s="1"/>
  <c r="B28" i="1" s="1"/>
  <c r="R30" i="1"/>
  <c r="J29" i="1"/>
  <c r="Q60" i="1"/>
  <c r="Q61" i="1" s="1"/>
  <c r="Q62" i="1" s="1"/>
  <c r="Q63" i="1" s="1"/>
  <c r="Q64" i="1" s="1"/>
  <c r="Q65" i="1" s="1"/>
  <c r="Q66" i="1" s="1"/>
  <c r="Q67" i="1" s="1"/>
  <c r="Q68" i="1" s="1"/>
  <c r="Q69" i="1" s="1"/>
  <c r="A32" i="1"/>
  <c r="E32" i="1" s="1"/>
  <c r="K31" i="1"/>
  <c r="I31" i="1"/>
  <c r="N31" i="1"/>
  <c r="H31" i="1"/>
  <c r="D30" i="1"/>
  <c r="F30" i="1" s="1"/>
  <c r="O31" i="1" l="1"/>
  <c r="P31" i="1" s="1"/>
  <c r="U31" i="1"/>
  <c r="T31" i="1"/>
  <c r="C33" i="1"/>
  <c r="W32" i="1"/>
  <c r="G30" i="1"/>
  <c r="R31" i="1"/>
  <c r="J30" i="1"/>
  <c r="M29" i="1"/>
  <c r="S29" i="1" s="1"/>
  <c r="B29" i="1" s="1"/>
  <c r="N32" i="1"/>
  <c r="H32" i="1"/>
  <c r="I32" i="1"/>
  <c r="A33" i="1"/>
  <c r="E33" i="1" s="1"/>
  <c r="K32" i="1"/>
  <c r="Q70" i="1"/>
  <c r="L30" i="1"/>
  <c r="D31" i="1"/>
  <c r="F31" i="1" s="1"/>
  <c r="O32" i="1" l="1"/>
  <c r="P32" i="1" s="1"/>
  <c r="U32" i="1"/>
  <c r="T32" i="1"/>
  <c r="C34" i="1"/>
  <c r="W33" i="1"/>
  <c r="R32" i="1"/>
  <c r="M30" i="1"/>
  <c r="S30" i="1" s="1"/>
  <c r="B30" i="1" s="1"/>
  <c r="L31" i="1"/>
  <c r="I33" i="1"/>
  <c r="K33" i="1"/>
  <c r="A34" i="1"/>
  <c r="E34" i="1" s="1"/>
  <c r="N33" i="1"/>
  <c r="H33" i="1"/>
  <c r="G31" i="1"/>
  <c r="J31" i="1"/>
  <c r="Q71" i="1"/>
  <c r="Q72" i="1" s="1"/>
  <c r="Q73" i="1" s="1"/>
  <c r="Q74" i="1" s="1"/>
  <c r="Q75" i="1" s="1"/>
  <c r="Q76" i="1" s="1"/>
  <c r="Q77" i="1" s="1"/>
  <c r="Q78" i="1" s="1"/>
  <c r="D32" i="1"/>
  <c r="F32" i="1" s="1"/>
  <c r="O33" i="1" l="1"/>
  <c r="P33" i="1" s="1"/>
  <c r="U33" i="1"/>
  <c r="T33" i="1"/>
  <c r="C35" i="1"/>
  <c r="W34" i="1"/>
  <c r="L32" i="1"/>
  <c r="M32" i="1" s="1"/>
  <c r="S32" i="1" s="1"/>
  <c r="B32" i="1" s="1"/>
  <c r="M31" i="1"/>
  <c r="S31" i="1" s="1"/>
  <c r="B31" i="1" s="1"/>
  <c r="G32" i="1"/>
  <c r="J32" i="1"/>
  <c r="Q79" i="1"/>
  <c r="Q80" i="1" s="1"/>
  <c r="Q81" i="1" s="1"/>
  <c r="D33" i="1"/>
  <c r="F33" i="1" s="1"/>
  <c r="A35" i="1"/>
  <c r="E35" i="1" s="1"/>
  <c r="N34" i="1"/>
  <c r="H34" i="1"/>
  <c r="I34" i="1"/>
  <c r="K34" i="1"/>
  <c r="R33" i="1"/>
  <c r="O34" i="1" l="1"/>
  <c r="P34" i="1" s="1"/>
  <c r="U34" i="1"/>
  <c r="T34" i="1"/>
  <c r="C36" i="1"/>
  <c r="W35" i="1"/>
  <c r="R34" i="1"/>
  <c r="N35" i="1"/>
  <c r="H35" i="1"/>
  <c r="I35" i="1"/>
  <c r="K35" i="1"/>
  <c r="A36" i="1"/>
  <c r="E36" i="1" s="1"/>
  <c r="L33" i="1"/>
  <c r="G33" i="1"/>
  <c r="D34" i="1"/>
  <c r="F34" i="1" s="1"/>
  <c r="J33" i="1"/>
  <c r="Q82" i="1"/>
  <c r="Q83" i="1" s="1"/>
  <c r="Q84" i="1" s="1"/>
  <c r="Q85" i="1" s="1"/>
  <c r="O35" i="1" l="1"/>
  <c r="P35" i="1" s="1"/>
  <c r="U35" i="1"/>
  <c r="T35" i="1"/>
  <c r="C37" i="1"/>
  <c r="W36" i="1"/>
  <c r="G34" i="1"/>
  <c r="M33" i="1"/>
  <c r="S33" i="1" s="1"/>
  <c r="B33" i="1" s="1"/>
  <c r="L34" i="1"/>
  <c r="N36" i="1"/>
  <c r="H36" i="1"/>
  <c r="K36" i="1"/>
  <c r="A37" i="1"/>
  <c r="E37" i="1" s="1"/>
  <c r="I36" i="1"/>
  <c r="R35" i="1"/>
  <c r="Q86" i="1"/>
  <c r="J34" i="1"/>
  <c r="D35" i="1"/>
  <c r="F35" i="1" s="1"/>
  <c r="O36" i="1" l="1"/>
  <c r="P36" i="1" s="1"/>
  <c r="U36" i="1"/>
  <c r="T36" i="1"/>
  <c r="C38" i="1"/>
  <c r="W37" i="1"/>
  <c r="M34" i="1"/>
  <c r="S34" i="1" s="1"/>
  <c r="B34" i="1" s="1"/>
  <c r="L35" i="1"/>
  <c r="D36" i="1"/>
  <c r="F36" i="1" s="1"/>
  <c r="J35" i="1"/>
  <c r="Q87" i="1"/>
  <c r="R36" i="1"/>
  <c r="A38" i="1"/>
  <c r="E38" i="1" s="1"/>
  <c r="N37" i="1"/>
  <c r="H37" i="1"/>
  <c r="K37" i="1"/>
  <c r="I37" i="1"/>
  <c r="G35" i="1"/>
  <c r="O37" i="1" l="1"/>
  <c r="P37" i="1" s="1"/>
  <c r="U37" i="1"/>
  <c r="T37" i="1"/>
  <c r="C39" i="1"/>
  <c r="W38" i="1"/>
  <c r="M35" i="1"/>
  <c r="S35" i="1" s="1"/>
  <c r="B35" i="1" s="1"/>
  <c r="D37" i="1"/>
  <c r="F37" i="1" s="1"/>
  <c r="Q88" i="1"/>
  <c r="Q89" i="1" s="1"/>
  <c r="H38" i="1"/>
  <c r="I38" i="1"/>
  <c r="A39" i="1"/>
  <c r="E39" i="1" s="1"/>
  <c r="N38" i="1"/>
  <c r="O38" i="1" s="1"/>
  <c r="K38" i="1"/>
  <c r="J36" i="1"/>
  <c r="R37" i="1"/>
  <c r="L36" i="1"/>
  <c r="G36" i="1"/>
  <c r="C40" i="1" l="1"/>
  <c r="W39" i="1"/>
  <c r="P38" i="1"/>
  <c r="G37" i="1"/>
  <c r="J37" i="1"/>
  <c r="M36" i="1"/>
  <c r="S36" i="1" s="1"/>
  <c r="B36" i="1" s="1"/>
  <c r="R38" i="1"/>
  <c r="L37" i="1"/>
  <c r="M37" i="1" s="1"/>
  <c r="S37" i="1" s="1"/>
  <c r="B37" i="1" s="1"/>
  <c r="D38" i="1"/>
  <c r="F38" i="1" s="1"/>
  <c r="I39" i="1"/>
  <c r="A40" i="1"/>
  <c r="E40" i="1" s="1"/>
  <c r="N39" i="1"/>
  <c r="H39" i="1"/>
  <c r="Q90" i="1"/>
  <c r="Q91" i="1" s="1"/>
  <c r="Q92" i="1" s="1"/>
  <c r="Q93" i="1" s="1"/>
  <c r="Q94" i="1" s="1"/>
  <c r="Q95" i="1" s="1"/>
  <c r="Q96" i="1" s="1"/>
  <c r="Q97" i="1" s="1"/>
  <c r="Q98" i="1" s="1"/>
  <c r="Q99" i="1" s="1"/>
  <c r="O39" i="1" l="1"/>
  <c r="P39" i="1" s="1"/>
  <c r="U39" i="1"/>
  <c r="T39" i="1"/>
  <c r="C41" i="1"/>
  <c r="W40" i="1"/>
  <c r="J38" i="1"/>
  <c r="L38" i="1"/>
  <c r="K39" i="1" s="1"/>
  <c r="K40" i="1" s="1"/>
  <c r="G38" i="1"/>
  <c r="D39" i="1"/>
  <c r="F39" i="1" s="1"/>
  <c r="Q100" i="1"/>
  <c r="Q101" i="1" s="1"/>
  <c r="A41" i="1"/>
  <c r="E41" i="1" s="1"/>
  <c r="N40" i="1"/>
  <c r="H40" i="1"/>
  <c r="I40" i="1"/>
  <c r="R39" i="1"/>
  <c r="O40" i="1" l="1"/>
  <c r="P40" i="1" s="1"/>
  <c r="T40" i="1"/>
  <c r="U40" i="1"/>
  <c r="C42" i="1"/>
  <c r="W41" i="1"/>
  <c r="M38" i="1"/>
  <c r="R40" i="1"/>
  <c r="J39" i="1"/>
  <c r="L39" i="1" s="1"/>
  <c r="K41" i="1"/>
  <c r="I41" i="1"/>
  <c r="H41" i="1"/>
  <c r="A42" i="1"/>
  <c r="E42" i="1" s="1"/>
  <c r="Q102" i="1"/>
  <c r="D40" i="1"/>
  <c r="F40" i="1" s="1"/>
  <c r="G39" i="1"/>
  <c r="S38" i="1" l="1"/>
  <c r="B38" i="1" s="1"/>
  <c r="C43" i="1"/>
  <c r="W42" i="1"/>
  <c r="R41" i="1"/>
  <c r="M39" i="1"/>
  <c r="S39" i="1" s="1"/>
  <c r="B39" i="1" s="1"/>
  <c r="J40" i="1"/>
  <c r="L40" i="1" s="1"/>
  <c r="I42" i="1"/>
  <c r="N42" i="1"/>
  <c r="A43" i="1"/>
  <c r="E43" i="1" s="1"/>
  <c r="H42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G40" i="1"/>
  <c r="D41" i="1"/>
  <c r="F41" i="1" s="1"/>
  <c r="T38" i="1" l="1"/>
  <c r="U38" i="1" s="1"/>
  <c r="O42" i="1"/>
  <c r="U42" i="1"/>
  <c r="T42" i="1"/>
  <c r="C44" i="1"/>
  <c r="W43" i="1"/>
  <c r="P42" i="1"/>
  <c r="M40" i="1"/>
  <c r="S40" i="1" s="1"/>
  <c r="B40" i="1" s="1"/>
  <c r="R42" i="1"/>
  <c r="Q113" i="1"/>
  <c r="Q114" i="1" s="1"/>
  <c r="Q115" i="1" s="1"/>
  <c r="Q116" i="1" s="1"/>
  <c r="D42" i="1"/>
  <c r="F42" i="1" s="1"/>
  <c r="J41" i="1"/>
  <c r="L41" i="1" s="1"/>
  <c r="G41" i="1"/>
  <c r="I43" i="1"/>
  <c r="A44" i="1"/>
  <c r="E44" i="1" s="1"/>
  <c r="N43" i="1"/>
  <c r="H43" i="1"/>
  <c r="O43" i="1" l="1"/>
  <c r="P43" i="1" s="1"/>
  <c r="U43" i="1"/>
  <c r="T43" i="1"/>
  <c r="C45" i="1"/>
  <c r="W44" i="1"/>
  <c r="R43" i="1"/>
  <c r="M41" i="1"/>
  <c r="K42" i="1"/>
  <c r="K43" i="1" s="1"/>
  <c r="K44" i="1" s="1"/>
  <c r="D43" i="1"/>
  <c r="F43" i="1" s="1"/>
  <c r="J42" i="1"/>
  <c r="G42" i="1"/>
  <c r="Q117" i="1"/>
  <c r="Q118" i="1" s="1"/>
  <c r="Q119" i="1" s="1"/>
  <c r="Q120" i="1" s="1"/>
  <c r="Q121" i="1" s="1"/>
  <c r="Q122" i="1" s="1"/>
  <c r="Q123" i="1" s="1"/>
  <c r="I44" i="1"/>
  <c r="A45" i="1"/>
  <c r="E45" i="1" s="1"/>
  <c r="N44" i="1"/>
  <c r="H44" i="1"/>
  <c r="O44" i="1" l="1"/>
  <c r="P44" i="1" s="1"/>
  <c r="U44" i="1"/>
  <c r="T44" i="1"/>
  <c r="C46" i="1"/>
  <c r="W45" i="1"/>
  <c r="L42" i="1"/>
  <c r="M42" i="1" s="1"/>
  <c r="S42" i="1" s="1"/>
  <c r="B42" i="1" s="1"/>
  <c r="S41" i="1"/>
  <c r="B41" i="1" s="1"/>
  <c r="J43" i="1"/>
  <c r="L43" i="1" s="1"/>
  <c r="M43" i="1" s="1"/>
  <c r="S43" i="1" s="1"/>
  <c r="B43" i="1" s="1"/>
  <c r="R44" i="1"/>
  <c r="I45" i="1"/>
  <c r="K45" i="1"/>
  <c r="A46" i="1"/>
  <c r="E46" i="1" s="1"/>
  <c r="N45" i="1"/>
  <c r="H45" i="1"/>
  <c r="Q124" i="1"/>
  <c r="D44" i="1"/>
  <c r="F44" i="1" s="1"/>
  <c r="G43" i="1"/>
  <c r="O45" i="1" l="1"/>
  <c r="P45" i="1" s="1"/>
  <c r="U45" i="1"/>
  <c r="T45" i="1"/>
  <c r="C47" i="1"/>
  <c r="W46" i="1"/>
  <c r="R45" i="1"/>
  <c r="J44" i="1"/>
  <c r="L44" i="1" s="1"/>
  <c r="G44" i="1"/>
  <c r="D45" i="1"/>
  <c r="F45" i="1" s="1"/>
  <c r="Q125" i="1"/>
  <c r="Q126" i="1" s="1"/>
  <c r="Q127" i="1" s="1"/>
  <c r="Q128" i="1" s="1"/>
  <c r="K46" i="1"/>
  <c r="I46" i="1"/>
  <c r="A47" i="1"/>
  <c r="E47" i="1" s="1"/>
  <c r="N46" i="1"/>
  <c r="H46" i="1"/>
  <c r="O46" i="1" l="1"/>
  <c r="P46" i="1" s="1"/>
  <c r="U46" i="1"/>
  <c r="T46" i="1"/>
  <c r="C48" i="1"/>
  <c r="W47" i="1"/>
  <c r="J45" i="1"/>
  <c r="L45" i="1" s="1"/>
  <c r="M45" i="1" s="1"/>
  <c r="S45" i="1" s="1"/>
  <c r="B45" i="1" s="1"/>
  <c r="M44" i="1"/>
  <c r="S44" i="1" s="1"/>
  <c r="B44" i="1" s="1"/>
  <c r="R46" i="1"/>
  <c r="A48" i="1"/>
  <c r="E48" i="1" s="1"/>
  <c r="N47" i="1"/>
  <c r="I47" i="1"/>
  <c r="K47" i="1"/>
  <c r="H47" i="1"/>
  <c r="D46" i="1"/>
  <c r="F46" i="1" s="1"/>
  <c r="Q129" i="1"/>
  <c r="G45" i="1"/>
  <c r="O47" i="1" l="1"/>
  <c r="P47" i="1" s="1"/>
  <c r="U47" i="1"/>
  <c r="T47" i="1"/>
  <c r="C49" i="1"/>
  <c r="W48" i="1"/>
  <c r="J46" i="1"/>
  <c r="L46" i="1" s="1"/>
  <c r="R47" i="1"/>
  <c r="I48" i="1"/>
  <c r="K48" i="1"/>
  <c r="H48" i="1"/>
  <c r="A49" i="1"/>
  <c r="E49" i="1" s="1"/>
  <c r="N48" i="1"/>
  <c r="Q130" i="1"/>
  <c r="Q131" i="1" s="1"/>
  <c r="G46" i="1"/>
  <c r="D47" i="1"/>
  <c r="F47" i="1" s="1"/>
  <c r="O48" i="1" l="1"/>
  <c r="P48" i="1" s="1"/>
  <c r="U48" i="1"/>
  <c r="T48" i="1"/>
  <c r="C50" i="1"/>
  <c r="W49" i="1"/>
  <c r="J47" i="1"/>
  <c r="L47" i="1" s="1"/>
  <c r="M46" i="1"/>
  <c r="S46" i="1" s="1"/>
  <c r="B46" i="1" s="1"/>
  <c r="R48" i="1"/>
  <c r="D48" i="1"/>
  <c r="F48" i="1" s="1"/>
  <c r="G47" i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A50" i="1"/>
  <c r="E50" i="1" s="1"/>
  <c r="I49" i="1"/>
  <c r="K49" i="1"/>
  <c r="N49" i="1"/>
  <c r="H49" i="1"/>
  <c r="O49" i="1" l="1"/>
  <c r="P49" i="1" s="1"/>
  <c r="U49" i="1"/>
  <c r="T49" i="1"/>
  <c r="C51" i="1"/>
  <c r="W50" i="1"/>
  <c r="M47" i="1"/>
  <c r="S47" i="1" s="1"/>
  <c r="B47" i="1" s="1"/>
  <c r="J48" i="1"/>
  <c r="L48" i="1" s="1"/>
  <c r="R49" i="1"/>
  <c r="D49" i="1"/>
  <c r="F49" i="1" s="1"/>
  <c r="A51" i="1"/>
  <c r="E51" i="1" s="1"/>
  <c r="N50" i="1"/>
  <c r="H50" i="1"/>
  <c r="I50" i="1"/>
  <c r="K50" i="1"/>
  <c r="Q145" i="1"/>
  <c r="Q146" i="1" s="1"/>
  <c r="Q147" i="1" s="1"/>
  <c r="G48" i="1"/>
  <c r="O50" i="1" l="1"/>
  <c r="P50" i="1" s="1"/>
  <c r="U50" i="1"/>
  <c r="T50" i="1"/>
  <c r="C52" i="1"/>
  <c r="W51" i="1"/>
  <c r="G49" i="1"/>
  <c r="M48" i="1"/>
  <c r="S48" i="1" s="1"/>
  <c r="B48" i="1" s="1"/>
  <c r="R50" i="1"/>
  <c r="D50" i="1"/>
  <c r="F50" i="1" s="1"/>
  <c r="A52" i="1"/>
  <c r="E52" i="1" s="1"/>
  <c r="N51" i="1"/>
  <c r="H51" i="1"/>
  <c r="I51" i="1"/>
  <c r="K51" i="1"/>
  <c r="Q148" i="1"/>
  <c r="Q149" i="1" s="1"/>
  <c r="Q150" i="1" s="1"/>
  <c r="Q151" i="1" s="1"/>
  <c r="J49" i="1"/>
  <c r="L49" i="1" s="1"/>
  <c r="O51" i="1" l="1"/>
  <c r="P51" i="1" s="1"/>
  <c r="U51" i="1"/>
  <c r="T51" i="1"/>
  <c r="C53" i="1"/>
  <c r="W52" i="1"/>
  <c r="J50" i="1"/>
  <c r="L50" i="1" s="1"/>
  <c r="R51" i="1"/>
  <c r="M49" i="1"/>
  <c r="S49" i="1" s="1"/>
  <c r="B49" i="1" s="1"/>
  <c r="G50" i="1"/>
  <c r="Q152" i="1"/>
  <c r="Q153" i="1" s="1"/>
  <c r="D51" i="1"/>
  <c r="F51" i="1" s="1"/>
  <c r="I52" i="1"/>
  <c r="K52" i="1"/>
  <c r="A53" i="1"/>
  <c r="E53" i="1" s="1"/>
  <c r="N52" i="1"/>
  <c r="H52" i="1"/>
  <c r="O52" i="1" l="1"/>
  <c r="P52" i="1" s="1"/>
  <c r="U52" i="1"/>
  <c r="T52" i="1"/>
  <c r="C54" i="1"/>
  <c r="W53" i="1"/>
  <c r="M50" i="1"/>
  <c r="S50" i="1" s="1"/>
  <c r="B50" i="1" s="1"/>
  <c r="R52" i="1"/>
  <c r="A54" i="1"/>
  <c r="E54" i="1" s="1"/>
  <c r="H53" i="1"/>
  <c r="I53" i="1"/>
  <c r="K53" i="1"/>
  <c r="N53" i="1"/>
  <c r="G51" i="1"/>
  <c r="Q154" i="1"/>
  <c r="Q155" i="1" s="1"/>
  <c r="D52" i="1"/>
  <c r="F52" i="1" s="1"/>
  <c r="J51" i="1"/>
  <c r="L51" i="1" s="1"/>
  <c r="O53" i="1" l="1"/>
  <c r="P53" i="1" s="1"/>
  <c r="U53" i="1"/>
  <c r="T53" i="1"/>
  <c r="C55" i="1"/>
  <c r="W54" i="1"/>
  <c r="M51" i="1"/>
  <c r="S51" i="1" s="1"/>
  <c r="B51" i="1" s="1"/>
  <c r="R53" i="1"/>
  <c r="G52" i="1"/>
  <c r="A55" i="1"/>
  <c r="E55" i="1" s="1"/>
  <c r="N54" i="1"/>
  <c r="I54" i="1"/>
  <c r="K54" i="1"/>
  <c r="H54" i="1"/>
  <c r="Q156" i="1"/>
  <c r="Q157" i="1" s="1"/>
  <c r="Q158" i="1" s="1"/>
  <c r="J52" i="1"/>
  <c r="L52" i="1" s="1"/>
  <c r="D53" i="1"/>
  <c r="F53" i="1" s="1"/>
  <c r="O54" i="1" l="1"/>
  <c r="P54" i="1" s="1"/>
  <c r="U54" i="1"/>
  <c r="T54" i="1"/>
  <c r="C56" i="1"/>
  <c r="W55" i="1"/>
  <c r="M52" i="1"/>
  <c r="S52" i="1" s="1"/>
  <c r="B52" i="1" s="1"/>
  <c r="R54" i="1"/>
  <c r="J53" i="1"/>
  <c r="L53" i="1" s="1"/>
  <c r="I55" i="1"/>
  <c r="K55" i="1"/>
  <c r="N55" i="1"/>
  <c r="A56" i="1"/>
  <c r="E56" i="1" s="1"/>
  <c r="H55" i="1"/>
  <c r="G53" i="1"/>
  <c r="Q159" i="1"/>
  <c r="Q160" i="1" s="1"/>
  <c r="Q161" i="1" s="1"/>
  <c r="Q162" i="1" s="1"/>
  <c r="D54" i="1"/>
  <c r="F54" i="1" s="1"/>
  <c r="O55" i="1" l="1"/>
  <c r="P55" i="1" s="1"/>
  <c r="U55" i="1"/>
  <c r="T55" i="1"/>
  <c r="C57" i="1"/>
  <c r="W56" i="1"/>
  <c r="J54" i="1"/>
  <c r="L54" i="1" s="1"/>
  <c r="M53" i="1"/>
  <c r="S53" i="1" s="1"/>
  <c r="B53" i="1" s="1"/>
  <c r="G54" i="1"/>
  <c r="R55" i="1"/>
  <c r="D55" i="1"/>
  <c r="F55" i="1" s="1"/>
  <c r="H56" i="1"/>
  <c r="K56" i="1"/>
  <c r="I56" i="1"/>
  <c r="N56" i="1"/>
  <c r="A57" i="1"/>
  <c r="E57" i="1" s="1"/>
  <c r="Q163" i="1"/>
  <c r="Q164" i="1" s="1"/>
  <c r="O56" i="1" l="1"/>
  <c r="P56" i="1" s="1"/>
  <c r="U56" i="1"/>
  <c r="T56" i="1"/>
  <c r="C58" i="1"/>
  <c r="W57" i="1"/>
  <c r="M54" i="1"/>
  <c r="S54" i="1" s="1"/>
  <c r="B54" i="1" s="1"/>
  <c r="G55" i="1"/>
  <c r="R56" i="1"/>
  <c r="J55" i="1"/>
  <c r="L55" i="1" s="1"/>
  <c r="I57" i="1"/>
  <c r="A58" i="1"/>
  <c r="E58" i="1" s="1"/>
  <c r="H57" i="1"/>
  <c r="K57" i="1"/>
  <c r="N57" i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D56" i="1"/>
  <c r="F56" i="1" s="1"/>
  <c r="O57" i="1" l="1"/>
  <c r="P57" i="1" s="1"/>
  <c r="U57" i="1"/>
  <c r="T57" i="1"/>
  <c r="C59" i="1"/>
  <c r="W58" i="1"/>
  <c r="R57" i="1"/>
  <c r="G56" i="1"/>
  <c r="J56" i="1"/>
  <c r="L56" i="1" s="1"/>
  <c r="M56" i="1" s="1"/>
  <c r="S56" i="1" s="1"/>
  <c r="B56" i="1" s="1"/>
  <c r="M55" i="1"/>
  <c r="S55" i="1" s="1"/>
  <c r="B55" i="1" s="1"/>
  <c r="N58" i="1"/>
  <c r="H58" i="1"/>
  <c r="A59" i="1"/>
  <c r="E59" i="1" s="1"/>
  <c r="I58" i="1"/>
  <c r="K58" i="1"/>
  <c r="Q180" i="1"/>
  <c r="Q181" i="1" s="1"/>
  <c r="Q182" i="1" s="1"/>
  <c r="D57" i="1"/>
  <c r="F57" i="1" s="1"/>
  <c r="O58" i="1" l="1"/>
  <c r="P58" i="1" s="1"/>
  <c r="U58" i="1"/>
  <c r="T58" i="1"/>
  <c r="C60" i="1"/>
  <c r="W59" i="1"/>
  <c r="Q183" i="1"/>
  <c r="Q184" i="1" s="1"/>
  <c r="Q185" i="1" s="1"/>
  <c r="Q186" i="1" s="1"/>
  <c r="Q187" i="1" s="1"/>
  <c r="Q188" i="1" s="1"/>
  <c r="G57" i="1"/>
  <c r="K59" i="1"/>
  <c r="A60" i="1"/>
  <c r="E60" i="1" s="1"/>
  <c r="N59" i="1"/>
  <c r="H59" i="1"/>
  <c r="I59" i="1"/>
  <c r="D58" i="1"/>
  <c r="F58" i="1" s="1"/>
  <c r="R58" i="1"/>
  <c r="J57" i="1"/>
  <c r="L57" i="1" s="1"/>
  <c r="M57" i="1" s="1"/>
  <c r="S57" i="1" s="1"/>
  <c r="B57" i="1" s="1"/>
  <c r="O59" i="1" l="1"/>
  <c r="P59" i="1" s="1"/>
  <c r="U59" i="1"/>
  <c r="T59" i="1"/>
  <c r="C61" i="1"/>
  <c r="W60" i="1"/>
  <c r="G58" i="1"/>
  <c r="K60" i="1"/>
  <c r="I60" i="1"/>
  <c r="A61" i="1"/>
  <c r="E61" i="1" s="1"/>
  <c r="N60" i="1"/>
  <c r="H60" i="1"/>
  <c r="J58" i="1"/>
  <c r="L58" i="1" s="1"/>
  <c r="R59" i="1"/>
  <c r="D59" i="1"/>
  <c r="F59" i="1" s="1"/>
  <c r="Q189" i="1"/>
  <c r="Q190" i="1" s="1"/>
  <c r="Q191" i="1" s="1"/>
  <c r="Q192" i="1" s="1"/>
  <c r="Q193" i="1" s="1"/>
  <c r="O60" i="1" l="1"/>
  <c r="P60" i="1" s="1"/>
  <c r="U60" i="1"/>
  <c r="T60" i="1"/>
  <c r="C62" i="1"/>
  <c r="W61" i="1"/>
  <c r="M58" i="1"/>
  <c r="S58" i="1" s="1"/>
  <c r="B58" i="1" s="1"/>
  <c r="R60" i="1"/>
  <c r="D60" i="1"/>
  <c r="F60" i="1" s="1"/>
  <c r="G59" i="1"/>
  <c r="K61" i="1"/>
  <c r="I61" i="1"/>
  <c r="A62" i="1"/>
  <c r="E62" i="1" s="1"/>
  <c r="N61" i="1"/>
  <c r="H61" i="1"/>
  <c r="Q194" i="1"/>
  <c r="Q195" i="1" s="1"/>
  <c r="Q196" i="1" s="1"/>
  <c r="Q197" i="1" s="1"/>
  <c r="Q198" i="1" s="1"/>
  <c r="Q199" i="1" s="1"/>
  <c r="J59" i="1"/>
  <c r="L59" i="1" s="1"/>
  <c r="O61" i="1" l="1"/>
  <c r="P61" i="1" s="1"/>
  <c r="U61" i="1"/>
  <c r="T61" i="1"/>
  <c r="C63" i="1"/>
  <c r="W62" i="1"/>
  <c r="R61" i="1"/>
  <c r="M59" i="1"/>
  <c r="S59" i="1" s="1"/>
  <c r="B59" i="1" s="1"/>
  <c r="G60" i="1"/>
  <c r="J60" i="1"/>
  <c r="L60" i="1" s="1"/>
  <c r="K62" i="1"/>
  <c r="A63" i="1"/>
  <c r="E63" i="1" s="1"/>
  <c r="H62" i="1"/>
  <c r="I62" i="1"/>
  <c r="N62" i="1"/>
  <c r="Q200" i="1"/>
  <c r="Q201" i="1" s="1"/>
  <c r="Q202" i="1" s="1"/>
  <c r="Q203" i="1" s="1"/>
  <c r="Q204" i="1" s="1"/>
  <c r="D61" i="1"/>
  <c r="F61" i="1" s="1"/>
  <c r="O62" i="1" l="1"/>
  <c r="P62" i="1" s="1"/>
  <c r="U62" i="1"/>
  <c r="T62" i="1"/>
  <c r="C64" i="1"/>
  <c r="W63" i="1"/>
  <c r="M60" i="1"/>
  <c r="S60" i="1" s="1"/>
  <c r="B60" i="1" s="1"/>
  <c r="G61" i="1"/>
  <c r="J61" i="1"/>
  <c r="L61" i="1" s="1"/>
  <c r="I63" i="1"/>
  <c r="A64" i="1"/>
  <c r="E64" i="1" s="1"/>
  <c r="N63" i="1"/>
  <c r="K63" i="1"/>
  <c r="H63" i="1"/>
  <c r="D62" i="1"/>
  <c r="F62" i="1" s="1"/>
  <c r="Q205" i="1"/>
  <c r="Q206" i="1" s="1"/>
  <c r="Q207" i="1" s="1"/>
  <c r="Q208" i="1" s="1"/>
  <c r="Q209" i="1" s="1"/>
  <c r="R62" i="1"/>
  <c r="O63" i="1" l="1"/>
  <c r="P63" i="1" s="1"/>
  <c r="U63" i="1"/>
  <c r="T63" i="1"/>
  <c r="C65" i="1"/>
  <c r="W64" i="1"/>
  <c r="M61" i="1"/>
  <c r="S61" i="1" s="1"/>
  <c r="B61" i="1" s="1"/>
  <c r="J62" i="1"/>
  <c r="L62" i="1" s="1"/>
  <c r="G62" i="1"/>
  <c r="R63" i="1"/>
  <c r="Q210" i="1"/>
  <c r="I64" i="1"/>
  <c r="K64" i="1"/>
  <c r="A65" i="1"/>
  <c r="E65" i="1" s="1"/>
  <c r="H64" i="1"/>
  <c r="N64" i="1"/>
  <c r="D63" i="1"/>
  <c r="F63" i="1" s="1"/>
  <c r="O64" i="1" l="1"/>
  <c r="P64" i="1" s="1"/>
  <c r="U64" i="1"/>
  <c r="T64" i="1"/>
  <c r="C66" i="1"/>
  <c r="W65" i="1"/>
  <c r="R64" i="1"/>
  <c r="M62" i="1"/>
  <c r="S62" i="1" s="1"/>
  <c r="B62" i="1" s="1"/>
  <c r="G63" i="1"/>
  <c r="I65" i="1"/>
  <c r="K65" i="1"/>
  <c r="A66" i="1"/>
  <c r="E66" i="1" s="1"/>
  <c r="N65" i="1"/>
  <c r="H65" i="1"/>
  <c r="J63" i="1"/>
  <c r="L63" i="1" s="1"/>
  <c r="D64" i="1"/>
  <c r="F64" i="1" s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O65" i="1" l="1"/>
  <c r="P65" i="1" s="1"/>
  <c r="U65" i="1"/>
  <c r="T65" i="1"/>
  <c r="R65" i="1"/>
  <c r="C67" i="1"/>
  <c r="W66" i="1"/>
  <c r="J64" i="1"/>
  <c r="L64" i="1" s="1"/>
  <c r="M63" i="1"/>
  <c r="S63" i="1" s="1"/>
  <c r="B63" i="1" s="1"/>
  <c r="D65" i="1"/>
  <c r="F65" i="1" s="1"/>
  <c r="Q223" i="1"/>
  <c r="Q224" i="1" s="1"/>
  <c r="Q225" i="1" s="1"/>
  <c r="Q226" i="1" s="1"/>
  <c r="Q227" i="1" s="1"/>
  <c r="Q228" i="1" s="1"/>
  <c r="I66" i="1"/>
  <c r="K66" i="1"/>
  <c r="A67" i="1"/>
  <c r="E67" i="1" s="1"/>
  <c r="N66" i="1"/>
  <c r="H66" i="1"/>
  <c r="G64" i="1"/>
  <c r="O66" i="1" l="1"/>
  <c r="P66" i="1" s="1"/>
  <c r="U66" i="1"/>
  <c r="T66" i="1"/>
  <c r="C68" i="1"/>
  <c r="W67" i="1"/>
  <c r="M64" i="1"/>
  <c r="S64" i="1" s="1"/>
  <c r="B64" i="1" s="1"/>
  <c r="G65" i="1"/>
  <c r="J65" i="1"/>
  <c r="L65" i="1" s="1"/>
  <c r="Q229" i="1"/>
  <c r="N67" i="1"/>
  <c r="H67" i="1"/>
  <c r="I67" i="1"/>
  <c r="K67" i="1"/>
  <c r="A68" i="1"/>
  <c r="E68" i="1" s="1"/>
  <c r="R66" i="1"/>
  <c r="D66" i="1"/>
  <c r="F66" i="1" s="1"/>
  <c r="O67" i="1" l="1"/>
  <c r="P67" i="1" s="1"/>
  <c r="U67" i="1"/>
  <c r="T67" i="1"/>
  <c r="C69" i="1"/>
  <c r="W68" i="1"/>
  <c r="R67" i="1"/>
  <c r="M65" i="1"/>
  <c r="S65" i="1" s="1"/>
  <c r="B65" i="1" s="1"/>
  <c r="D67" i="1"/>
  <c r="F67" i="1" s="1"/>
  <c r="J66" i="1"/>
  <c r="L66" i="1" s="1"/>
  <c r="M66" i="1" s="1"/>
  <c r="G66" i="1"/>
  <c r="I68" i="1"/>
  <c r="K68" i="1"/>
  <c r="N68" i="1"/>
  <c r="A69" i="1"/>
  <c r="E69" i="1" s="1"/>
  <c r="H68" i="1"/>
  <c r="Q230" i="1"/>
  <c r="Q231" i="1" s="1"/>
  <c r="Q232" i="1" s="1"/>
  <c r="Q233" i="1" s="1"/>
  <c r="Q234" i="1" s="1"/>
  <c r="Q235" i="1" s="1"/>
  <c r="O68" i="1" l="1"/>
  <c r="P68" i="1" s="1"/>
  <c r="U68" i="1"/>
  <c r="T68" i="1"/>
  <c r="C70" i="1"/>
  <c r="W69" i="1"/>
  <c r="G67" i="1"/>
  <c r="J67" i="1"/>
  <c r="L67" i="1" s="1"/>
  <c r="M67" i="1" s="1"/>
  <c r="Q236" i="1"/>
  <c r="Q237" i="1" s="1"/>
  <c r="Q238" i="1" s="1"/>
  <c r="D68" i="1"/>
  <c r="F68" i="1" s="1"/>
  <c r="S66" i="1"/>
  <c r="B66" i="1" s="1"/>
  <c r="R68" i="1"/>
  <c r="K69" i="1"/>
  <c r="A70" i="1"/>
  <c r="E70" i="1" s="1"/>
  <c r="N69" i="1"/>
  <c r="O69" i="1" s="1"/>
  <c r="H69" i="1"/>
  <c r="I69" i="1"/>
  <c r="C71" i="1" l="1"/>
  <c r="W70" i="1"/>
  <c r="P69" i="1"/>
  <c r="S67" i="1"/>
  <c r="B67" i="1" s="1"/>
  <c r="R69" i="1"/>
  <c r="G68" i="1"/>
  <c r="Q239" i="1"/>
  <c r="I70" i="1"/>
  <c r="A71" i="1"/>
  <c r="E71" i="1" s="1"/>
  <c r="N70" i="1"/>
  <c r="H70" i="1"/>
  <c r="D69" i="1"/>
  <c r="F69" i="1" s="1"/>
  <c r="J68" i="1"/>
  <c r="L68" i="1" s="1"/>
  <c r="O70" i="1" l="1"/>
  <c r="P70" i="1" s="1"/>
  <c r="U70" i="1"/>
  <c r="T70" i="1"/>
  <c r="C72" i="1"/>
  <c r="W71" i="1"/>
  <c r="R70" i="1"/>
  <c r="G69" i="1"/>
  <c r="M68" i="1"/>
  <c r="S68" i="1" s="1"/>
  <c r="B68" i="1" s="1"/>
  <c r="J69" i="1"/>
  <c r="L69" i="1" s="1"/>
  <c r="K70" i="1" s="1"/>
  <c r="D70" i="1"/>
  <c r="F70" i="1" s="1"/>
  <c r="A72" i="1"/>
  <c r="E72" i="1" s="1"/>
  <c r="H71" i="1"/>
  <c r="I71" i="1"/>
  <c r="Q240" i="1"/>
  <c r="Q241" i="1" s="1"/>
  <c r="Q242" i="1" s="1"/>
  <c r="Q243" i="1" s="1"/>
  <c r="Q244" i="1" s="1"/>
  <c r="Q245" i="1" s="1"/>
  <c r="Q246" i="1" s="1"/>
  <c r="C73" i="1" l="1"/>
  <c r="W72" i="1"/>
  <c r="M69" i="1"/>
  <c r="K71" i="1"/>
  <c r="R71" i="1"/>
  <c r="I72" i="1"/>
  <c r="A73" i="1"/>
  <c r="E73" i="1" s="1"/>
  <c r="H72" i="1"/>
  <c r="N72" i="1"/>
  <c r="D71" i="1"/>
  <c r="F71" i="1" s="1"/>
  <c r="G70" i="1"/>
  <c r="Q247" i="1"/>
  <c r="J70" i="1"/>
  <c r="L70" i="1" s="1"/>
  <c r="O72" i="1" l="1"/>
  <c r="P72" i="1" s="1"/>
  <c r="U72" i="1"/>
  <c r="T72" i="1"/>
  <c r="S69" i="1"/>
  <c r="C74" i="1"/>
  <c r="W73" i="1"/>
  <c r="M70" i="1"/>
  <c r="S70" i="1" s="1"/>
  <c r="B70" i="1" s="1"/>
  <c r="J71" i="1"/>
  <c r="L71" i="1" s="1"/>
  <c r="M71" i="1" s="1"/>
  <c r="G71" i="1"/>
  <c r="N73" i="1"/>
  <c r="H73" i="1"/>
  <c r="A74" i="1"/>
  <c r="E74" i="1" s="1"/>
  <c r="I73" i="1"/>
  <c r="D72" i="1"/>
  <c r="F72" i="1" s="1"/>
  <c r="Q248" i="1"/>
  <c r="R72" i="1"/>
  <c r="O73" i="1" l="1"/>
  <c r="P73" i="1" s="1"/>
  <c r="U73" i="1"/>
  <c r="T73" i="1"/>
  <c r="T69" i="1"/>
  <c r="U69" i="1" s="1"/>
  <c r="B69" i="1"/>
  <c r="C75" i="1"/>
  <c r="W74" i="1"/>
  <c r="J72" i="1"/>
  <c r="G72" i="1"/>
  <c r="R73" i="1"/>
  <c r="A75" i="1"/>
  <c r="E75" i="1" s="1"/>
  <c r="N74" i="1"/>
  <c r="H74" i="1"/>
  <c r="I74" i="1"/>
  <c r="D73" i="1"/>
  <c r="F73" i="1" s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S71" i="1"/>
  <c r="B71" i="1" s="1"/>
  <c r="K72" i="1"/>
  <c r="O74" i="1" l="1"/>
  <c r="P74" i="1" s="1"/>
  <c r="U74" i="1"/>
  <c r="T74" i="1"/>
  <c r="C76" i="1"/>
  <c r="W75" i="1"/>
  <c r="K73" i="1"/>
  <c r="L72" i="1"/>
  <c r="M72" i="1" s="1"/>
  <c r="S72" i="1" s="1"/>
  <c r="B72" i="1" s="1"/>
  <c r="G73" i="1"/>
  <c r="R74" i="1"/>
  <c r="A76" i="1"/>
  <c r="E76" i="1" s="1"/>
  <c r="N75" i="1"/>
  <c r="I75" i="1"/>
  <c r="H75" i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J73" i="1"/>
  <c r="D74" i="1"/>
  <c r="F74" i="1" s="1"/>
  <c r="O75" i="1" l="1"/>
  <c r="P75" i="1" s="1"/>
  <c r="U75" i="1"/>
  <c r="T75" i="1"/>
  <c r="C77" i="1"/>
  <c r="W76" i="1"/>
  <c r="K74" i="1"/>
  <c r="L73" i="1"/>
  <c r="M73" i="1" s="1"/>
  <c r="S73" i="1" s="1"/>
  <c r="B73" i="1" s="1"/>
  <c r="J74" i="1"/>
  <c r="G74" i="1"/>
  <c r="D75" i="1"/>
  <c r="F75" i="1" s="1"/>
  <c r="A77" i="1"/>
  <c r="E77" i="1" s="1"/>
  <c r="N76" i="1"/>
  <c r="H76" i="1"/>
  <c r="I76" i="1"/>
  <c r="Q284" i="1"/>
  <c r="Q285" i="1" s="1"/>
  <c r="Q286" i="1" s="1"/>
  <c r="Q287" i="1" s="1"/>
  <c r="Q288" i="1" s="1"/>
  <c r="Q289" i="1" s="1"/>
  <c r="R75" i="1"/>
  <c r="O76" i="1" l="1"/>
  <c r="P76" i="1" s="1"/>
  <c r="U76" i="1"/>
  <c r="T76" i="1"/>
  <c r="C78" i="1"/>
  <c r="W77" i="1"/>
  <c r="L74" i="1"/>
  <c r="M74" i="1" s="1"/>
  <c r="S74" i="1" s="1"/>
  <c r="B74" i="1" s="1"/>
  <c r="K75" i="1"/>
  <c r="R76" i="1"/>
  <c r="G75" i="1"/>
  <c r="D76" i="1"/>
  <c r="F76" i="1" s="1"/>
  <c r="A78" i="1"/>
  <c r="E78" i="1" s="1"/>
  <c r="N77" i="1"/>
  <c r="H77" i="1"/>
  <c r="I77" i="1"/>
  <c r="Q290" i="1"/>
  <c r="J75" i="1"/>
  <c r="O77" i="1" l="1"/>
  <c r="P77" i="1" s="1"/>
  <c r="U77" i="1"/>
  <c r="T77" i="1"/>
  <c r="C79" i="1"/>
  <c r="W78" i="1"/>
  <c r="L75" i="1"/>
  <c r="M75" i="1" s="1"/>
  <c r="S75" i="1" s="1"/>
  <c r="B75" i="1" s="1"/>
  <c r="K76" i="1"/>
  <c r="G76" i="1"/>
  <c r="R77" i="1"/>
  <c r="A79" i="1"/>
  <c r="E79" i="1" s="1"/>
  <c r="I78" i="1"/>
  <c r="N78" i="1"/>
  <c r="H78" i="1"/>
  <c r="D77" i="1"/>
  <c r="F77" i="1" s="1"/>
  <c r="Q291" i="1"/>
  <c r="Q292" i="1" s="1"/>
  <c r="Q293" i="1" s="1"/>
  <c r="Q294" i="1" s="1"/>
  <c r="J76" i="1"/>
  <c r="O78" i="1" l="1"/>
  <c r="P78" i="1" s="1"/>
  <c r="U78" i="1"/>
  <c r="T78" i="1"/>
  <c r="C80" i="1"/>
  <c r="W79" i="1"/>
  <c r="L76" i="1"/>
  <c r="M76" i="1" s="1"/>
  <c r="S76" i="1" s="1"/>
  <c r="B76" i="1" s="1"/>
  <c r="K77" i="1"/>
  <c r="R78" i="1"/>
  <c r="G77" i="1"/>
  <c r="Q295" i="1"/>
  <c r="Q296" i="1" s="1"/>
  <c r="Q297" i="1" s="1"/>
  <c r="Q298" i="1" s="1"/>
  <c r="N79" i="1"/>
  <c r="H79" i="1"/>
  <c r="I79" i="1"/>
  <c r="A80" i="1"/>
  <c r="E80" i="1" s="1"/>
  <c r="D78" i="1"/>
  <c r="F78" i="1" s="1"/>
  <c r="J77" i="1"/>
  <c r="O79" i="1" l="1"/>
  <c r="P79" i="1" s="1"/>
  <c r="U79" i="1"/>
  <c r="T79" i="1"/>
  <c r="R79" i="1"/>
  <c r="C81" i="1"/>
  <c r="W80" i="1"/>
  <c r="L77" i="1"/>
  <c r="M77" i="1" s="1"/>
  <c r="S77" i="1" s="1"/>
  <c r="B77" i="1" s="1"/>
  <c r="K78" i="1"/>
  <c r="G78" i="1"/>
  <c r="J78" i="1"/>
  <c r="D79" i="1"/>
  <c r="F79" i="1" s="1"/>
  <c r="N80" i="1"/>
  <c r="H80" i="1"/>
  <c r="I80" i="1"/>
  <c r="A81" i="1"/>
  <c r="E81" i="1" s="1"/>
  <c r="Q299" i="1"/>
  <c r="O80" i="1" l="1"/>
  <c r="P80" i="1" s="1"/>
  <c r="U80" i="1"/>
  <c r="T80" i="1"/>
  <c r="C82" i="1"/>
  <c r="W81" i="1"/>
  <c r="L78" i="1"/>
  <c r="M78" i="1" s="1"/>
  <c r="S78" i="1" s="1"/>
  <c r="B78" i="1" s="1"/>
  <c r="K79" i="1"/>
  <c r="J79" i="1"/>
  <c r="G79" i="1"/>
  <c r="I81" i="1"/>
  <c r="A82" i="1"/>
  <c r="E82" i="1" s="1"/>
  <c r="H81" i="1"/>
  <c r="N81" i="1"/>
  <c r="R80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D80" i="1"/>
  <c r="F80" i="1" s="1"/>
  <c r="O81" i="1" l="1"/>
  <c r="P81" i="1" s="1"/>
  <c r="U81" i="1"/>
  <c r="T81" i="1"/>
  <c r="C83" i="1"/>
  <c r="W82" i="1"/>
  <c r="L79" i="1"/>
  <c r="M79" i="1" s="1"/>
  <c r="S79" i="1" s="1"/>
  <c r="B79" i="1" s="1"/>
  <c r="K80" i="1"/>
  <c r="R81" i="1"/>
  <c r="G80" i="1"/>
  <c r="D81" i="1"/>
  <c r="F81" i="1" s="1"/>
  <c r="Q313" i="1"/>
  <c r="Q314" i="1" s="1"/>
  <c r="Q315" i="1" s="1"/>
  <c r="Q316" i="1" s="1"/>
  <c r="Q317" i="1" s="1"/>
  <c r="Q318" i="1" s="1"/>
  <c r="J80" i="1"/>
  <c r="N82" i="1"/>
  <c r="H82" i="1"/>
  <c r="A83" i="1"/>
  <c r="E83" i="1" s="1"/>
  <c r="I82" i="1"/>
  <c r="O82" i="1" l="1"/>
  <c r="P82" i="1" s="1"/>
  <c r="U82" i="1"/>
  <c r="T82" i="1"/>
  <c r="C84" i="1"/>
  <c r="W83" i="1"/>
  <c r="L80" i="1"/>
  <c r="M80" i="1" s="1"/>
  <c r="S80" i="1" s="1"/>
  <c r="B80" i="1" s="1"/>
  <c r="K81" i="1"/>
  <c r="J81" i="1"/>
  <c r="G81" i="1"/>
  <c r="A84" i="1"/>
  <c r="E84" i="1" s="1"/>
  <c r="N83" i="1"/>
  <c r="H83" i="1"/>
  <c r="I83" i="1"/>
  <c r="D82" i="1"/>
  <c r="F82" i="1" s="1"/>
  <c r="R82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O83" i="1" l="1"/>
  <c r="P83" i="1" s="1"/>
  <c r="U83" i="1"/>
  <c r="T83" i="1"/>
  <c r="C85" i="1"/>
  <c r="W84" i="1"/>
  <c r="L81" i="1"/>
  <c r="M81" i="1" s="1"/>
  <c r="S81" i="1" s="1"/>
  <c r="B81" i="1" s="1"/>
  <c r="K82" i="1"/>
  <c r="G82" i="1"/>
  <c r="J82" i="1"/>
  <c r="A85" i="1"/>
  <c r="E85" i="1" s="1"/>
  <c r="N84" i="1"/>
  <c r="H84" i="1"/>
  <c r="I84" i="1"/>
  <c r="Q331" i="1"/>
  <c r="Q332" i="1" s="1"/>
  <c r="Q333" i="1" s="1"/>
  <c r="Q334" i="1" s="1"/>
  <c r="Q335" i="1" s="1"/>
  <c r="Q336" i="1" s="1"/>
  <c r="Q337" i="1" s="1"/>
  <c r="Q338" i="1" s="1"/>
  <c r="R83" i="1"/>
  <c r="D83" i="1"/>
  <c r="F83" i="1" s="1"/>
  <c r="O84" i="1" l="1"/>
  <c r="P84" i="1" s="1"/>
  <c r="U84" i="1"/>
  <c r="T84" i="1"/>
  <c r="C86" i="1"/>
  <c r="W85" i="1"/>
  <c r="L82" i="1"/>
  <c r="M82" i="1" s="1"/>
  <c r="S82" i="1" s="1"/>
  <c r="B82" i="1" s="1"/>
  <c r="K83" i="1"/>
  <c r="J83" i="1"/>
  <c r="D84" i="1"/>
  <c r="F84" i="1" s="1"/>
  <c r="G83" i="1"/>
  <c r="N85" i="1"/>
  <c r="H85" i="1"/>
  <c r="A86" i="1"/>
  <c r="E86" i="1" s="1"/>
  <c r="I85" i="1"/>
  <c r="Q339" i="1"/>
  <c r="Q340" i="1" s="1"/>
  <c r="R84" i="1"/>
  <c r="O85" i="1" l="1"/>
  <c r="P85" i="1" s="1"/>
  <c r="U85" i="1"/>
  <c r="T85" i="1"/>
  <c r="C87" i="1"/>
  <c r="W86" i="1"/>
  <c r="L83" i="1"/>
  <c r="M83" i="1" s="1"/>
  <c r="S83" i="1" s="1"/>
  <c r="B83" i="1" s="1"/>
  <c r="K84" i="1"/>
  <c r="R85" i="1"/>
  <c r="J84" i="1"/>
  <c r="G84" i="1"/>
  <c r="I86" i="1"/>
  <c r="N86" i="1"/>
  <c r="H86" i="1"/>
  <c r="A87" i="1"/>
  <c r="E87" i="1" s="1"/>
  <c r="D85" i="1"/>
  <c r="F85" i="1" s="1"/>
  <c r="Q341" i="1"/>
  <c r="O86" i="1" l="1"/>
  <c r="P86" i="1" s="1"/>
  <c r="U86" i="1"/>
  <c r="T86" i="1"/>
  <c r="C88" i="1"/>
  <c r="W87" i="1"/>
  <c r="L84" i="1"/>
  <c r="M84" i="1" s="1"/>
  <c r="S84" i="1" s="1"/>
  <c r="B84" i="1" s="1"/>
  <c r="K85" i="1"/>
  <c r="R86" i="1"/>
  <c r="Q342" i="1"/>
  <c r="Q343" i="1" s="1"/>
  <c r="Q344" i="1" s="1"/>
  <c r="G85" i="1"/>
  <c r="I87" i="1"/>
  <c r="A88" i="1"/>
  <c r="E88" i="1" s="1"/>
  <c r="N87" i="1"/>
  <c r="H87" i="1"/>
  <c r="J85" i="1"/>
  <c r="D86" i="1"/>
  <c r="F86" i="1" s="1"/>
  <c r="O87" i="1" l="1"/>
  <c r="P87" i="1" s="1"/>
  <c r="U87" i="1"/>
  <c r="T87" i="1"/>
  <c r="C89" i="1"/>
  <c r="W88" i="1"/>
  <c r="L85" i="1"/>
  <c r="M85" i="1" s="1"/>
  <c r="S85" i="1" s="1"/>
  <c r="B85" i="1" s="1"/>
  <c r="K86" i="1"/>
  <c r="R87" i="1"/>
  <c r="G86" i="1"/>
  <c r="D87" i="1"/>
  <c r="F87" i="1" s="1"/>
  <c r="Q345" i="1"/>
  <c r="J86" i="1"/>
  <c r="I88" i="1"/>
  <c r="N88" i="1"/>
  <c r="A89" i="1"/>
  <c r="E89" i="1" s="1"/>
  <c r="H88" i="1"/>
  <c r="O88" i="1" l="1"/>
  <c r="P88" i="1" s="1"/>
  <c r="U88" i="1"/>
  <c r="T88" i="1"/>
  <c r="C90" i="1"/>
  <c r="W89" i="1"/>
  <c r="L86" i="1"/>
  <c r="M86" i="1" s="1"/>
  <c r="S86" i="1" s="1"/>
  <c r="B86" i="1" s="1"/>
  <c r="K87" i="1"/>
  <c r="R88" i="1"/>
  <c r="G87" i="1"/>
  <c r="J87" i="1"/>
  <c r="A90" i="1"/>
  <c r="E90" i="1" s="1"/>
  <c r="N89" i="1"/>
  <c r="H89" i="1"/>
  <c r="I89" i="1"/>
  <c r="Q346" i="1"/>
  <c r="Q347" i="1" s="1"/>
  <c r="D88" i="1"/>
  <c r="F88" i="1" s="1"/>
  <c r="O89" i="1" l="1"/>
  <c r="P89" i="1" s="1"/>
  <c r="U89" i="1"/>
  <c r="T89" i="1"/>
  <c r="C91" i="1"/>
  <c r="W90" i="1"/>
  <c r="L87" i="1"/>
  <c r="M87" i="1" s="1"/>
  <c r="S87" i="1" s="1"/>
  <c r="B87" i="1" s="1"/>
  <c r="K88" i="1"/>
  <c r="G88" i="1"/>
  <c r="Q348" i="1"/>
  <c r="Q349" i="1" s="1"/>
  <c r="I90" i="1"/>
  <c r="N90" i="1"/>
  <c r="A91" i="1"/>
  <c r="E91" i="1" s="1"/>
  <c r="H90" i="1"/>
  <c r="R89" i="1"/>
  <c r="D89" i="1"/>
  <c r="F89" i="1" s="1"/>
  <c r="J88" i="1"/>
  <c r="O90" i="1" l="1"/>
  <c r="P90" i="1" s="1"/>
  <c r="U90" i="1"/>
  <c r="T90" i="1"/>
  <c r="C92" i="1"/>
  <c r="W91" i="1"/>
  <c r="L88" i="1"/>
  <c r="M88" i="1" s="1"/>
  <c r="S88" i="1" s="1"/>
  <c r="B88" i="1" s="1"/>
  <c r="K89" i="1"/>
  <c r="D90" i="1"/>
  <c r="F90" i="1" s="1"/>
  <c r="G89" i="1"/>
  <c r="Q350" i="1"/>
  <c r="J89" i="1"/>
  <c r="R90" i="1"/>
  <c r="N91" i="1"/>
  <c r="H91" i="1"/>
  <c r="I91" i="1"/>
  <c r="A92" i="1"/>
  <c r="E92" i="1" s="1"/>
  <c r="O91" i="1" l="1"/>
  <c r="P91" i="1" s="1"/>
  <c r="U91" i="1"/>
  <c r="T91" i="1"/>
  <c r="C93" i="1"/>
  <c r="W92" i="1"/>
  <c r="L89" i="1"/>
  <c r="M89" i="1" s="1"/>
  <c r="S89" i="1" s="1"/>
  <c r="B89" i="1" s="1"/>
  <c r="K90" i="1"/>
  <c r="J90" i="1"/>
  <c r="R91" i="1"/>
  <c r="Q351" i="1"/>
  <c r="Q352" i="1" s="1"/>
  <c r="Q353" i="1" s="1"/>
  <c r="Q354" i="1" s="1"/>
  <c r="Q355" i="1" s="1"/>
  <c r="Q356" i="1" s="1"/>
  <c r="G90" i="1"/>
  <c r="I92" i="1"/>
  <c r="A93" i="1"/>
  <c r="E93" i="1" s="1"/>
  <c r="N92" i="1"/>
  <c r="H92" i="1"/>
  <c r="D91" i="1"/>
  <c r="F91" i="1" s="1"/>
  <c r="O92" i="1" l="1"/>
  <c r="P92" i="1" s="1"/>
  <c r="U92" i="1"/>
  <c r="T92" i="1"/>
  <c r="R92" i="1"/>
  <c r="C94" i="1"/>
  <c r="W93" i="1"/>
  <c r="L90" i="1"/>
  <c r="M90" i="1" s="1"/>
  <c r="S90" i="1" s="1"/>
  <c r="B90" i="1" s="1"/>
  <c r="K91" i="1"/>
  <c r="I93" i="1"/>
  <c r="A94" i="1"/>
  <c r="E94" i="1" s="1"/>
  <c r="N93" i="1"/>
  <c r="H93" i="1"/>
  <c r="D92" i="1"/>
  <c r="F92" i="1" s="1"/>
  <c r="Q357" i="1"/>
  <c r="G91" i="1"/>
  <c r="J91" i="1"/>
  <c r="O93" i="1" l="1"/>
  <c r="P93" i="1" s="1"/>
  <c r="U93" i="1"/>
  <c r="T93" i="1"/>
  <c r="C95" i="1"/>
  <c r="W94" i="1"/>
  <c r="L91" i="1"/>
  <c r="M91" i="1" s="1"/>
  <c r="S91" i="1" s="1"/>
  <c r="B91" i="1" s="1"/>
  <c r="K92" i="1"/>
  <c r="R93" i="1"/>
  <c r="G92" i="1"/>
  <c r="D93" i="1"/>
  <c r="F93" i="1" s="1"/>
  <c r="J92" i="1"/>
  <c r="Q358" i="1"/>
  <c r="A95" i="1"/>
  <c r="E95" i="1" s="1"/>
  <c r="N94" i="1"/>
  <c r="H94" i="1"/>
  <c r="I94" i="1"/>
  <c r="O94" i="1" l="1"/>
  <c r="P94" i="1" s="1"/>
  <c r="U94" i="1"/>
  <c r="T94" i="1"/>
  <c r="C96" i="1"/>
  <c r="W95" i="1"/>
  <c r="L92" i="1"/>
  <c r="M92" i="1" s="1"/>
  <c r="S92" i="1" s="1"/>
  <c r="B92" i="1" s="1"/>
  <c r="K93" i="1"/>
  <c r="R94" i="1"/>
  <c r="G93" i="1"/>
  <c r="A96" i="1"/>
  <c r="E96" i="1" s="1"/>
  <c r="H95" i="1"/>
  <c r="I95" i="1"/>
  <c r="N95" i="1"/>
  <c r="Q359" i="1"/>
  <c r="D94" i="1"/>
  <c r="F94" i="1" s="1"/>
  <c r="J93" i="1"/>
  <c r="O95" i="1" l="1"/>
  <c r="P95" i="1" s="1"/>
  <c r="T95" i="1"/>
  <c r="U95" i="1"/>
  <c r="C97" i="1"/>
  <c r="W96" i="1"/>
  <c r="L93" i="1"/>
  <c r="M93" i="1" s="1"/>
  <c r="S93" i="1" s="1"/>
  <c r="B93" i="1" s="1"/>
  <c r="K94" i="1"/>
  <c r="J94" i="1"/>
  <c r="G94" i="1"/>
  <c r="D95" i="1"/>
  <c r="F95" i="1" s="1"/>
  <c r="R95" i="1"/>
  <c r="Q360" i="1"/>
  <c r="A97" i="1"/>
  <c r="E97" i="1" s="1"/>
  <c r="N96" i="1"/>
  <c r="H96" i="1"/>
  <c r="I96" i="1"/>
  <c r="O96" i="1" l="1"/>
  <c r="P96" i="1" s="1"/>
  <c r="U96" i="1"/>
  <c r="T96" i="1"/>
  <c r="C98" i="1"/>
  <c r="W97" i="1"/>
  <c r="L94" i="1"/>
  <c r="M94" i="1" s="1"/>
  <c r="S94" i="1" s="1"/>
  <c r="B94" i="1" s="1"/>
  <c r="K95" i="1"/>
  <c r="R96" i="1"/>
  <c r="J95" i="1"/>
  <c r="G95" i="1"/>
  <c r="D96" i="1"/>
  <c r="F96" i="1" s="1"/>
  <c r="Q361" i="1"/>
  <c r="Q362" i="1" s="1"/>
  <c r="A98" i="1"/>
  <c r="E98" i="1" s="1"/>
  <c r="I97" i="1"/>
  <c r="N97" i="1"/>
  <c r="H97" i="1"/>
  <c r="O97" i="1" l="1"/>
  <c r="P97" i="1" s="1"/>
  <c r="U97" i="1"/>
  <c r="T97" i="1"/>
  <c r="C99" i="1"/>
  <c r="W98" i="1"/>
  <c r="L95" i="1"/>
  <c r="M95" i="1" s="1"/>
  <c r="S95" i="1" s="1"/>
  <c r="B95" i="1" s="1"/>
  <c r="K96" i="1"/>
  <c r="R97" i="1"/>
  <c r="J96" i="1"/>
  <c r="D97" i="1"/>
  <c r="F97" i="1" s="1"/>
  <c r="A99" i="1"/>
  <c r="E99" i="1" s="1"/>
  <c r="N98" i="1"/>
  <c r="H98" i="1"/>
  <c r="I98" i="1"/>
  <c r="Q363" i="1"/>
  <c r="G96" i="1"/>
  <c r="O98" i="1" l="1"/>
  <c r="P98" i="1" s="1"/>
  <c r="U98" i="1"/>
  <c r="T98" i="1"/>
  <c r="C100" i="1"/>
  <c r="W99" i="1"/>
  <c r="L96" i="1"/>
  <c r="M96" i="1" s="1"/>
  <c r="S96" i="1" s="1"/>
  <c r="B96" i="1" s="1"/>
  <c r="K97" i="1"/>
  <c r="R98" i="1"/>
  <c r="G97" i="1"/>
  <c r="I99" i="1"/>
  <c r="H99" i="1"/>
  <c r="A100" i="1"/>
  <c r="E100" i="1" s="1"/>
  <c r="N99" i="1"/>
  <c r="O99" i="1" s="1"/>
  <c r="D98" i="1"/>
  <c r="F98" i="1" s="1"/>
  <c r="J97" i="1"/>
  <c r="Q364" i="1"/>
  <c r="C101" i="1" l="1"/>
  <c r="W100" i="1"/>
  <c r="L97" i="1"/>
  <c r="M97" i="1" s="1"/>
  <c r="S97" i="1" s="1"/>
  <c r="B97" i="1" s="1"/>
  <c r="K98" i="1"/>
  <c r="R99" i="1"/>
  <c r="Q365" i="1"/>
  <c r="Q366" i="1" s="1"/>
  <c r="Q367" i="1" s="1"/>
  <c r="Q368" i="1" s="1"/>
  <c r="J98" i="1"/>
  <c r="A101" i="1"/>
  <c r="E101" i="1" s="1"/>
  <c r="N100" i="1"/>
  <c r="H100" i="1"/>
  <c r="I100" i="1"/>
  <c r="G98" i="1"/>
  <c r="D99" i="1"/>
  <c r="F99" i="1" s="1"/>
  <c r="O100" i="1" l="1"/>
  <c r="P100" i="1" s="1"/>
  <c r="U100" i="1"/>
  <c r="T100" i="1"/>
  <c r="C102" i="1"/>
  <c r="W101" i="1"/>
  <c r="L98" i="1"/>
  <c r="M98" i="1" s="1"/>
  <c r="S98" i="1" s="1"/>
  <c r="B98" i="1" s="1"/>
  <c r="K99" i="1"/>
  <c r="J99" i="1"/>
  <c r="I101" i="1"/>
  <c r="A102" i="1"/>
  <c r="E102" i="1" s="1"/>
  <c r="N101" i="1"/>
  <c r="H101" i="1"/>
  <c r="G99" i="1"/>
  <c r="Q369" i="1"/>
  <c r="Q370" i="1" s="1"/>
  <c r="R100" i="1"/>
  <c r="D100" i="1"/>
  <c r="F100" i="1" s="1"/>
  <c r="O101" i="1" l="1"/>
  <c r="P101" i="1" s="1"/>
  <c r="U101" i="1"/>
  <c r="T101" i="1"/>
  <c r="C103" i="1"/>
  <c r="W102" i="1"/>
  <c r="L99" i="1"/>
  <c r="M99" i="1" s="1"/>
  <c r="J100" i="1"/>
  <c r="G100" i="1"/>
  <c r="R101" i="1"/>
  <c r="D101" i="1"/>
  <c r="F101" i="1" s="1"/>
  <c r="Q371" i="1"/>
  <c r="A103" i="1"/>
  <c r="E103" i="1" s="1"/>
  <c r="H102" i="1"/>
  <c r="I102" i="1"/>
  <c r="C104" i="1" l="1"/>
  <c r="W103" i="1"/>
  <c r="S99" i="1"/>
  <c r="P99" i="1"/>
  <c r="K100" i="1"/>
  <c r="L100" i="1" s="1"/>
  <c r="M100" i="1" s="1"/>
  <c r="S100" i="1" s="1"/>
  <c r="B100" i="1" s="1"/>
  <c r="G101" i="1"/>
  <c r="R102" i="1"/>
  <c r="J101" i="1"/>
  <c r="D102" i="1"/>
  <c r="F102" i="1" s="1"/>
  <c r="I103" i="1"/>
  <c r="A104" i="1"/>
  <c r="E104" i="1" s="1"/>
  <c r="N103" i="1"/>
  <c r="H103" i="1"/>
  <c r="Q372" i="1"/>
  <c r="Q373" i="1" s="1"/>
  <c r="Q374" i="1" s="1"/>
  <c r="Q375" i="1" s="1"/>
  <c r="Q376" i="1" s="1"/>
  <c r="Q377" i="1" s="1"/>
  <c r="Q378" i="1" s="1"/>
  <c r="Q379" i="1" s="1"/>
  <c r="O103" i="1" l="1"/>
  <c r="P103" i="1" s="1"/>
  <c r="U103" i="1"/>
  <c r="T103" i="1"/>
  <c r="K101" i="1"/>
  <c r="K102" i="1" s="1"/>
  <c r="B99" i="1"/>
  <c r="T99" i="1"/>
  <c r="U99" i="1" s="1"/>
  <c r="C105" i="1"/>
  <c r="W104" i="1"/>
  <c r="R103" i="1"/>
  <c r="J102" i="1"/>
  <c r="A105" i="1"/>
  <c r="E105" i="1" s="1"/>
  <c r="N104" i="1"/>
  <c r="H104" i="1"/>
  <c r="I104" i="1"/>
  <c r="D103" i="1"/>
  <c r="F103" i="1" s="1"/>
  <c r="G102" i="1"/>
  <c r="Q380" i="1"/>
  <c r="O104" i="1" l="1"/>
  <c r="P104" i="1" s="1"/>
  <c r="U104" i="1"/>
  <c r="T104" i="1"/>
  <c r="L101" i="1"/>
  <c r="M101" i="1" s="1"/>
  <c r="S101" i="1" s="1"/>
  <c r="B101" i="1" s="1"/>
  <c r="L102" i="1"/>
  <c r="M102" i="1" s="1"/>
  <c r="S102" i="1" s="1"/>
  <c r="B102" i="1" s="1"/>
  <c r="C106" i="1"/>
  <c r="W105" i="1"/>
  <c r="J103" i="1"/>
  <c r="R104" i="1"/>
  <c r="K103" i="1"/>
  <c r="D104" i="1"/>
  <c r="F104" i="1" s="1"/>
  <c r="Q381" i="1"/>
  <c r="Q382" i="1" s="1"/>
  <c r="Q383" i="1" s="1"/>
  <c r="A106" i="1"/>
  <c r="E106" i="1" s="1"/>
  <c r="H105" i="1"/>
  <c r="I105" i="1"/>
  <c r="N105" i="1"/>
  <c r="G103" i="1"/>
  <c r="O105" i="1" l="1"/>
  <c r="P105" i="1" s="1"/>
  <c r="U105" i="1"/>
  <c r="T105" i="1"/>
  <c r="C107" i="1"/>
  <c r="W106" i="1"/>
  <c r="K104" i="1"/>
  <c r="L103" i="1"/>
  <c r="M103" i="1" s="1"/>
  <c r="S103" i="1" s="1"/>
  <c r="B103" i="1" s="1"/>
  <c r="J104" i="1"/>
  <c r="D105" i="1"/>
  <c r="F105" i="1" s="1"/>
  <c r="A107" i="1"/>
  <c r="E107" i="1" s="1"/>
  <c r="I106" i="1"/>
  <c r="N106" i="1"/>
  <c r="H106" i="1"/>
  <c r="Q384" i="1"/>
  <c r="Q385" i="1" s="1"/>
  <c r="R105" i="1"/>
  <c r="G104" i="1"/>
  <c r="O106" i="1" l="1"/>
  <c r="P106" i="1" s="1"/>
  <c r="U106" i="1"/>
  <c r="T106" i="1"/>
  <c r="C108" i="1"/>
  <c r="W107" i="1"/>
  <c r="K105" i="1"/>
  <c r="L104" i="1"/>
  <c r="M104" i="1" s="1"/>
  <c r="S104" i="1" s="1"/>
  <c r="B104" i="1" s="1"/>
  <c r="R106" i="1"/>
  <c r="G105" i="1"/>
  <c r="A108" i="1"/>
  <c r="E108" i="1" s="1"/>
  <c r="N107" i="1"/>
  <c r="H107" i="1"/>
  <c r="I107" i="1"/>
  <c r="D106" i="1"/>
  <c r="F106" i="1" s="1"/>
  <c r="Q386" i="1"/>
  <c r="Q387" i="1" s="1"/>
  <c r="J105" i="1"/>
  <c r="O107" i="1" l="1"/>
  <c r="P107" i="1" s="1"/>
  <c r="U107" i="1"/>
  <c r="T107" i="1"/>
  <c r="C109" i="1"/>
  <c r="W108" i="1"/>
  <c r="L105" i="1"/>
  <c r="M105" i="1" s="1"/>
  <c r="S105" i="1" s="1"/>
  <c r="B105" i="1" s="1"/>
  <c r="K106" i="1"/>
  <c r="R107" i="1"/>
  <c r="G106" i="1"/>
  <c r="Q388" i="1"/>
  <c r="Q389" i="1" s="1"/>
  <c r="D107" i="1"/>
  <c r="F107" i="1" s="1"/>
  <c r="A109" i="1"/>
  <c r="E109" i="1" s="1"/>
  <c r="N108" i="1"/>
  <c r="H108" i="1"/>
  <c r="I108" i="1"/>
  <c r="J106" i="1"/>
  <c r="O108" i="1" l="1"/>
  <c r="P108" i="1" s="1"/>
  <c r="U108" i="1"/>
  <c r="T108" i="1"/>
  <c r="C110" i="1"/>
  <c r="W109" i="1"/>
  <c r="L106" i="1"/>
  <c r="M106" i="1" s="1"/>
  <c r="S106" i="1" s="1"/>
  <c r="B106" i="1" s="1"/>
  <c r="K107" i="1"/>
  <c r="R108" i="1"/>
  <c r="D108" i="1"/>
  <c r="F108" i="1" s="1"/>
  <c r="J107" i="1"/>
  <c r="Q390" i="1"/>
  <c r="Q391" i="1" s="1"/>
  <c r="Q392" i="1" s="1"/>
  <c r="I109" i="1"/>
  <c r="A110" i="1"/>
  <c r="E110" i="1" s="1"/>
  <c r="N109" i="1"/>
  <c r="H109" i="1"/>
  <c r="G107" i="1"/>
  <c r="O109" i="1" l="1"/>
  <c r="P109" i="1" s="1"/>
  <c r="U109" i="1"/>
  <c r="T109" i="1"/>
  <c r="C111" i="1"/>
  <c r="W110" i="1"/>
  <c r="L107" i="1"/>
  <c r="M107" i="1" s="1"/>
  <c r="S107" i="1" s="1"/>
  <c r="B107" i="1" s="1"/>
  <c r="K108" i="1"/>
  <c r="R109" i="1"/>
  <c r="A111" i="1"/>
  <c r="E111" i="1" s="1"/>
  <c r="N110" i="1"/>
  <c r="H110" i="1"/>
  <c r="I110" i="1"/>
  <c r="G108" i="1"/>
  <c r="Q393" i="1"/>
  <c r="D109" i="1"/>
  <c r="F109" i="1" s="1"/>
  <c r="J108" i="1"/>
  <c r="O110" i="1" l="1"/>
  <c r="P110" i="1" s="1"/>
  <c r="U110" i="1"/>
  <c r="T110" i="1"/>
  <c r="C112" i="1"/>
  <c r="W111" i="1"/>
  <c r="L108" i="1"/>
  <c r="M108" i="1" s="1"/>
  <c r="S108" i="1" s="1"/>
  <c r="B108" i="1" s="1"/>
  <c r="K109" i="1"/>
  <c r="R110" i="1"/>
  <c r="J109" i="1"/>
  <c r="I111" i="1"/>
  <c r="A112" i="1"/>
  <c r="E112" i="1" s="1"/>
  <c r="N111" i="1"/>
  <c r="H111" i="1"/>
  <c r="D110" i="1"/>
  <c r="F110" i="1" s="1"/>
  <c r="G109" i="1"/>
  <c r="Q394" i="1"/>
  <c r="Q395" i="1" s="1"/>
  <c r="O111" i="1" l="1"/>
  <c r="P111" i="1" s="1"/>
  <c r="U111" i="1"/>
  <c r="T111" i="1"/>
  <c r="C113" i="1"/>
  <c r="W112" i="1"/>
  <c r="L109" i="1"/>
  <c r="M109" i="1" s="1"/>
  <c r="S109" i="1" s="1"/>
  <c r="B109" i="1" s="1"/>
  <c r="K110" i="1"/>
  <c r="G110" i="1"/>
  <c r="A113" i="1"/>
  <c r="E113" i="1" s="1"/>
  <c r="N112" i="1"/>
  <c r="H112" i="1"/>
  <c r="I112" i="1"/>
  <c r="D111" i="1"/>
  <c r="F111" i="1" s="1"/>
  <c r="N41" i="1"/>
  <c r="N71" i="1"/>
  <c r="N102" i="1"/>
  <c r="Q396" i="1"/>
  <c r="Q397" i="1" s="1"/>
  <c r="Q398" i="1" s="1"/>
  <c r="J110" i="1"/>
  <c r="R111" i="1"/>
  <c r="O41" i="1" l="1"/>
  <c r="P41" i="1" s="1"/>
  <c r="U41" i="1"/>
  <c r="T41" i="1"/>
  <c r="O112" i="1"/>
  <c r="P112" i="1" s="1"/>
  <c r="U112" i="1"/>
  <c r="T112" i="1"/>
  <c r="O102" i="1"/>
  <c r="P102" i="1" s="1"/>
  <c r="U102" i="1"/>
  <c r="T102" i="1"/>
  <c r="O71" i="1"/>
  <c r="P71" i="1" s="1"/>
  <c r="U71" i="1"/>
  <c r="T71" i="1"/>
  <c r="C114" i="1"/>
  <c r="W113" i="1"/>
  <c r="L110" i="1"/>
  <c r="M110" i="1" s="1"/>
  <c r="S110" i="1" s="1"/>
  <c r="B110" i="1" s="1"/>
  <c r="K111" i="1"/>
  <c r="R112" i="1"/>
  <c r="Q399" i="1"/>
  <c r="Q400" i="1" s="1"/>
  <c r="Q401" i="1" s="1"/>
  <c r="Q402" i="1" s="1"/>
  <c r="Q403" i="1" s="1"/>
  <c r="Q404" i="1" s="1"/>
  <c r="Q405" i="1" s="1"/>
  <c r="Q406" i="1" s="1"/>
  <c r="J111" i="1"/>
  <c r="D112" i="1"/>
  <c r="F112" i="1" s="1"/>
  <c r="A114" i="1"/>
  <c r="E114" i="1" s="1"/>
  <c r="N113" i="1"/>
  <c r="H113" i="1"/>
  <c r="I113" i="1"/>
  <c r="G111" i="1"/>
  <c r="O113" i="1" l="1"/>
  <c r="P113" i="1" s="1"/>
  <c r="U113" i="1"/>
  <c r="T113" i="1"/>
  <c r="C115" i="1"/>
  <c r="W114" i="1"/>
  <c r="G112" i="1"/>
  <c r="L111" i="1"/>
  <c r="M111" i="1" s="1"/>
  <c r="S111" i="1" s="1"/>
  <c r="B111" i="1" s="1"/>
  <c r="K112" i="1"/>
  <c r="R113" i="1"/>
  <c r="J112" i="1"/>
  <c r="D113" i="1"/>
  <c r="F113" i="1" s="1"/>
  <c r="Q407" i="1"/>
  <c r="Q408" i="1" s="1"/>
  <c r="N114" i="1"/>
  <c r="H114" i="1"/>
  <c r="I114" i="1"/>
  <c r="A115" i="1"/>
  <c r="E115" i="1" s="1"/>
  <c r="O114" i="1" l="1"/>
  <c r="P114" i="1" s="1"/>
  <c r="U114" i="1"/>
  <c r="T114" i="1"/>
  <c r="C116" i="1"/>
  <c r="W115" i="1"/>
  <c r="L112" i="1"/>
  <c r="M112" i="1" s="1"/>
  <c r="S112" i="1" s="1"/>
  <c r="B112" i="1" s="1"/>
  <c r="K113" i="1"/>
  <c r="D114" i="1"/>
  <c r="F114" i="1" s="1"/>
  <c r="J113" i="1"/>
  <c r="I115" i="1"/>
  <c r="A116" i="1"/>
  <c r="E116" i="1" s="1"/>
  <c r="N115" i="1"/>
  <c r="H115" i="1"/>
  <c r="Q409" i="1"/>
  <c r="Q410" i="1" s="1"/>
  <c r="R114" i="1"/>
  <c r="G113" i="1"/>
  <c r="O115" i="1" l="1"/>
  <c r="P115" i="1" s="1"/>
  <c r="U115" i="1"/>
  <c r="T115" i="1"/>
  <c r="C117" i="1"/>
  <c r="W116" i="1"/>
  <c r="L113" i="1"/>
  <c r="M113" i="1" s="1"/>
  <c r="S113" i="1" s="1"/>
  <c r="B113" i="1" s="1"/>
  <c r="K114" i="1"/>
  <c r="G114" i="1"/>
  <c r="N116" i="1"/>
  <c r="H116" i="1"/>
  <c r="I116" i="1"/>
  <c r="A117" i="1"/>
  <c r="E117" i="1" s="1"/>
  <c r="Q411" i="1"/>
  <c r="Q412" i="1" s="1"/>
  <c r="R115" i="1"/>
  <c r="D115" i="1"/>
  <c r="F115" i="1" s="1"/>
  <c r="J114" i="1"/>
  <c r="O116" i="1" l="1"/>
  <c r="P116" i="1" s="1"/>
  <c r="U116" i="1"/>
  <c r="T116" i="1"/>
  <c r="C118" i="1"/>
  <c r="W117" i="1"/>
  <c r="L114" i="1"/>
  <c r="M114" i="1" s="1"/>
  <c r="S114" i="1" s="1"/>
  <c r="B114" i="1" s="1"/>
  <c r="K115" i="1"/>
  <c r="R116" i="1"/>
  <c r="J115" i="1"/>
  <c r="G115" i="1"/>
  <c r="N117" i="1"/>
  <c r="I117" i="1"/>
  <c r="A118" i="1"/>
  <c r="E118" i="1" s="1"/>
  <c r="H117" i="1"/>
  <c r="D116" i="1"/>
  <c r="F116" i="1" s="1"/>
  <c r="Q413" i="1"/>
  <c r="O117" i="1" l="1"/>
  <c r="P117" i="1" s="1"/>
  <c r="U117" i="1"/>
  <c r="T117" i="1"/>
  <c r="C119" i="1"/>
  <c r="W118" i="1"/>
  <c r="L115" i="1"/>
  <c r="M115" i="1" s="1"/>
  <c r="S115" i="1" s="1"/>
  <c r="B115" i="1" s="1"/>
  <c r="K116" i="1"/>
  <c r="R117" i="1"/>
  <c r="Q414" i="1"/>
  <c r="Q415" i="1" s="1"/>
  <c r="Q416" i="1" s="1"/>
  <c r="Q417" i="1" s="1"/>
  <c r="Q418" i="1" s="1"/>
  <c r="G116" i="1"/>
  <c r="A119" i="1"/>
  <c r="E119" i="1" s="1"/>
  <c r="N118" i="1"/>
  <c r="H118" i="1"/>
  <c r="I118" i="1"/>
  <c r="D117" i="1"/>
  <c r="F117" i="1" s="1"/>
  <c r="J116" i="1"/>
  <c r="O118" i="1" l="1"/>
  <c r="P118" i="1" s="1"/>
  <c r="U118" i="1"/>
  <c r="T118" i="1"/>
  <c r="C120" i="1"/>
  <c r="W119" i="1"/>
  <c r="L116" i="1"/>
  <c r="M116" i="1" s="1"/>
  <c r="S116" i="1" s="1"/>
  <c r="B116" i="1" s="1"/>
  <c r="K117" i="1"/>
  <c r="R118" i="1"/>
  <c r="J117" i="1"/>
  <c r="A120" i="1"/>
  <c r="E120" i="1" s="1"/>
  <c r="N119" i="1"/>
  <c r="H119" i="1"/>
  <c r="I119" i="1"/>
  <c r="G117" i="1"/>
  <c r="D118" i="1"/>
  <c r="F118" i="1" s="1"/>
  <c r="Q419" i="1"/>
  <c r="Q420" i="1" s="1"/>
  <c r="Q421" i="1" s="1"/>
  <c r="Q422" i="1" s="1"/>
  <c r="Q423" i="1" s="1"/>
  <c r="Q424" i="1" s="1"/>
  <c r="Q425" i="1" s="1"/>
  <c r="O119" i="1" l="1"/>
  <c r="P119" i="1" s="1"/>
  <c r="U119" i="1"/>
  <c r="T119" i="1"/>
  <c r="C121" i="1"/>
  <c r="W120" i="1"/>
  <c r="L117" i="1"/>
  <c r="M117" i="1" s="1"/>
  <c r="S117" i="1" s="1"/>
  <c r="B117" i="1" s="1"/>
  <c r="K118" i="1"/>
  <c r="J118" i="1"/>
  <c r="R119" i="1"/>
  <c r="D119" i="1"/>
  <c r="F119" i="1" s="1"/>
  <c r="Q426" i="1"/>
  <c r="Q427" i="1" s="1"/>
  <c r="Q428" i="1" s="1"/>
  <c r="G118" i="1"/>
  <c r="I120" i="1"/>
  <c r="A121" i="1"/>
  <c r="E121" i="1" s="1"/>
  <c r="N120" i="1"/>
  <c r="H120" i="1"/>
  <c r="O120" i="1" l="1"/>
  <c r="P120" i="1" s="1"/>
  <c r="U120" i="1"/>
  <c r="T120" i="1"/>
  <c r="C122" i="1"/>
  <c r="W121" i="1"/>
  <c r="L118" i="1"/>
  <c r="M118" i="1" s="1"/>
  <c r="S118" i="1" s="1"/>
  <c r="B118" i="1" s="1"/>
  <c r="K119" i="1"/>
  <c r="R120" i="1"/>
  <c r="N121" i="1"/>
  <c r="H121" i="1"/>
  <c r="I121" i="1"/>
  <c r="A122" i="1"/>
  <c r="W122" i="1" s="1"/>
  <c r="Q429" i="1"/>
  <c r="D120" i="1"/>
  <c r="F120" i="1" s="1"/>
  <c r="G119" i="1"/>
  <c r="J119" i="1"/>
  <c r="O121" i="1" l="1"/>
  <c r="P121" i="1" s="1"/>
  <c r="U121" i="1"/>
  <c r="T121" i="1"/>
  <c r="E122" i="1"/>
  <c r="C123" i="1"/>
  <c r="L119" i="1"/>
  <c r="M119" i="1" s="1"/>
  <c r="S119" i="1" s="1"/>
  <c r="B119" i="1" s="1"/>
  <c r="K120" i="1"/>
  <c r="R121" i="1"/>
  <c r="G120" i="1"/>
  <c r="J120" i="1"/>
  <c r="I122" i="1"/>
  <c r="A123" i="1"/>
  <c r="N122" i="1"/>
  <c r="H122" i="1"/>
  <c r="Q430" i="1"/>
  <c r="Q431" i="1" s="1"/>
  <c r="D121" i="1"/>
  <c r="F121" i="1" s="1"/>
  <c r="E123" i="1" l="1"/>
  <c r="O122" i="1"/>
  <c r="P122" i="1" s="1"/>
  <c r="U122" i="1"/>
  <c r="T122" i="1"/>
  <c r="C124" i="1"/>
  <c r="W123" i="1"/>
  <c r="L120" i="1"/>
  <c r="M120" i="1" s="1"/>
  <c r="S120" i="1" s="1"/>
  <c r="B120" i="1" s="1"/>
  <c r="K121" i="1"/>
  <c r="J121" i="1"/>
  <c r="R122" i="1"/>
  <c r="G121" i="1"/>
  <c r="D122" i="1"/>
  <c r="F122" i="1" s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A124" i="1"/>
  <c r="N123" i="1"/>
  <c r="H123" i="1"/>
  <c r="I123" i="1"/>
  <c r="E124" i="1" l="1"/>
  <c r="O123" i="1"/>
  <c r="P123" i="1" s="1"/>
  <c r="U123" i="1"/>
  <c r="T123" i="1"/>
  <c r="C125" i="1"/>
  <c r="W124" i="1"/>
  <c r="L121" i="1"/>
  <c r="M121" i="1" s="1"/>
  <c r="S121" i="1" s="1"/>
  <c r="B121" i="1" s="1"/>
  <c r="K122" i="1"/>
  <c r="A125" i="1"/>
  <c r="E125" i="1" s="1"/>
  <c r="N124" i="1"/>
  <c r="H124" i="1"/>
  <c r="I124" i="1"/>
  <c r="R123" i="1"/>
  <c r="G122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D123" i="1"/>
  <c r="F123" i="1" s="1"/>
  <c r="J122" i="1"/>
  <c r="O124" i="1" l="1"/>
  <c r="P124" i="1" s="1"/>
  <c r="U124" i="1"/>
  <c r="T124" i="1"/>
  <c r="C126" i="1"/>
  <c r="W125" i="1"/>
  <c r="L122" i="1"/>
  <c r="M122" i="1" s="1"/>
  <c r="S122" i="1" s="1"/>
  <c r="B122" i="1" s="1"/>
  <c r="K123" i="1"/>
  <c r="R124" i="1"/>
  <c r="Q465" i="1"/>
  <c r="D124" i="1"/>
  <c r="F124" i="1" s="1"/>
  <c r="G123" i="1"/>
  <c r="N125" i="1"/>
  <c r="H125" i="1"/>
  <c r="I125" i="1"/>
  <c r="A126" i="1"/>
  <c r="E126" i="1" s="1"/>
  <c r="J123" i="1"/>
  <c r="O125" i="1" l="1"/>
  <c r="P125" i="1" s="1"/>
  <c r="U125" i="1"/>
  <c r="T125" i="1"/>
  <c r="C127" i="1"/>
  <c r="W126" i="1"/>
  <c r="L123" i="1"/>
  <c r="M123" i="1" s="1"/>
  <c r="S123" i="1" s="1"/>
  <c r="B123" i="1" s="1"/>
  <c r="K124" i="1"/>
  <c r="G124" i="1"/>
  <c r="D125" i="1"/>
  <c r="F125" i="1" s="1"/>
  <c r="Q466" i="1"/>
  <c r="Q467" i="1" s="1"/>
  <c r="J124" i="1"/>
  <c r="I126" i="1"/>
  <c r="A127" i="1"/>
  <c r="E127" i="1" s="1"/>
  <c r="N126" i="1"/>
  <c r="H126" i="1"/>
  <c r="R125" i="1"/>
  <c r="O126" i="1" l="1"/>
  <c r="P126" i="1" s="1"/>
  <c r="U126" i="1"/>
  <c r="T126" i="1"/>
  <c r="C128" i="1"/>
  <c r="W127" i="1"/>
  <c r="L124" i="1"/>
  <c r="M124" i="1" s="1"/>
  <c r="S124" i="1" s="1"/>
  <c r="B124" i="1" s="1"/>
  <c r="K125" i="1"/>
  <c r="N127" i="1"/>
  <c r="H127" i="1"/>
  <c r="I127" i="1"/>
  <c r="A128" i="1"/>
  <c r="E128" i="1" s="1"/>
  <c r="D126" i="1"/>
  <c r="F126" i="1" s="1"/>
  <c r="Q468" i="1"/>
  <c r="J125" i="1"/>
  <c r="R126" i="1"/>
  <c r="G125" i="1"/>
  <c r="O127" i="1" l="1"/>
  <c r="P127" i="1" s="1"/>
  <c r="U127" i="1"/>
  <c r="T127" i="1"/>
  <c r="C129" i="1"/>
  <c r="W128" i="1"/>
  <c r="L125" i="1"/>
  <c r="M125" i="1" s="1"/>
  <c r="S125" i="1" s="1"/>
  <c r="B125" i="1" s="1"/>
  <c r="K126" i="1"/>
  <c r="R127" i="1"/>
  <c r="G126" i="1"/>
  <c r="A129" i="1"/>
  <c r="E129" i="1" s="1"/>
  <c r="N128" i="1"/>
  <c r="H128" i="1"/>
  <c r="I128" i="1"/>
  <c r="Q469" i="1"/>
  <c r="Q470" i="1" s="1"/>
  <c r="Q471" i="1" s="1"/>
  <c r="Q472" i="1" s="1"/>
  <c r="D127" i="1"/>
  <c r="F127" i="1" s="1"/>
  <c r="J126" i="1"/>
  <c r="O128" i="1" l="1"/>
  <c r="P128" i="1" s="1"/>
  <c r="U128" i="1"/>
  <c r="T128" i="1"/>
  <c r="C130" i="1"/>
  <c r="W129" i="1"/>
  <c r="L126" i="1"/>
  <c r="M126" i="1" s="1"/>
  <c r="S126" i="1" s="1"/>
  <c r="B126" i="1" s="1"/>
  <c r="K127" i="1"/>
  <c r="R128" i="1"/>
  <c r="D128" i="1"/>
  <c r="F128" i="1" s="1"/>
  <c r="J127" i="1"/>
  <c r="Q473" i="1"/>
  <c r="G127" i="1"/>
  <c r="A130" i="1"/>
  <c r="E130" i="1" s="1"/>
  <c r="N129" i="1"/>
  <c r="H129" i="1"/>
  <c r="I129" i="1"/>
  <c r="O129" i="1" l="1"/>
  <c r="P129" i="1" s="1"/>
  <c r="U129" i="1"/>
  <c r="T129" i="1"/>
  <c r="C131" i="1"/>
  <c r="W130" i="1"/>
  <c r="L127" i="1"/>
  <c r="M127" i="1" s="1"/>
  <c r="S127" i="1" s="1"/>
  <c r="B127" i="1" s="1"/>
  <c r="K128" i="1"/>
  <c r="G128" i="1"/>
  <c r="I130" i="1"/>
  <c r="A131" i="1"/>
  <c r="E131" i="1" s="1"/>
  <c r="N130" i="1"/>
  <c r="O130" i="1" s="1"/>
  <c r="H130" i="1"/>
  <c r="R129" i="1"/>
  <c r="Q474" i="1"/>
  <c r="Q475" i="1" s="1"/>
  <c r="D129" i="1"/>
  <c r="F129" i="1" s="1"/>
  <c r="J128" i="1"/>
  <c r="C132" i="1" l="1"/>
  <c r="W131" i="1"/>
  <c r="L128" i="1"/>
  <c r="M128" i="1" s="1"/>
  <c r="S128" i="1" s="1"/>
  <c r="B128" i="1" s="1"/>
  <c r="K129" i="1"/>
  <c r="G129" i="1"/>
  <c r="R130" i="1"/>
  <c r="D130" i="1"/>
  <c r="F130" i="1" s="1"/>
  <c r="J129" i="1"/>
  <c r="Q476" i="1"/>
  <c r="Q477" i="1" s="1"/>
  <c r="A132" i="1"/>
  <c r="E132" i="1" s="1"/>
  <c r="N131" i="1"/>
  <c r="H131" i="1"/>
  <c r="I131" i="1"/>
  <c r="O131" i="1" l="1"/>
  <c r="P131" i="1" s="1"/>
  <c r="U131" i="1"/>
  <c r="T131" i="1"/>
  <c r="C133" i="1"/>
  <c r="W132" i="1"/>
  <c r="L129" i="1"/>
  <c r="M129" i="1" s="1"/>
  <c r="S129" i="1" s="1"/>
  <c r="B129" i="1" s="1"/>
  <c r="K130" i="1"/>
  <c r="G130" i="1"/>
  <c r="J130" i="1"/>
  <c r="R131" i="1"/>
  <c r="D131" i="1"/>
  <c r="F131" i="1" s="1"/>
  <c r="Q478" i="1"/>
  <c r="Q479" i="1" s="1"/>
  <c r="Q480" i="1" s="1"/>
  <c r="I132" i="1"/>
  <c r="A133" i="1"/>
  <c r="E133" i="1" s="1"/>
  <c r="N132" i="1"/>
  <c r="H132" i="1"/>
  <c r="O132" i="1" l="1"/>
  <c r="P132" i="1" s="1"/>
  <c r="U132" i="1"/>
  <c r="T132" i="1"/>
  <c r="C134" i="1"/>
  <c r="W133" i="1"/>
  <c r="L130" i="1"/>
  <c r="M130" i="1" s="1"/>
  <c r="G131" i="1"/>
  <c r="R132" i="1"/>
  <c r="J131" i="1"/>
  <c r="D132" i="1"/>
  <c r="F132" i="1" s="1"/>
  <c r="N133" i="1"/>
  <c r="H133" i="1"/>
  <c r="I133" i="1"/>
  <c r="A134" i="1"/>
  <c r="E134" i="1" s="1"/>
  <c r="Q481" i="1"/>
  <c r="O133" i="1" l="1"/>
  <c r="P133" i="1" s="1"/>
  <c r="U133" i="1"/>
  <c r="T133" i="1"/>
  <c r="C135" i="1"/>
  <c r="W134" i="1"/>
  <c r="S130" i="1"/>
  <c r="P130" i="1"/>
  <c r="K131" i="1"/>
  <c r="L131" i="1" s="1"/>
  <c r="M131" i="1" s="1"/>
  <c r="S131" i="1" s="1"/>
  <c r="B131" i="1" s="1"/>
  <c r="R133" i="1"/>
  <c r="G132" i="1"/>
  <c r="J132" i="1"/>
  <c r="Q482" i="1"/>
  <c r="Q483" i="1" s="1"/>
  <c r="Q484" i="1" s="1"/>
  <c r="Q485" i="1" s="1"/>
  <c r="Q486" i="1" s="1"/>
  <c r="H134" i="1"/>
  <c r="A135" i="1"/>
  <c r="E135" i="1" s="1"/>
  <c r="I134" i="1"/>
  <c r="N134" i="1"/>
  <c r="D133" i="1"/>
  <c r="F133" i="1" s="1"/>
  <c r="O134" i="1" l="1"/>
  <c r="P134" i="1" s="1"/>
  <c r="U134" i="1"/>
  <c r="T134" i="1"/>
  <c r="B130" i="1"/>
  <c r="T130" i="1"/>
  <c r="U130" i="1" s="1"/>
  <c r="C136" i="1"/>
  <c r="W135" i="1"/>
  <c r="K132" i="1"/>
  <c r="L132" i="1" s="1"/>
  <c r="M132" i="1" s="1"/>
  <c r="S132" i="1" s="1"/>
  <c r="B132" i="1" s="1"/>
  <c r="R134" i="1"/>
  <c r="J133" i="1"/>
  <c r="Q487" i="1"/>
  <c r="Q488" i="1" s="1"/>
  <c r="D134" i="1"/>
  <c r="F134" i="1" s="1"/>
  <c r="G133" i="1"/>
  <c r="N135" i="1"/>
  <c r="H135" i="1"/>
  <c r="I135" i="1"/>
  <c r="A136" i="1"/>
  <c r="W136" i="1" s="1"/>
  <c r="O135" i="1" l="1"/>
  <c r="P135" i="1" s="1"/>
  <c r="U135" i="1"/>
  <c r="T135" i="1"/>
  <c r="E136" i="1"/>
  <c r="K133" i="1"/>
  <c r="L133" i="1" s="1"/>
  <c r="M133" i="1" s="1"/>
  <c r="S133" i="1" s="1"/>
  <c r="B133" i="1" s="1"/>
  <c r="C137" i="1"/>
  <c r="R135" i="1"/>
  <c r="G134" i="1"/>
  <c r="I136" i="1"/>
  <c r="H136" i="1"/>
  <c r="A137" i="1"/>
  <c r="N136" i="1"/>
  <c r="D135" i="1"/>
  <c r="F135" i="1" s="1"/>
  <c r="J134" i="1"/>
  <c r="Q489" i="1"/>
  <c r="Q490" i="1" s="1"/>
  <c r="E137" i="1" l="1"/>
  <c r="O136" i="1"/>
  <c r="U136" i="1"/>
  <c r="T136" i="1"/>
  <c r="K134" i="1"/>
  <c r="L134" i="1" s="1"/>
  <c r="M134" i="1" s="1"/>
  <c r="S134" i="1" s="1"/>
  <c r="B134" i="1" s="1"/>
  <c r="C138" i="1"/>
  <c r="W137" i="1"/>
  <c r="P136" i="1"/>
  <c r="G135" i="1"/>
  <c r="R136" i="1"/>
  <c r="N137" i="1"/>
  <c r="H137" i="1"/>
  <c r="I137" i="1"/>
  <c r="A138" i="1"/>
  <c r="Q491" i="1"/>
  <c r="Q492" i="1" s="1"/>
  <c r="J135" i="1"/>
  <c r="D136" i="1"/>
  <c r="F136" i="1" s="1"/>
  <c r="O137" i="1" l="1"/>
  <c r="P137" i="1" s="1"/>
  <c r="U137" i="1"/>
  <c r="T137" i="1"/>
  <c r="K135" i="1"/>
  <c r="L135" i="1" s="1"/>
  <c r="M135" i="1" s="1"/>
  <c r="S135" i="1" s="1"/>
  <c r="B135" i="1" s="1"/>
  <c r="E138" i="1"/>
  <c r="C139" i="1"/>
  <c r="W138" i="1"/>
  <c r="Q493" i="1"/>
  <c r="Q494" i="1" s="1"/>
  <c r="D137" i="1"/>
  <c r="F137" i="1" s="1"/>
  <c r="J136" i="1"/>
  <c r="R137" i="1"/>
  <c r="G136" i="1"/>
  <c r="N138" i="1"/>
  <c r="H138" i="1"/>
  <c r="I138" i="1"/>
  <c r="A139" i="1"/>
  <c r="E139" i="1" l="1"/>
  <c r="K136" i="1"/>
  <c r="K137" i="1" s="1"/>
  <c r="O138" i="1"/>
  <c r="U138" i="1"/>
  <c r="T138" i="1"/>
  <c r="C140" i="1"/>
  <c r="W139" i="1"/>
  <c r="P138" i="1"/>
  <c r="J137" i="1"/>
  <c r="G137" i="1"/>
  <c r="R138" i="1"/>
  <c r="D138" i="1"/>
  <c r="F138" i="1" s="1"/>
  <c r="Q495" i="1"/>
  <c r="Q496" i="1" s="1"/>
  <c r="A140" i="1"/>
  <c r="N139" i="1"/>
  <c r="H139" i="1"/>
  <c r="I139" i="1"/>
  <c r="E140" i="1" l="1"/>
  <c r="L136" i="1"/>
  <c r="M136" i="1" s="1"/>
  <c r="S136" i="1" s="1"/>
  <c r="B136" i="1" s="1"/>
  <c r="O139" i="1"/>
  <c r="P139" i="1" s="1"/>
  <c r="U139" i="1"/>
  <c r="T139" i="1"/>
  <c r="C141" i="1"/>
  <c r="W140" i="1"/>
  <c r="L137" i="1"/>
  <c r="M137" i="1" s="1"/>
  <c r="S137" i="1" s="1"/>
  <c r="B137" i="1" s="1"/>
  <c r="K138" i="1"/>
  <c r="G138" i="1"/>
  <c r="J138" i="1"/>
  <c r="D139" i="1"/>
  <c r="F139" i="1" s="1"/>
  <c r="A141" i="1"/>
  <c r="N140" i="1"/>
  <c r="H140" i="1"/>
  <c r="I140" i="1"/>
  <c r="Q497" i="1"/>
  <c r="Q498" i="1" s="1"/>
  <c r="R139" i="1"/>
  <c r="E141" i="1" l="1"/>
  <c r="O140" i="1"/>
  <c r="P140" i="1" s="1"/>
  <c r="U140" i="1"/>
  <c r="T140" i="1"/>
  <c r="C142" i="1"/>
  <c r="W141" i="1"/>
  <c r="L138" i="1"/>
  <c r="M138" i="1" s="1"/>
  <c r="S138" i="1" s="1"/>
  <c r="B138" i="1" s="1"/>
  <c r="K139" i="1"/>
  <c r="J139" i="1"/>
  <c r="Q499" i="1"/>
  <c r="Q500" i="1" s="1"/>
  <c r="Q501" i="1" s="1"/>
  <c r="Q502" i="1" s="1"/>
  <c r="D140" i="1"/>
  <c r="F140" i="1" s="1"/>
  <c r="I141" i="1"/>
  <c r="A142" i="1"/>
  <c r="N141" i="1"/>
  <c r="H141" i="1"/>
  <c r="R140" i="1"/>
  <c r="G139" i="1"/>
  <c r="E142" i="1" l="1"/>
  <c r="O141" i="1"/>
  <c r="P141" i="1" s="1"/>
  <c r="U141" i="1"/>
  <c r="T141" i="1"/>
  <c r="C143" i="1"/>
  <c r="W142" i="1"/>
  <c r="L139" i="1"/>
  <c r="M139" i="1" s="1"/>
  <c r="S139" i="1" s="1"/>
  <c r="B139" i="1" s="1"/>
  <c r="K140" i="1"/>
  <c r="G140" i="1"/>
  <c r="N142" i="1"/>
  <c r="H142" i="1"/>
  <c r="I142" i="1"/>
  <c r="A143" i="1"/>
  <c r="R141" i="1"/>
  <c r="Q503" i="1"/>
  <c r="Q504" i="1" s="1"/>
  <c r="D141" i="1"/>
  <c r="F141" i="1" s="1"/>
  <c r="J140" i="1"/>
  <c r="E143" i="1" l="1"/>
  <c r="O142" i="1"/>
  <c r="P142" i="1" s="1"/>
  <c r="U142" i="1"/>
  <c r="T142" i="1"/>
  <c r="C144" i="1"/>
  <c r="W143" i="1"/>
  <c r="L140" i="1"/>
  <c r="M140" i="1" s="1"/>
  <c r="S140" i="1" s="1"/>
  <c r="B140" i="1" s="1"/>
  <c r="K141" i="1"/>
  <c r="G141" i="1"/>
  <c r="J141" i="1"/>
  <c r="Q505" i="1"/>
  <c r="Q506" i="1" s="1"/>
  <c r="Q507" i="1" s="1"/>
  <c r="A144" i="1"/>
  <c r="N143" i="1"/>
  <c r="H143" i="1"/>
  <c r="I143" i="1"/>
  <c r="R142" i="1"/>
  <c r="D142" i="1"/>
  <c r="F142" i="1" s="1"/>
  <c r="E144" i="1" l="1"/>
  <c r="O143" i="1"/>
  <c r="P143" i="1" s="1"/>
  <c r="U143" i="1"/>
  <c r="T143" i="1"/>
  <c r="C145" i="1"/>
  <c r="W144" i="1"/>
  <c r="L141" i="1"/>
  <c r="M141" i="1" s="1"/>
  <c r="S141" i="1" s="1"/>
  <c r="B141" i="1" s="1"/>
  <c r="K142" i="1"/>
  <c r="G142" i="1"/>
  <c r="J142" i="1"/>
  <c r="R143" i="1"/>
  <c r="Q508" i="1"/>
  <c r="D143" i="1"/>
  <c r="F143" i="1" s="1"/>
  <c r="I144" i="1"/>
  <c r="A145" i="1"/>
  <c r="N144" i="1"/>
  <c r="H144" i="1"/>
  <c r="E145" i="1" l="1"/>
  <c r="O144" i="1"/>
  <c r="P144" i="1" s="1"/>
  <c r="U144" i="1"/>
  <c r="T144" i="1"/>
  <c r="C146" i="1"/>
  <c r="W145" i="1"/>
  <c r="L142" i="1"/>
  <c r="M142" i="1" s="1"/>
  <c r="S142" i="1" s="1"/>
  <c r="B142" i="1" s="1"/>
  <c r="K143" i="1"/>
  <c r="R144" i="1"/>
  <c r="J143" i="1"/>
  <c r="G143" i="1"/>
  <c r="A146" i="1"/>
  <c r="H145" i="1"/>
  <c r="I145" i="1"/>
  <c r="N145" i="1"/>
  <c r="D144" i="1"/>
  <c r="F144" i="1" s="1"/>
  <c r="Q509" i="1"/>
  <c r="Q510" i="1" s="1"/>
  <c r="E146" i="1" l="1"/>
  <c r="O145" i="1"/>
  <c r="P145" i="1" s="1"/>
  <c r="U145" i="1"/>
  <c r="T145" i="1"/>
  <c r="C147" i="1"/>
  <c r="W146" i="1"/>
  <c r="L143" i="1"/>
  <c r="M143" i="1" s="1"/>
  <c r="S143" i="1" s="1"/>
  <c r="B143" i="1" s="1"/>
  <c r="K144" i="1"/>
  <c r="J144" i="1"/>
  <c r="A147" i="1"/>
  <c r="H146" i="1"/>
  <c r="N146" i="1"/>
  <c r="I146" i="1"/>
  <c r="D145" i="1"/>
  <c r="F145" i="1" s="1"/>
  <c r="Q511" i="1"/>
  <c r="Q512" i="1" s="1"/>
  <c r="Q513" i="1" s="1"/>
  <c r="G144" i="1"/>
  <c r="R145" i="1"/>
  <c r="E147" i="1" l="1"/>
  <c r="O146" i="1"/>
  <c r="P146" i="1" s="1"/>
  <c r="U146" i="1"/>
  <c r="T146" i="1"/>
  <c r="C148" i="1"/>
  <c r="W147" i="1"/>
  <c r="L144" i="1"/>
  <c r="M144" i="1" s="1"/>
  <c r="S144" i="1" s="1"/>
  <c r="B144" i="1" s="1"/>
  <c r="K145" i="1"/>
  <c r="G145" i="1"/>
  <c r="J145" i="1"/>
  <c r="R146" i="1"/>
  <c r="Q514" i="1"/>
  <c r="Q515" i="1" s="1"/>
  <c r="Q516" i="1" s="1"/>
  <c r="Q517" i="1" s="1"/>
  <c r="A148" i="1"/>
  <c r="I147" i="1"/>
  <c r="N147" i="1"/>
  <c r="H147" i="1"/>
  <c r="D146" i="1"/>
  <c r="F146" i="1" s="1"/>
  <c r="E148" i="1" l="1"/>
  <c r="O147" i="1"/>
  <c r="P147" i="1" s="1"/>
  <c r="U147" i="1"/>
  <c r="T147" i="1"/>
  <c r="C149" i="1"/>
  <c r="W148" i="1"/>
  <c r="L145" i="1"/>
  <c r="M145" i="1" s="1"/>
  <c r="S145" i="1" s="1"/>
  <c r="B145" i="1" s="1"/>
  <c r="K146" i="1"/>
  <c r="J146" i="1"/>
  <c r="R147" i="1"/>
  <c r="G146" i="1"/>
  <c r="I148" i="1"/>
  <c r="N148" i="1"/>
  <c r="A149" i="1"/>
  <c r="H148" i="1"/>
  <c r="Q518" i="1"/>
  <c r="Q519" i="1" s="1"/>
  <c r="D147" i="1"/>
  <c r="F147" i="1" s="1"/>
  <c r="E149" i="1" l="1"/>
  <c r="R148" i="1"/>
  <c r="O148" i="1"/>
  <c r="P148" i="1" s="1"/>
  <c r="U148" i="1"/>
  <c r="T148" i="1"/>
  <c r="C150" i="1"/>
  <c r="W149" i="1"/>
  <c r="L146" i="1"/>
  <c r="M146" i="1" s="1"/>
  <c r="S146" i="1" s="1"/>
  <c r="B146" i="1" s="1"/>
  <c r="K147" i="1"/>
  <c r="Q520" i="1"/>
  <c r="Q521" i="1" s="1"/>
  <c r="I149" i="1"/>
  <c r="A150" i="1"/>
  <c r="N149" i="1"/>
  <c r="H149" i="1"/>
  <c r="D148" i="1"/>
  <c r="F148" i="1" s="1"/>
  <c r="G147" i="1"/>
  <c r="J147" i="1"/>
  <c r="E150" i="1" l="1"/>
  <c r="O149" i="1"/>
  <c r="P149" i="1" s="1"/>
  <c r="U149" i="1"/>
  <c r="T149" i="1"/>
  <c r="C151" i="1"/>
  <c r="W150" i="1"/>
  <c r="L147" i="1"/>
  <c r="M147" i="1" s="1"/>
  <c r="S147" i="1" s="1"/>
  <c r="B147" i="1" s="1"/>
  <c r="K148" i="1"/>
  <c r="G148" i="1"/>
  <c r="J148" i="1"/>
  <c r="Q522" i="1"/>
  <c r="Q523" i="1" s="1"/>
  <c r="Q524" i="1" s="1"/>
  <c r="Q525" i="1" s="1"/>
  <c r="Q526" i="1" s="1"/>
  <c r="Q527" i="1" s="1"/>
  <c r="Q528" i="1" s="1"/>
  <c r="Q529" i="1" s="1"/>
  <c r="Q530" i="1" s="1"/>
  <c r="N150" i="1"/>
  <c r="H150" i="1"/>
  <c r="I150" i="1"/>
  <c r="A151" i="1"/>
  <c r="R149" i="1"/>
  <c r="D149" i="1"/>
  <c r="F149" i="1" s="1"/>
  <c r="E151" i="1" l="1"/>
  <c r="O150" i="1"/>
  <c r="P150" i="1" s="1"/>
  <c r="U150" i="1"/>
  <c r="T150" i="1"/>
  <c r="C152" i="1"/>
  <c r="W151" i="1"/>
  <c r="L148" i="1"/>
  <c r="M148" i="1" s="1"/>
  <c r="S148" i="1" s="1"/>
  <c r="B148" i="1" s="1"/>
  <c r="K149" i="1"/>
  <c r="G149" i="1"/>
  <c r="I151" i="1"/>
  <c r="A152" i="1"/>
  <c r="N151" i="1"/>
  <c r="H151" i="1"/>
  <c r="Q531" i="1"/>
  <c r="Q532" i="1" s="1"/>
  <c r="J149" i="1"/>
  <c r="D150" i="1"/>
  <c r="F150" i="1" s="1"/>
  <c r="R150" i="1"/>
  <c r="E152" i="1" l="1"/>
  <c r="O151" i="1"/>
  <c r="P151" i="1" s="1"/>
  <c r="U151" i="1"/>
  <c r="T151" i="1"/>
  <c r="C153" i="1"/>
  <c r="W152" i="1"/>
  <c r="L149" i="1"/>
  <c r="M149" i="1" s="1"/>
  <c r="S149" i="1" s="1"/>
  <c r="B149" i="1" s="1"/>
  <c r="K150" i="1"/>
  <c r="J150" i="1"/>
  <c r="R151" i="1"/>
  <c r="D151" i="1"/>
  <c r="F151" i="1" s="1"/>
  <c r="Q533" i="1"/>
  <c r="Q534" i="1" s="1"/>
  <c r="Q535" i="1" s="1"/>
  <c r="Q536" i="1" s="1"/>
  <c r="G150" i="1"/>
  <c r="A153" i="1"/>
  <c r="N152" i="1"/>
  <c r="H152" i="1"/>
  <c r="I152" i="1"/>
  <c r="E153" i="1" l="1"/>
  <c r="O152" i="1"/>
  <c r="P152" i="1" s="1"/>
  <c r="U152" i="1"/>
  <c r="T152" i="1"/>
  <c r="C154" i="1"/>
  <c r="W153" i="1"/>
  <c r="L150" i="1"/>
  <c r="M150" i="1" s="1"/>
  <c r="S150" i="1" s="1"/>
  <c r="B150" i="1" s="1"/>
  <c r="K151" i="1"/>
  <c r="R152" i="1"/>
  <c r="G151" i="1"/>
  <c r="D152" i="1"/>
  <c r="F152" i="1" s="1"/>
  <c r="Q537" i="1"/>
  <c r="Q538" i="1" s="1"/>
  <c r="J151" i="1"/>
  <c r="N153" i="1"/>
  <c r="H153" i="1"/>
  <c r="I153" i="1"/>
  <c r="A154" i="1"/>
  <c r="E154" i="1" l="1"/>
  <c r="O153" i="1"/>
  <c r="P153" i="1" s="1"/>
  <c r="U153" i="1"/>
  <c r="T153" i="1"/>
  <c r="C155" i="1"/>
  <c r="W154" i="1"/>
  <c r="L151" i="1"/>
  <c r="M151" i="1" s="1"/>
  <c r="S151" i="1" s="1"/>
  <c r="B151" i="1" s="1"/>
  <c r="K152" i="1"/>
  <c r="G152" i="1"/>
  <c r="J152" i="1"/>
  <c r="D153" i="1"/>
  <c r="F153" i="1" s="1"/>
  <c r="A155" i="1"/>
  <c r="N154" i="1"/>
  <c r="H154" i="1"/>
  <c r="I154" i="1"/>
  <c r="R153" i="1"/>
  <c r="Q539" i="1"/>
  <c r="Q540" i="1" s="1"/>
  <c r="Q541" i="1" s="1"/>
  <c r="Q542" i="1" s="1"/>
  <c r="Q543" i="1" s="1"/>
  <c r="Q544" i="1" s="1"/>
  <c r="Q545" i="1" s="1"/>
  <c r="Q546" i="1" s="1"/>
  <c r="Q547" i="1" s="1"/>
  <c r="E155" i="1" l="1"/>
  <c r="O154" i="1"/>
  <c r="P154" i="1" s="1"/>
  <c r="U154" i="1"/>
  <c r="T154" i="1"/>
  <c r="C156" i="1"/>
  <c r="W155" i="1"/>
  <c r="L152" i="1"/>
  <c r="M152" i="1" s="1"/>
  <c r="S152" i="1" s="1"/>
  <c r="B152" i="1" s="1"/>
  <c r="K153" i="1"/>
  <c r="G153" i="1"/>
  <c r="J153" i="1"/>
  <c r="R154" i="1"/>
  <c r="D154" i="1"/>
  <c r="F154" i="1" s="1"/>
  <c r="A156" i="1"/>
  <c r="N155" i="1"/>
  <c r="H155" i="1"/>
  <c r="I155" i="1"/>
  <c r="Q548" i="1"/>
  <c r="Q549" i="1" s="1"/>
  <c r="E156" i="1" l="1"/>
  <c r="O155" i="1"/>
  <c r="P155" i="1" s="1"/>
  <c r="U155" i="1"/>
  <c r="T155" i="1"/>
  <c r="C157" i="1"/>
  <c r="W156" i="1"/>
  <c r="L153" i="1"/>
  <c r="M153" i="1" s="1"/>
  <c r="S153" i="1" s="1"/>
  <c r="B153" i="1" s="1"/>
  <c r="K154" i="1"/>
  <c r="G154" i="1"/>
  <c r="R155" i="1"/>
  <c r="J154" i="1"/>
  <c r="D155" i="1"/>
  <c r="F155" i="1" s="1"/>
  <c r="N156" i="1"/>
  <c r="H156" i="1"/>
  <c r="I156" i="1"/>
  <c r="A157" i="1"/>
  <c r="Q550" i="1"/>
  <c r="Q551" i="1" s="1"/>
  <c r="Q552" i="1" s="1"/>
  <c r="E157" i="1" l="1"/>
  <c r="O156" i="1"/>
  <c r="P156" i="1" s="1"/>
  <c r="U156" i="1"/>
  <c r="T156" i="1"/>
  <c r="C158" i="1"/>
  <c r="W157" i="1"/>
  <c r="L154" i="1"/>
  <c r="M154" i="1" s="1"/>
  <c r="S154" i="1" s="1"/>
  <c r="B154" i="1" s="1"/>
  <c r="K155" i="1"/>
  <c r="J155" i="1"/>
  <c r="R156" i="1"/>
  <c r="Q553" i="1"/>
  <c r="I157" i="1"/>
  <c r="A158" i="1"/>
  <c r="N157" i="1"/>
  <c r="H157" i="1"/>
  <c r="D156" i="1"/>
  <c r="F156" i="1" s="1"/>
  <c r="G155" i="1"/>
  <c r="E158" i="1" l="1"/>
  <c r="O157" i="1"/>
  <c r="P157" i="1" s="1"/>
  <c r="U157" i="1"/>
  <c r="T157" i="1"/>
  <c r="C159" i="1"/>
  <c r="W158" i="1"/>
  <c r="L155" i="1"/>
  <c r="M155" i="1" s="1"/>
  <c r="S155" i="1" s="1"/>
  <c r="B155" i="1" s="1"/>
  <c r="K156" i="1"/>
  <c r="J156" i="1"/>
  <c r="G156" i="1"/>
  <c r="N158" i="1"/>
  <c r="H158" i="1"/>
  <c r="I158" i="1"/>
  <c r="A159" i="1"/>
  <c r="R157" i="1"/>
  <c r="D157" i="1"/>
  <c r="F157" i="1" s="1"/>
  <c r="Q554" i="1"/>
  <c r="E159" i="1" l="1"/>
  <c r="O158" i="1"/>
  <c r="P158" i="1" s="1"/>
  <c r="U158" i="1"/>
  <c r="T158" i="1"/>
  <c r="C160" i="1"/>
  <c r="W159" i="1"/>
  <c r="L156" i="1"/>
  <c r="M156" i="1" s="1"/>
  <c r="S156" i="1" s="1"/>
  <c r="B156" i="1" s="1"/>
  <c r="K157" i="1"/>
  <c r="I159" i="1"/>
  <c r="A160" i="1"/>
  <c r="N159" i="1"/>
  <c r="H159" i="1"/>
  <c r="Q555" i="1"/>
  <c r="Q556" i="1" s="1"/>
  <c r="Q557" i="1" s="1"/>
  <c r="Q558" i="1" s="1"/>
  <c r="Q559" i="1" s="1"/>
  <c r="Q560" i="1" s="1"/>
  <c r="Q561" i="1" s="1"/>
  <c r="J157" i="1"/>
  <c r="R158" i="1"/>
  <c r="G157" i="1"/>
  <c r="D158" i="1"/>
  <c r="F158" i="1" s="1"/>
  <c r="E160" i="1" l="1"/>
  <c r="O159" i="1"/>
  <c r="P159" i="1" s="1"/>
  <c r="U159" i="1"/>
  <c r="T159" i="1"/>
  <c r="R159" i="1"/>
  <c r="C161" i="1"/>
  <c r="W160" i="1"/>
  <c r="L157" i="1"/>
  <c r="M157" i="1" s="1"/>
  <c r="S157" i="1" s="1"/>
  <c r="B157" i="1" s="1"/>
  <c r="K158" i="1"/>
  <c r="G158" i="1"/>
  <c r="J158" i="1"/>
  <c r="A161" i="1"/>
  <c r="E161" i="1" s="1"/>
  <c r="N160" i="1"/>
  <c r="O160" i="1" s="1"/>
  <c r="H160" i="1"/>
  <c r="I160" i="1"/>
  <c r="Q562" i="1"/>
  <c r="D159" i="1"/>
  <c r="F159" i="1" s="1"/>
  <c r="C162" i="1" l="1"/>
  <c r="W161" i="1"/>
  <c r="P160" i="1"/>
  <c r="L158" i="1"/>
  <c r="M158" i="1" s="1"/>
  <c r="S158" i="1" s="1"/>
  <c r="B158" i="1" s="1"/>
  <c r="K159" i="1"/>
  <c r="R160" i="1"/>
  <c r="D160" i="1"/>
  <c r="F160" i="1" s="1"/>
  <c r="G159" i="1"/>
  <c r="A162" i="1"/>
  <c r="E162" i="1" s="1"/>
  <c r="N161" i="1"/>
  <c r="H161" i="1"/>
  <c r="I161" i="1"/>
  <c r="J159" i="1"/>
  <c r="Q563" i="1"/>
  <c r="Q564" i="1" s="1"/>
  <c r="O161" i="1" l="1"/>
  <c r="P161" i="1" s="1"/>
  <c r="U161" i="1"/>
  <c r="T161" i="1"/>
  <c r="C163" i="1"/>
  <c r="W162" i="1"/>
  <c r="R161" i="1"/>
  <c r="L159" i="1"/>
  <c r="M159" i="1" s="1"/>
  <c r="S159" i="1" s="1"/>
  <c r="B159" i="1" s="1"/>
  <c r="K160" i="1"/>
  <c r="G160" i="1"/>
  <c r="Q565" i="1"/>
  <c r="Q566" i="1" s="1"/>
  <c r="Q567" i="1" s="1"/>
  <c r="Q568" i="1" s="1"/>
  <c r="Q569" i="1" s="1"/>
  <c r="Q570" i="1" s="1"/>
  <c r="Q571" i="1" s="1"/>
  <c r="N162" i="1"/>
  <c r="H162" i="1"/>
  <c r="I162" i="1"/>
  <c r="A163" i="1"/>
  <c r="E163" i="1" s="1"/>
  <c r="J160" i="1"/>
  <c r="D161" i="1"/>
  <c r="F161" i="1" s="1"/>
  <c r="O162" i="1" l="1"/>
  <c r="P162" i="1" s="1"/>
  <c r="U162" i="1"/>
  <c r="T162" i="1"/>
  <c r="C164" i="1"/>
  <c r="W163" i="1"/>
  <c r="L160" i="1"/>
  <c r="M160" i="1" s="1"/>
  <c r="J161" i="1"/>
  <c r="R162" i="1"/>
  <c r="D162" i="1"/>
  <c r="F162" i="1" s="1"/>
  <c r="Q572" i="1"/>
  <c r="Q573" i="1" s="1"/>
  <c r="Q574" i="1" s="1"/>
  <c r="Q575" i="1" s="1"/>
  <c r="Q576" i="1" s="1"/>
  <c r="G161" i="1"/>
  <c r="A164" i="1"/>
  <c r="E164" i="1" s="1"/>
  <c r="N163" i="1"/>
  <c r="H163" i="1"/>
  <c r="I163" i="1"/>
  <c r="O163" i="1" l="1"/>
  <c r="P163" i="1" s="1"/>
  <c r="U163" i="1"/>
  <c r="T163" i="1"/>
  <c r="S160" i="1"/>
  <c r="C165" i="1"/>
  <c r="W164" i="1"/>
  <c r="K161" i="1"/>
  <c r="K162" i="1" s="1"/>
  <c r="G162" i="1"/>
  <c r="J162" i="1"/>
  <c r="I164" i="1"/>
  <c r="A165" i="1"/>
  <c r="E165" i="1" s="1"/>
  <c r="N164" i="1"/>
  <c r="H164" i="1"/>
  <c r="Q577" i="1"/>
  <c r="Q578" i="1" s="1"/>
  <c r="Q579" i="1" s="1"/>
  <c r="Q580" i="1" s="1"/>
  <c r="Q581" i="1" s="1"/>
  <c r="R163" i="1"/>
  <c r="D163" i="1"/>
  <c r="F163" i="1" s="1"/>
  <c r="O164" i="1" l="1"/>
  <c r="P164" i="1" s="1"/>
  <c r="U164" i="1"/>
  <c r="T164" i="1"/>
  <c r="T160" i="1"/>
  <c r="U160" i="1" s="1"/>
  <c r="B160" i="1"/>
  <c r="R164" i="1"/>
  <c r="C166" i="1"/>
  <c r="W165" i="1"/>
  <c r="L161" i="1"/>
  <c r="M161" i="1" s="1"/>
  <c r="S161" i="1" s="1"/>
  <c r="B161" i="1" s="1"/>
  <c r="L162" i="1"/>
  <c r="M162" i="1" s="1"/>
  <c r="S162" i="1" s="1"/>
  <c r="B162" i="1" s="1"/>
  <c r="K163" i="1"/>
  <c r="A166" i="1"/>
  <c r="E166" i="1" s="1"/>
  <c r="N165" i="1"/>
  <c r="H165" i="1"/>
  <c r="I165" i="1"/>
  <c r="G163" i="1"/>
  <c r="Q582" i="1"/>
  <c r="Q583" i="1" s="1"/>
  <c r="Q584" i="1" s="1"/>
  <c r="Q585" i="1" s="1"/>
  <c r="Q586" i="1" s="1"/>
  <c r="J163" i="1"/>
  <c r="D164" i="1"/>
  <c r="F164" i="1" s="1"/>
  <c r="O165" i="1" l="1"/>
  <c r="P165" i="1" s="1"/>
  <c r="U165" i="1"/>
  <c r="T165" i="1"/>
  <c r="C167" i="1"/>
  <c r="W166" i="1"/>
  <c r="L163" i="1"/>
  <c r="M163" i="1" s="1"/>
  <c r="S163" i="1" s="1"/>
  <c r="B163" i="1" s="1"/>
  <c r="K164" i="1"/>
  <c r="K165" i="1" s="1"/>
  <c r="R165" i="1"/>
  <c r="G164" i="1"/>
  <c r="Q587" i="1"/>
  <c r="Q588" i="1" s="1"/>
  <c r="D165" i="1"/>
  <c r="F165" i="1" s="1"/>
  <c r="N166" i="1"/>
  <c r="H166" i="1"/>
  <c r="A167" i="1"/>
  <c r="E167" i="1" s="1"/>
  <c r="I166" i="1"/>
  <c r="J164" i="1"/>
  <c r="O166" i="1" l="1"/>
  <c r="P166" i="1" s="1"/>
  <c r="U166" i="1"/>
  <c r="T166" i="1"/>
  <c r="C168" i="1"/>
  <c r="W167" i="1"/>
  <c r="L164" i="1"/>
  <c r="M164" i="1" s="1"/>
  <c r="S164" i="1" s="1"/>
  <c r="B164" i="1" s="1"/>
  <c r="K166" i="1"/>
  <c r="K167" i="1" s="1"/>
  <c r="G165" i="1"/>
  <c r="J165" i="1"/>
  <c r="L165" i="1" s="1"/>
  <c r="D166" i="1"/>
  <c r="F166" i="1" s="1"/>
  <c r="Q589" i="1"/>
  <c r="Q590" i="1" s="1"/>
  <c r="Q591" i="1" s="1"/>
  <c r="Q592" i="1" s="1"/>
  <c r="Q593" i="1" s="1"/>
  <c r="R166" i="1"/>
  <c r="N167" i="1"/>
  <c r="H167" i="1"/>
  <c r="I167" i="1"/>
  <c r="A168" i="1"/>
  <c r="E168" i="1" s="1"/>
  <c r="O167" i="1" l="1"/>
  <c r="P167" i="1" s="1"/>
  <c r="U167" i="1"/>
  <c r="T167" i="1"/>
  <c r="C169" i="1"/>
  <c r="W168" i="1"/>
  <c r="J166" i="1"/>
  <c r="L166" i="1" s="1"/>
  <c r="G166" i="1"/>
  <c r="R167" i="1"/>
  <c r="M165" i="1"/>
  <c r="S165" i="1" s="1"/>
  <c r="B165" i="1" s="1"/>
  <c r="Q594" i="1"/>
  <c r="Q595" i="1" s="1"/>
  <c r="K168" i="1"/>
  <c r="A169" i="1"/>
  <c r="E169" i="1" s="1"/>
  <c r="N168" i="1"/>
  <c r="H168" i="1"/>
  <c r="I168" i="1"/>
  <c r="D167" i="1"/>
  <c r="F167" i="1" s="1"/>
  <c r="O168" i="1" l="1"/>
  <c r="P168" i="1" s="1"/>
  <c r="U168" i="1"/>
  <c r="T168" i="1"/>
  <c r="C170" i="1"/>
  <c r="W169" i="1"/>
  <c r="M166" i="1"/>
  <c r="S166" i="1" s="1"/>
  <c r="B166" i="1" s="1"/>
  <c r="G167" i="1"/>
  <c r="J167" i="1"/>
  <c r="L167" i="1" s="1"/>
  <c r="D168" i="1"/>
  <c r="F168" i="1" s="1"/>
  <c r="R168" i="1"/>
  <c r="K169" i="1"/>
  <c r="N169" i="1"/>
  <c r="I169" i="1"/>
  <c r="A170" i="1"/>
  <c r="E170" i="1" s="1"/>
  <c r="H169" i="1"/>
  <c r="Q596" i="1"/>
  <c r="Q597" i="1" s="1"/>
  <c r="Q598" i="1" s="1"/>
  <c r="O169" i="1" l="1"/>
  <c r="P169" i="1" s="1"/>
  <c r="U169" i="1"/>
  <c r="T169" i="1"/>
  <c r="C171" i="1"/>
  <c r="W170" i="1"/>
  <c r="M167" i="1"/>
  <c r="S167" i="1" s="1"/>
  <c r="B167" i="1" s="1"/>
  <c r="R169" i="1"/>
  <c r="J168" i="1"/>
  <c r="L168" i="1" s="1"/>
  <c r="M168" i="1" s="1"/>
  <c r="K170" i="1"/>
  <c r="H170" i="1"/>
  <c r="I170" i="1"/>
  <c r="A171" i="1"/>
  <c r="E171" i="1" s="1"/>
  <c r="N170" i="1"/>
  <c r="D169" i="1"/>
  <c r="F169" i="1" s="1"/>
  <c r="Q599" i="1"/>
  <c r="Q600" i="1" s="1"/>
  <c r="G168" i="1"/>
  <c r="O170" i="1" l="1"/>
  <c r="P170" i="1" s="1"/>
  <c r="U170" i="1"/>
  <c r="T170" i="1"/>
  <c r="C172" i="1"/>
  <c r="W171" i="1"/>
  <c r="R170" i="1"/>
  <c r="S168" i="1"/>
  <c r="B168" i="1" s="1"/>
  <c r="A172" i="1"/>
  <c r="E172" i="1" s="1"/>
  <c r="I171" i="1"/>
  <c r="N171" i="1"/>
  <c r="H171" i="1"/>
  <c r="K171" i="1"/>
  <c r="D170" i="1"/>
  <c r="F170" i="1" s="1"/>
  <c r="J169" i="1"/>
  <c r="L169" i="1" s="1"/>
  <c r="Q601" i="1"/>
  <c r="Q602" i="1" s="1"/>
  <c r="Q603" i="1" s="1"/>
  <c r="Q604" i="1" s="1"/>
  <c r="G169" i="1"/>
  <c r="O171" i="1" l="1"/>
  <c r="P171" i="1" s="1"/>
  <c r="U171" i="1"/>
  <c r="T171" i="1"/>
  <c r="C173" i="1"/>
  <c r="W172" i="1"/>
  <c r="M169" i="1"/>
  <c r="S169" i="1" s="1"/>
  <c r="B169" i="1" s="1"/>
  <c r="G170" i="1"/>
  <c r="D171" i="1"/>
  <c r="F171" i="1" s="1"/>
  <c r="J170" i="1"/>
  <c r="L170" i="1" s="1"/>
  <c r="Q605" i="1"/>
  <c r="Q606" i="1" s="1"/>
  <c r="Q607" i="1" s="1"/>
  <c r="R171" i="1"/>
  <c r="A173" i="1"/>
  <c r="E173" i="1" s="1"/>
  <c r="I172" i="1"/>
  <c r="K172" i="1"/>
  <c r="N172" i="1"/>
  <c r="H172" i="1"/>
  <c r="O172" i="1" l="1"/>
  <c r="P172" i="1" s="1"/>
  <c r="U172" i="1"/>
  <c r="T172" i="1"/>
  <c r="C174" i="1"/>
  <c r="W173" i="1"/>
  <c r="M170" i="1"/>
  <c r="S170" i="1" s="1"/>
  <c r="B170" i="1" s="1"/>
  <c r="J171" i="1"/>
  <c r="L171" i="1" s="1"/>
  <c r="R172" i="1"/>
  <c r="A174" i="1"/>
  <c r="E174" i="1" s="1"/>
  <c r="I173" i="1"/>
  <c r="N173" i="1"/>
  <c r="H173" i="1"/>
  <c r="K173" i="1"/>
  <c r="Q608" i="1"/>
  <c r="Q609" i="1" s="1"/>
  <c r="D172" i="1"/>
  <c r="F172" i="1" s="1"/>
  <c r="G171" i="1"/>
  <c r="O173" i="1" l="1"/>
  <c r="P173" i="1" s="1"/>
  <c r="U173" i="1"/>
  <c r="T173" i="1"/>
  <c r="C175" i="1"/>
  <c r="W174" i="1"/>
  <c r="M171" i="1"/>
  <c r="S171" i="1" s="1"/>
  <c r="B171" i="1" s="1"/>
  <c r="R173" i="1"/>
  <c r="G172" i="1"/>
  <c r="N174" i="1"/>
  <c r="H174" i="1"/>
  <c r="A175" i="1"/>
  <c r="E175" i="1" s="1"/>
  <c r="I174" i="1"/>
  <c r="K174" i="1"/>
  <c r="J172" i="1"/>
  <c r="L172" i="1" s="1"/>
  <c r="Q610" i="1"/>
  <c r="Q611" i="1" s="1"/>
  <c r="Q612" i="1" s="1"/>
  <c r="Q613" i="1" s="1"/>
  <c r="D173" i="1"/>
  <c r="F173" i="1" s="1"/>
  <c r="O174" i="1" l="1"/>
  <c r="P174" i="1" s="1"/>
  <c r="U174" i="1"/>
  <c r="T174" i="1"/>
  <c r="C176" i="1"/>
  <c r="W175" i="1"/>
  <c r="M172" i="1"/>
  <c r="S172" i="1" s="1"/>
  <c r="B172" i="1" s="1"/>
  <c r="Q614" i="1"/>
  <c r="R174" i="1"/>
  <c r="D174" i="1"/>
  <c r="F174" i="1" s="1"/>
  <c r="G173" i="1"/>
  <c r="J173" i="1"/>
  <c r="L173" i="1" s="1"/>
  <c r="A176" i="1"/>
  <c r="E176" i="1" s="1"/>
  <c r="I175" i="1"/>
  <c r="N175" i="1"/>
  <c r="H175" i="1"/>
  <c r="K175" i="1"/>
  <c r="O175" i="1" l="1"/>
  <c r="P175" i="1" s="1"/>
  <c r="U175" i="1"/>
  <c r="T175" i="1"/>
  <c r="C177" i="1"/>
  <c r="W176" i="1"/>
  <c r="R175" i="1"/>
  <c r="M173" i="1"/>
  <c r="S173" i="1" s="1"/>
  <c r="B173" i="1" s="1"/>
  <c r="K176" i="1"/>
  <c r="A177" i="1"/>
  <c r="E177" i="1" s="1"/>
  <c r="N176" i="1"/>
  <c r="H176" i="1"/>
  <c r="I176" i="1"/>
  <c r="G174" i="1"/>
  <c r="D175" i="1"/>
  <c r="F175" i="1" s="1"/>
  <c r="J174" i="1"/>
  <c r="L174" i="1" s="1"/>
  <c r="Q615" i="1"/>
  <c r="Q616" i="1" s="1"/>
  <c r="Q617" i="1" s="1"/>
  <c r="O176" i="1" l="1"/>
  <c r="P176" i="1" s="1"/>
  <c r="U176" i="1"/>
  <c r="T176" i="1"/>
  <c r="C178" i="1"/>
  <c r="W177" i="1"/>
  <c r="G175" i="1"/>
  <c r="M174" i="1"/>
  <c r="S174" i="1" s="1"/>
  <c r="B174" i="1" s="1"/>
  <c r="J175" i="1"/>
  <c r="L175" i="1" s="1"/>
  <c r="M175" i="1" s="1"/>
  <c r="S175" i="1" s="1"/>
  <c r="B175" i="1" s="1"/>
  <c r="R176" i="1"/>
  <c r="I177" i="1"/>
  <c r="K177" i="1"/>
  <c r="N177" i="1"/>
  <c r="A178" i="1"/>
  <c r="E178" i="1" s="1"/>
  <c r="H177" i="1"/>
  <c r="D176" i="1"/>
  <c r="F176" i="1" s="1"/>
  <c r="Q618" i="1"/>
  <c r="O177" i="1" l="1"/>
  <c r="P177" i="1" s="1"/>
  <c r="U177" i="1"/>
  <c r="T177" i="1"/>
  <c r="C179" i="1"/>
  <c r="W178" i="1"/>
  <c r="J176" i="1"/>
  <c r="L176" i="1" s="1"/>
  <c r="R177" i="1"/>
  <c r="G176" i="1"/>
  <c r="I178" i="1"/>
  <c r="H178" i="1"/>
  <c r="K178" i="1"/>
  <c r="A179" i="1"/>
  <c r="E179" i="1" s="1"/>
  <c r="N178" i="1"/>
  <c r="D177" i="1"/>
  <c r="F177" i="1" s="1"/>
  <c r="Q619" i="1"/>
  <c r="Q620" i="1" s="1"/>
  <c r="O178" i="1" l="1"/>
  <c r="P178" i="1" s="1"/>
  <c r="U178" i="1"/>
  <c r="T178" i="1"/>
  <c r="C180" i="1"/>
  <c r="W179" i="1"/>
  <c r="R178" i="1"/>
  <c r="M176" i="1"/>
  <c r="S176" i="1" s="1"/>
  <c r="B176" i="1" s="1"/>
  <c r="J177" i="1"/>
  <c r="L177" i="1" s="1"/>
  <c r="G177" i="1"/>
  <c r="D178" i="1"/>
  <c r="F178" i="1" s="1"/>
  <c r="K179" i="1"/>
  <c r="I179" i="1"/>
  <c r="A180" i="1"/>
  <c r="E180" i="1" s="1"/>
  <c r="N179" i="1"/>
  <c r="H179" i="1"/>
  <c r="Q621" i="1"/>
  <c r="Q622" i="1" s="1"/>
  <c r="O179" i="1" l="1"/>
  <c r="P179" i="1" s="1"/>
  <c r="U179" i="1"/>
  <c r="T179" i="1"/>
  <c r="C181" i="1"/>
  <c r="W180" i="1"/>
  <c r="Q623" i="1"/>
  <c r="J178" i="1"/>
  <c r="L178" i="1" s="1"/>
  <c r="M178" i="1" s="1"/>
  <c r="S178" i="1" s="1"/>
  <c r="B178" i="1" s="1"/>
  <c r="M177" i="1"/>
  <c r="S177" i="1" s="1"/>
  <c r="B177" i="1" s="1"/>
  <c r="G178" i="1"/>
  <c r="R179" i="1"/>
  <c r="D179" i="1"/>
  <c r="F179" i="1" s="1"/>
  <c r="I180" i="1"/>
  <c r="A181" i="1"/>
  <c r="E181" i="1" s="1"/>
  <c r="H180" i="1"/>
  <c r="K180" i="1"/>
  <c r="N180" i="1"/>
  <c r="O180" i="1" l="1"/>
  <c r="P180" i="1" s="1"/>
  <c r="U180" i="1"/>
  <c r="T180" i="1"/>
  <c r="C182" i="1"/>
  <c r="W181" i="1"/>
  <c r="Q624" i="1"/>
  <c r="R180" i="1"/>
  <c r="J179" i="1"/>
  <c r="L179" i="1" s="1"/>
  <c r="I181" i="1"/>
  <c r="K181" i="1"/>
  <c r="A182" i="1"/>
  <c r="E182" i="1" s="1"/>
  <c r="H181" i="1"/>
  <c r="N181" i="1"/>
  <c r="G179" i="1"/>
  <c r="D180" i="1"/>
  <c r="F180" i="1" s="1"/>
  <c r="O181" i="1" l="1"/>
  <c r="P181" i="1" s="1"/>
  <c r="U181" i="1"/>
  <c r="T181" i="1"/>
  <c r="R181" i="1"/>
  <c r="C183" i="1"/>
  <c r="W182" i="1"/>
  <c r="Q625" i="1"/>
  <c r="G180" i="1"/>
  <c r="M179" i="1"/>
  <c r="S179" i="1" s="1"/>
  <c r="B179" i="1" s="1"/>
  <c r="J180" i="1"/>
  <c r="L180" i="1" s="1"/>
  <c r="M180" i="1" s="1"/>
  <c r="S180" i="1" s="1"/>
  <c r="B180" i="1" s="1"/>
  <c r="D181" i="1"/>
  <c r="F181" i="1" s="1"/>
  <c r="K182" i="1"/>
  <c r="A183" i="1"/>
  <c r="E183" i="1" s="1"/>
  <c r="I182" i="1"/>
  <c r="N182" i="1"/>
  <c r="H182" i="1"/>
  <c r="O182" i="1" l="1"/>
  <c r="P182" i="1" s="1"/>
  <c r="U182" i="1"/>
  <c r="T182" i="1"/>
  <c r="C184" i="1"/>
  <c r="W183" i="1"/>
  <c r="Q626" i="1"/>
  <c r="J181" i="1"/>
  <c r="L181" i="1" s="1"/>
  <c r="G181" i="1"/>
  <c r="D182" i="1"/>
  <c r="F182" i="1" s="1"/>
  <c r="R182" i="1"/>
  <c r="K183" i="1"/>
  <c r="H183" i="1"/>
  <c r="I183" i="1"/>
  <c r="A184" i="1"/>
  <c r="E184" i="1" s="1"/>
  <c r="N183" i="1"/>
  <c r="O183" i="1" l="1"/>
  <c r="P183" i="1" s="1"/>
  <c r="U183" i="1"/>
  <c r="T183" i="1"/>
  <c r="C185" i="1"/>
  <c r="W184" i="1"/>
  <c r="Q627" i="1"/>
  <c r="J182" i="1"/>
  <c r="L182" i="1" s="1"/>
  <c r="M182" i="1" s="1"/>
  <c r="S182" i="1" s="1"/>
  <c r="B182" i="1" s="1"/>
  <c r="M181" i="1"/>
  <c r="S181" i="1" s="1"/>
  <c r="B181" i="1" s="1"/>
  <c r="R183" i="1"/>
  <c r="G182" i="1"/>
  <c r="D183" i="1"/>
  <c r="F183" i="1" s="1"/>
  <c r="K184" i="1"/>
  <c r="A185" i="1"/>
  <c r="E185" i="1" s="1"/>
  <c r="I184" i="1"/>
  <c r="N184" i="1"/>
  <c r="H184" i="1"/>
  <c r="O184" i="1" l="1"/>
  <c r="P184" i="1" s="1"/>
  <c r="U184" i="1"/>
  <c r="T184" i="1"/>
  <c r="C186" i="1"/>
  <c r="W185" i="1"/>
  <c r="Q628" i="1"/>
  <c r="J183" i="1"/>
  <c r="L183" i="1" s="1"/>
  <c r="R184" i="1"/>
  <c r="N185" i="1"/>
  <c r="H185" i="1"/>
  <c r="I185" i="1"/>
  <c r="A186" i="1"/>
  <c r="E186" i="1" s="1"/>
  <c r="K185" i="1"/>
  <c r="D184" i="1"/>
  <c r="F184" i="1" s="1"/>
  <c r="G183" i="1"/>
  <c r="O185" i="1" l="1"/>
  <c r="P185" i="1" s="1"/>
  <c r="U185" i="1"/>
  <c r="T185" i="1"/>
  <c r="C187" i="1"/>
  <c r="W186" i="1"/>
  <c r="Q629" i="1"/>
  <c r="G184" i="1"/>
  <c r="J184" i="1"/>
  <c r="L184" i="1" s="1"/>
  <c r="M183" i="1"/>
  <c r="S183" i="1" s="1"/>
  <c r="B183" i="1" s="1"/>
  <c r="D185" i="1"/>
  <c r="F185" i="1" s="1"/>
  <c r="R185" i="1"/>
  <c r="I186" i="1"/>
  <c r="A187" i="1"/>
  <c r="E187" i="1" s="1"/>
  <c r="K186" i="1"/>
  <c r="N186" i="1"/>
  <c r="H186" i="1"/>
  <c r="O186" i="1" l="1"/>
  <c r="P186" i="1" s="1"/>
  <c r="U186" i="1"/>
  <c r="T186" i="1"/>
  <c r="C188" i="1"/>
  <c r="W187" i="1"/>
  <c r="Q630" i="1"/>
  <c r="G185" i="1"/>
  <c r="J185" i="1"/>
  <c r="L185" i="1" s="1"/>
  <c r="M185" i="1" s="1"/>
  <c r="S185" i="1" s="1"/>
  <c r="B185" i="1" s="1"/>
  <c r="M184" i="1"/>
  <c r="S184" i="1" s="1"/>
  <c r="B184" i="1" s="1"/>
  <c r="D186" i="1"/>
  <c r="F186" i="1" s="1"/>
  <c r="R186" i="1"/>
  <c r="K187" i="1"/>
  <c r="A188" i="1"/>
  <c r="E188" i="1" s="1"/>
  <c r="N187" i="1"/>
  <c r="H187" i="1"/>
  <c r="I187" i="1"/>
  <c r="O187" i="1" l="1"/>
  <c r="P187" i="1" s="1"/>
  <c r="U187" i="1"/>
  <c r="T187" i="1"/>
  <c r="C189" i="1"/>
  <c r="W188" i="1"/>
  <c r="Q631" i="1"/>
  <c r="R187" i="1"/>
  <c r="J186" i="1"/>
  <c r="L186" i="1" s="1"/>
  <c r="M186" i="1" s="1"/>
  <c r="I188" i="1"/>
  <c r="N188" i="1"/>
  <c r="H188" i="1"/>
  <c r="K188" i="1"/>
  <c r="A189" i="1"/>
  <c r="E189" i="1" s="1"/>
  <c r="D187" i="1"/>
  <c r="F187" i="1" s="1"/>
  <c r="G186" i="1"/>
  <c r="O188" i="1" l="1"/>
  <c r="P188" i="1" s="1"/>
  <c r="U188" i="1"/>
  <c r="T188" i="1"/>
  <c r="C190" i="1"/>
  <c r="W189" i="1"/>
  <c r="Q632" i="1"/>
  <c r="R188" i="1"/>
  <c r="J187" i="1"/>
  <c r="L187" i="1" s="1"/>
  <c r="M187" i="1" s="1"/>
  <c r="G187" i="1"/>
  <c r="K189" i="1"/>
  <c r="A190" i="1"/>
  <c r="E190" i="1" s="1"/>
  <c r="H189" i="1"/>
  <c r="I189" i="1"/>
  <c r="N189" i="1"/>
  <c r="S186" i="1"/>
  <c r="B186" i="1" s="1"/>
  <c r="D188" i="1"/>
  <c r="F188" i="1" s="1"/>
  <c r="O189" i="1" l="1"/>
  <c r="P189" i="1" s="1"/>
  <c r="U189" i="1"/>
  <c r="T189" i="1"/>
  <c r="C191" i="1"/>
  <c r="W190" i="1"/>
  <c r="Q633" i="1"/>
  <c r="R189" i="1"/>
  <c r="D189" i="1"/>
  <c r="F189" i="1" s="1"/>
  <c r="S187" i="1"/>
  <c r="B187" i="1" s="1"/>
  <c r="G188" i="1"/>
  <c r="J188" i="1"/>
  <c r="L188" i="1" s="1"/>
  <c r="A191" i="1"/>
  <c r="E191" i="1" s="1"/>
  <c r="N190" i="1"/>
  <c r="H190" i="1"/>
  <c r="I190" i="1"/>
  <c r="K190" i="1"/>
  <c r="O190" i="1" l="1"/>
  <c r="P190" i="1" s="1"/>
  <c r="U190" i="1"/>
  <c r="T190" i="1"/>
  <c r="C192" i="1"/>
  <c r="W191" i="1"/>
  <c r="Q634" i="1"/>
  <c r="J189" i="1"/>
  <c r="L189" i="1" s="1"/>
  <c r="M189" i="1" s="1"/>
  <c r="S189" i="1" s="1"/>
  <c r="B189" i="1" s="1"/>
  <c r="G189" i="1"/>
  <c r="M188" i="1"/>
  <c r="S188" i="1" s="1"/>
  <c r="B188" i="1" s="1"/>
  <c r="K191" i="1"/>
  <c r="A192" i="1"/>
  <c r="E192" i="1" s="1"/>
  <c r="I191" i="1"/>
  <c r="N191" i="1"/>
  <c r="O191" i="1" s="1"/>
  <c r="H191" i="1"/>
  <c r="D190" i="1"/>
  <c r="F190" i="1" s="1"/>
  <c r="R190" i="1"/>
  <c r="C193" i="1" l="1"/>
  <c r="W192" i="1"/>
  <c r="Q635" i="1"/>
  <c r="R191" i="1"/>
  <c r="J190" i="1"/>
  <c r="L190" i="1" s="1"/>
  <c r="I192" i="1"/>
  <c r="N192" i="1"/>
  <c r="A193" i="1"/>
  <c r="E193" i="1" s="1"/>
  <c r="H192" i="1"/>
  <c r="D191" i="1"/>
  <c r="F191" i="1" s="1"/>
  <c r="G190" i="1"/>
  <c r="O192" i="1" l="1"/>
  <c r="P192" i="1" s="1"/>
  <c r="U192" i="1"/>
  <c r="T192" i="1"/>
  <c r="C194" i="1"/>
  <c r="W193" i="1"/>
  <c r="Q636" i="1"/>
  <c r="R192" i="1"/>
  <c r="M190" i="1"/>
  <c r="S190" i="1" s="1"/>
  <c r="B190" i="1" s="1"/>
  <c r="I193" i="1"/>
  <c r="N193" i="1"/>
  <c r="A194" i="1"/>
  <c r="E194" i="1" s="1"/>
  <c r="H193" i="1"/>
  <c r="J191" i="1"/>
  <c r="L191" i="1" s="1"/>
  <c r="K192" i="1" s="1"/>
  <c r="K193" i="1" s="1"/>
  <c r="G191" i="1"/>
  <c r="D192" i="1"/>
  <c r="F192" i="1" s="1"/>
  <c r="O193" i="1" l="1"/>
  <c r="P193" i="1" s="1"/>
  <c r="U193" i="1"/>
  <c r="T193" i="1"/>
  <c r="C195" i="1"/>
  <c r="W194" i="1"/>
  <c r="Q637" i="1"/>
  <c r="M191" i="1"/>
  <c r="R193" i="1"/>
  <c r="J192" i="1"/>
  <c r="L192" i="1" s="1"/>
  <c r="A195" i="1"/>
  <c r="E195" i="1" s="1"/>
  <c r="K194" i="1"/>
  <c r="N194" i="1"/>
  <c r="H194" i="1"/>
  <c r="I194" i="1"/>
  <c r="D193" i="1"/>
  <c r="F193" i="1" s="1"/>
  <c r="G192" i="1"/>
  <c r="O194" i="1" l="1"/>
  <c r="P194" i="1" s="1"/>
  <c r="U194" i="1"/>
  <c r="T194" i="1"/>
  <c r="C196" i="1"/>
  <c r="W195" i="1"/>
  <c r="S191" i="1"/>
  <c r="P191" i="1"/>
  <c r="Q638" i="1"/>
  <c r="M192" i="1"/>
  <c r="S192" i="1" s="1"/>
  <c r="B192" i="1" s="1"/>
  <c r="G193" i="1"/>
  <c r="R194" i="1"/>
  <c r="H195" i="1"/>
  <c r="A196" i="1"/>
  <c r="E196" i="1" s="1"/>
  <c r="N195" i="1"/>
  <c r="I195" i="1"/>
  <c r="D194" i="1"/>
  <c r="F194" i="1" s="1"/>
  <c r="J193" i="1"/>
  <c r="L193" i="1" s="1"/>
  <c r="M193" i="1" s="1"/>
  <c r="S193" i="1" s="1"/>
  <c r="B193" i="1" s="1"/>
  <c r="O195" i="1" l="1"/>
  <c r="P195" i="1" s="1"/>
  <c r="U195" i="1"/>
  <c r="T195" i="1"/>
  <c r="B191" i="1"/>
  <c r="T191" i="1"/>
  <c r="U191" i="1" s="1"/>
  <c r="C197" i="1"/>
  <c r="W196" i="1"/>
  <c r="Q639" i="1"/>
  <c r="G194" i="1"/>
  <c r="J194" i="1"/>
  <c r="L194" i="1" s="1"/>
  <c r="M194" i="1" s="1"/>
  <c r="S194" i="1" s="1"/>
  <c r="B194" i="1" s="1"/>
  <c r="I196" i="1"/>
  <c r="A197" i="1"/>
  <c r="E197" i="1" s="1"/>
  <c r="N196" i="1"/>
  <c r="H196" i="1"/>
  <c r="R195" i="1"/>
  <c r="D195" i="1"/>
  <c r="F195" i="1" s="1"/>
  <c r="O196" i="1" l="1"/>
  <c r="P196" i="1" s="1"/>
  <c r="U196" i="1"/>
  <c r="T196" i="1"/>
  <c r="C198" i="1"/>
  <c r="W197" i="1"/>
  <c r="Q640" i="1"/>
  <c r="K195" i="1"/>
  <c r="K196" i="1" s="1"/>
  <c r="R196" i="1"/>
  <c r="D196" i="1"/>
  <c r="F196" i="1" s="1"/>
  <c r="G195" i="1"/>
  <c r="J195" i="1"/>
  <c r="N197" i="1"/>
  <c r="H197" i="1"/>
  <c r="I197" i="1"/>
  <c r="A198" i="1"/>
  <c r="E198" i="1" s="1"/>
  <c r="O197" i="1" l="1"/>
  <c r="P197" i="1" s="1"/>
  <c r="U197" i="1"/>
  <c r="T197" i="1"/>
  <c r="C199" i="1"/>
  <c r="W198" i="1"/>
  <c r="L195" i="1"/>
  <c r="M195" i="1" s="1"/>
  <c r="S195" i="1" s="1"/>
  <c r="B195" i="1" s="1"/>
  <c r="Q641" i="1"/>
  <c r="K197" i="1"/>
  <c r="K198" i="1" s="1"/>
  <c r="G196" i="1"/>
  <c r="J196" i="1"/>
  <c r="L196" i="1" s="1"/>
  <c r="N198" i="1"/>
  <c r="H198" i="1"/>
  <c r="I198" i="1"/>
  <c r="A199" i="1"/>
  <c r="E199" i="1" s="1"/>
  <c r="R197" i="1"/>
  <c r="D197" i="1"/>
  <c r="F197" i="1" s="1"/>
  <c r="O198" i="1" l="1"/>
  <c r="P198" i="1" s="1"/>
  <c r="U198" i="1"/>
  <c r="T198" i="1"/>
  <c r="C200" i="1"/>
  <c r="W199" i="1"/>
  <c r="Q642" i="1"/>
  <c r="R198" i="1"/>
  <c r="M196" i="1"/>
  <c r="S196" i="1" s="1"/>
  <c r="B196" i="1" s="1"/>
  <c r="G197" i="1"/>
  <c r="D198" i="1"/>
  <c r="F198" i="1" s="1"/>
  <c r="J197" i="1"/>
  <c r="L197" i="1" s="1"/>
  <c r="M197" i="1" s="1"/>
  <c r="S197" i="1" s="1"/>
  <c r="B197" i="1" s="1"/>
  <c r="I199" i="1"/>
  <c r="N199" i="1"/>
  <c r="K199" i="1"/>
  <c r="H199" i="1"/>
  <c r="A200" i="1"/>
  <c r="E200" i="1" s="1"/>
  <c r="O199" i="1" l="1"/>
  <c r="P199" i="1" s="1"/>
  <c r="U199" i="1"/>
  <c r="T199" i="1"/>
  <c r="R199" i="1"/>
  <c r="C201" i="1"/>
  <c r="W200" i="1"/>
  <c r="Q643" i="1"/>
  <c r="G198" i="1"/>
  <c r="J198" i="1"/>
  <c r="L198" i="1" s="1"/>
  <c r="D199" i="1"/>
  <c r="F199" i="1" s="1"/>
  <c r="N200" i="1"/>
  <c r="H200" i="1"/>
  <c r="A201" i="1"/>
  <c r="E201" i="1" s="1"/>
  <c r="I200" i="1"/>
  <c r="K200" i="1"/>
  <c r="O200" i="1" l="1"/>
  <c r="P200" i="1" s="1"/>
  <c r="U200" i="1"/>
  <c r="T200" i="1"/>
  <c r="C202" i="1"/>
  <c r="W201" i="1"/>
  <c r="Q644" i="1"/>
  <c r="R200" i="1"/>
  <c r="M198" i="1"/>
  <c r="S198" i="1" s="1"/>
  <c r="B198" i="1" s="1"/>
  <c r="J199" i="1"/>
  <c r="L199" i="1" s="1"/>
  <c r="G199" i="1"/>
  <c r="N201" i="1"/>
  <c r="H201" i="1"/>
  <c r="I201" i="1"/>
  <c r="A202" i="1"/>
  <c r="E202" i="1" s="1"/>
  <c r="K201" i="1"/>
  <c r="D200" i="1"/>
  <c r="F200" i="1" s="1"/>
  <c r="O201" i="1" l="1"/>
  <c r="P201" i="1" s="1"/>
  <c r="U201" i="1"/>
  <c r="T201" i="1"/>
  <c r="C203" i="1"/>
  <c r="W202" i="1"/>
  <c r="Q645" i="1"/>
  <c r="M199" i="1"/>
  <c r="S199" i="1" s="1"/>
  <c r="B199" i="1" s="1"/>
  <c r="R201" i="1"/>
  <c r="J200" i="1"/>
  <c r="L200" i="1" s="1"/>
  <c r="D201" i="1"/>
  <c r="F201" i="1" s="1"/>
  <c r="G200" i="1"/>
  <c r="N202" i="1"/>
  <c r="H202" i="1"/>
  <c r="A203" i="1"/>
  <c r="E203" i="1" s="1"/>
  <c r="I202" i="1"/>
  <c r="K202" i="1"/>
  <c r="O202" i="1" l="1"/>
  <c r="P202" i="1" s="1"/>
  <c r="U202" i="1"/>
  <c r="T202" i="1"/>
  <c r="C204" i="1"/>
  <c r="W203" i="1"/>
  <c r="Q646" i="1"/>
  <c r="M200" i="1"/>
  <c r="S200" i="1" s="1"/>
  <c r="B200" i="1" s="1"/>
  <c r="R202" i="1"/>
  <c r="G201" i="1"/>
  <c r="D202" i="1"/>
  <c r="F202" i="1" s="1"/>
  <c r="N203" i="1"/>
  <c r="H203" i="1"/>
  <c r="I203" i="1"/>
  <c r="A204" i="1"/>
  <c r="E204" i="1" s="1"/>
  <c r="K203" i="1"/>
  <c r="J201" i="1"/>
  <c r="L201" i="1" s="1"/>
  <c r="O203" i="1" l="1"/>
  <c r="P203" i="1" s="1"/>
  <c r="U203" i="1"/>
  <c r="T203" i="1"/>
  <c r="C205" i="1"/>
  <c r="W204" i="1"/>
  <c r="Q647" i="1"/>
  <c r="J202" i="1"/>
  <c r="L202" i="1" s="1"/>
  <c r="M201" i="1"/>
  <c r="S201" i="1" s="1"/>
  <c r="B201" i="1" s="1"/>
  <c r="R203" i="1"/>
  <c r="G202" i="1"/>
  <c r="K204" i="1"/>
  <c r="N204" i="1"/>
  <c r="H204" i="1"/>
  <c r="I204" i="1"/>
  <c r="A205" i="1"/>
  <c r="E205" i="1" s="1"/>
  <c r="D203" i="1"/>
  <c r="F203" i="1" s="1"/>
  <c r="O204" i="1" l="1"/>
  <c r="P204" i="1" s="1"/>
  <c r="U204" i="1"/>
  <c r="T204" i="1"/>
  <c r="C206" i="1"/>
  <c r="W205" i="1"/>
  <c r="Q648" i="1"/>
  <c r="M202" i="1"/>
  <c r="S202" i="1" s="1"/>
  <c r="B202" i="1" s="1"/>
  <c r="R204" i="1"/>
  <c r="G203" i="1"/>
  <c r="K205" i="1"/>
  <c r="A206" i="1"/>
  <c r="E206" i="1" s="1"/>
  <c r="I205" i="1"/>
  <c r="N205" i="1"/>
  <c r="H205" i="1"/>
  <c r="J203" i="1"/>
  <c r="L203" i="1" s="1"/>
  <c r="D204" i="1"/>
  <c r="F204" i="1" s="1"/>
  <c r="O205" i="1" l="1"/>
  <c r="P205" i="1" s="1"/>
  <c r="U205" i="1"/>
  <c r="T205" i="1"/>
  <c r="C207" i="1"/>
  <c r="W206" i="1"/>
  <c r="Q649" i="1"/>
  <c r="J204" i="1"/>
  <c r="L204" i="1" s="1"/>
  <c r="G204" i="1"/>
  <c r="M203" i="1"/>
  <c r="S203" i="1" s="1"/>
  <c r="B203" i="1" s="1"/>
  <c r="K206" i="1"/>
  <c r="A207" i="1"/>
  <c r="E207" i="1" s="1"/>
  <c r="H206" i="1"/>
  <c r="I206" i="1"/>
  <c r="N206" i="1"/>
  <c r="D205" i="1"/>
  <c r="F205" i="1" s="1"/>
  <c r="R205" i="1"/>
  <c r="O206" i="1" l="1"/>
  <c r="P206" i="1" s="1"/>
  <c r="U206" i="1"/>
  <c r="T206" i="1"/>
  <c r="C208" i="1"/>
  <c r="W207" i="1"/>
  <c r="Q650" i="1"/>
  <c r="R206" i="1"/>
  <c r="M204" i="1"/>
  <c r="S204" i="1" s="1"/>
  <c r="B204" i="1" s="1"/>
  <c r="G205" i="1"/>
  <c r="I207" i="1"/>
  <c r="K207" i="1"/>
  <c r="H207" i="1"/>
  <c r="N207" i="1"/>
  <c r="A208" i="1"/>
  <c r="E208" i="1" s="1"/>
  <c r="D206" i="1"/>
  <c r="F206" i="1" s="1"/>
  <c r="J205" i="1"/>
  <c r="L205" i="1" s="1"/>
  <c r="O207" i="1" l="1"/>
  <c r="P207" i="1" s="1"/>
  <c r="U207" i="1"/>
  <c r="T207" i="1"/>
  <c r="C209" i="1"/>
  <c r="W208" i="1"/>
  <c r="Q651" i="1"/>
  <c r="M205" i="1"/>
  <c r="S205" i="1" s="1"/>
  <c r="B205" i="1" s="1"/>
  <c r="G206" i="1"/>
  <c r="J206" i="1"/>
  <c r="L206" i="1" s="1"/>
  <c r="A209" i="1"/>
  <c r="E209" i="1" s="1"/>
  <c r="I208" i="1"/>
  <c r="N208" i="1"/>
  <c r="H208" i="1"/>
  <c r="K208" i="1"/>
  <c r="D207" i="1"/>
  <c r="F207" i="1" s="1"/>
  <c r="R207" i="1"/>
  <c r="O208" i="1" l="1"/>
  <c r="P208" i="1" s="1"/>
  <c r="U208" i="1"/>
  <c r="T208" i="1"/>
  <c r="C210" i="1"/>
  <c r="W209" i="1"/>
  <c r="Q652" i="1"/>
  <c r="R208" i="1"/>
  <c r="G207" i="1"/>
  <c r="J207" i="1"/>
  <c r="L207" i="1" s="1"/>
  <c r="M207" i="1" s="1"/>
  <c r="S207" i="1" s="1"/>
  <c r="B207" i="1" s="1"/>
  <c r="M206" i="1"/>
  <c r="S206" i="1" s="1"/>
  <c r="B206" i="1" s="1"/>
  <c r="D208" i="1"/>
  <c r="F208" i="1" s="1"/>
  <c r="K209" i="1"/>
  <c r="A210" i="1"/>
  <c r="E210" i="1" s="1"/>
  <c r="I209" i="1"/>
  <c r="N209" i="1"/>
  <c r="H209" i="1"/>
  <c r="O209" i="1" l="1"/>
  <c r="P209" i="1" s="1"/>
  <c r="U209" i="1"/>
  <c r="T209" i="1"/>
  <c r="C211" i="1"/>
  <c r="W210" i="1"/>
  <c r="Q653" i="1"/>
  <c r="D209" i="1"/>
  <c r="F209" i="1" s="1"/>
  <c r="G208" i="1"/>
  <c r="R209" i="1"/>
  <c r="I210" i="1"/>
  <c r="N210" i="1"/>
  <c r="K210" i="1"/>
  <c r="A211" i="1"/>
  <c r="E211" i="1" s="1"/>
  <c r="H210" i="1"/>
  <c r="J208" i="1"/>
  <c r="L208" i="1" s="1"/>
  <c r="M208" i="1" s="1"/>
  <c r="S208" i="1" s="1"/>
  <c r="B208" i="1" s="1"/>
  <c r="O210" i="1" l="1"/>
  <c r="P210" i="1" s="1"/>
  <c r="U210" i="1"/>
  <c r="T210" i="1"/>
  <c r="C212" i="1"/>
  <c r="W211" i="1"/>
  <c r="Q654" i="1"/>
  <c r="G209" i="1"/>
  <c r="R210" i="1"/>
  <c r="D210" i="1"/>
  <c r="F210" i="1" s="1"/>
  <c r="I211" i="1"/>
  <c r="K211" i="1"/>
  <c r="N211" i="1"/>
  <c r="H211" i="1"/>
  <c r="A212" i="1"/>
  <c r="E212" i="1" s="1"/>
  <c r="J209" i="1"/>
  <c r="L209" i="1" s="1"/>
  <c r="M209" i="1" s="1"/>
  <c r="S209" i="1" s="1"/>
  <c r="B209" i="1" s="1"/>
  <c r="O211" i="1" l="1"/>
  <c r="P211" i="1" s="1"/>
  <c r="U211" i="1"/>
  <c r="T211" i="1"/>
  <c r="C213" i="1"/>
  <c r="W212" i="1"/>
  <c r="Q655" i="1"/>
  <c r="G210" i="1"/>
  <c r="J210" i="1"/>
  <c r="L210" i="1" s="1"/>
  <c r="D211" i="1"/>
  <c r="F211" i="1" s="1"/>
  <c r="R211" i="1"/>
  <c r="K212" i="1"/>
  <c r="N212" i="1"/>
  <c r="H212" i="1"/>
  <c r="I212" i="1"/>
  <c r="A213" i="1"/>
  <c r="E213" i="1" s="1"/>
  <c r="O212" i="1" l="1"/>
  <c r="P212" i="1" s="1"/>
  <c r="U212" i="1"/>
  <c r="T212" i="1"/>
  <c r="C214" i="1"/>
  <c r="W213" i="1"/>
  <c r="Q656" i="1"/>
  <c r="R212" i="1"/>
  <c r="M210" i="1"/>
  <c r="S210" i="1" s="1"/>
  <c r="B210" i="1" s="1"/>
  <c r="G211" i="1"/>
  <c r="J211" i="1"/>
  <c r="L211" i="1" s="1"/>
  <c r="I213" i="1"/>
  <c r="A214" i="1"/>
  <c r="E214" i="1" s="1"/>
  <c r="K213" i="1"/>
  <c r="N213" i="1"/>
  <c r="H213" i="1"/>
  <c r="D212" i="1"/>
  <c r="F212" i="1" s="1"/>
  <c r="O213" i="1" l="1"/>
  <c r="P213" i="1" s="1"/>
  <c r="U213" i="1"/>
  <c r="T213" i="1"/>
  <c r="C215" i="1"/>
  <c r="W214" i="1"/>
  <c r="Q657" i="1"/>
  <c r="G212" i="1"/>
  <c r="M211" i="1"/>
  <c r="S211" i="1" s="1"/>
  <c r="B211" i="1" s="1"/>
  <c r="R213" i="1"/>
  <c r="D213" i="1"/>
  <c r="F213" i="1" s="1"/>
  <c r="J212" i="1"/>
  <c r="L212" i="1" s="1"/>
  <c r="I214" i="1"/>
  <c r="A215" i="1"/>
  <c r="E215" i="1" s="1"/>
  <c r="K214" i="1"/>
  <c r="N214" i="1"/>
  <c r="H214" i="1"/>
  <c r="O214" i="1" l="1"/>
  <c r="P214" i="1" s="1"/>
  <c r="U214" i="1"/>
  <c r="T214" i="1"/>
  <c r="C216" i="1"/>
  <c r="W215" i="1"/>
  <c r="Q658" i="1"/>
  <c r="M212" i="1"/>
  <c r="S212" i="1" s="1"/>
  <c r="B212" i="1" s="1"/>
  <c r="R214" i="1"/>
  <c r="G213" i="1"/>
  <c r="J213" i="1"/>
  <c r="L213" i="1" s="1"/>
  <c r="K215" i="1"/>
  <c r="I215" i="1"/>
  <c r="A216" i="1"/>
  <c r="E216" i="1" s="1"/>
  <c r="N215" i="1"/>
  <c r="H215" i="1"/>
  <c r="D214" i="1"/>
  <c r="F214" i="1" s="1"/>
  <c r="O215" i="1" l="1"/>
  <c r="P215" i="1" s="1"/>
  <c r="U215" i="1"/>
  <c r="T215" i="1"/>
  <c r="C217" i="1"/>
  <c r="W216" i="1"/>
  <c r="Q659" i="1"/>
  <c r="G214" i="1"/>
  <c r="M213" i="1"/>
  <c r="S213" i="1" s="1"/>
  <c r="B213" i="1" s="1"/>
  <c r="R215" i="1"/>
  <c r="J214" i="1"/>
  <c r="L214" i="1" s="1"/>
  <c r="D215" i="1"/>
  <c r="F215" i="1" s="1"/>
  <c r="K216" i="1"/>
  <c r="A217" i="1"/>
  <c r="E217" i="1" s="1"/>
  <c r="I216" i="1"/>
  <c r="N216" i="1"/>
  <c r="H216" i="1"/>
  <c r="O216" i="1" l="1"/>
  <c r="P216" i="1" s="1"/>
  <c r="U216" i="1"/>
  <c r="T216" i="1"/>
  <c r="C218" i="1"/>
  <c r="W217" i="1"/>
  <c r="Q660" i="1"/>
  <c r="M214" i="1"/>
  <c r="S214" i="1" s="1"/>
  <c r="B214" i="1" s="1"/>
  <c r="G215" i="1"/>
  <c r="R216" i="1"/>
  <c r="N217" i="1"/>
  <c r="H217" i="1"/>
  <c r="A218" i="1"/>
  <c r="E218" i="1" s="1"/>
  <c r="I217" i="1"/>
  <c r="K217" i="1"/>
  <c r="D216" i="1"/>
  <c r="F216" i="1" s="1"/>
  <c r="J215" i="1"/>
  <c r="L215" i="1" s="1"/>
  <c r="O217" i="1" l="1"/>
  <c r="P217" i="1" s="1"/>
  <c r="U217" i="1"/>
  <c r="T217" i="1"/>
  <c r="C219" i="1"/>
  <c r="W218" i="1"/>
  <c r="Q661" i="1"/>
  <c r="M215" i="1"/>
  <c r="S215" i="1" s="1"/>
  <c r="B215" i="1" s="1"/>
  <c r="J216" i="1"/>
  <c r="L216" i="1" s="1"/>
  <c r="A219" i="1"/>
  <c r="E219" i="1" s="1"/>
  <c r="I218" i="1"/>
  <c r="N218" i="1"/>
  <c r="H218" i="1"/>
  <c r="K218" i="1"/>
  <c r="G216" i="1"/>
  <c r="D217" i="1"/>
  <c r="F217" i="1" s="1"/>
  <c r="R217" i="1"/>
  <c r="O218" i="1" l="1"/>
  <c r="P218" i="1" s="1"/>
  <c r="U218" i="1"/>
  <c r="T218" i="1"/>
  <c r="C220" i="1"/>
  <c r="W219" i="1"/>
  <c r="Q662" i="1"/>
  <c r="M216" i="1"/>
  <c r="S216" i="1" s="1"/>
  <c r="B216" i="1" s="1"/>
  <c r="J217" i="1"/>
  <c r="L217" i="1" s="1"/>
  <c r="G217" i="1"/>
  <c r="R218" i="1"/>
  <c r="D218" i="1"/>
  <c r="F218" i="1" s="1"/>
  <c r="N219" i="1"/>
  <c r="H219" i="1"/>
  <c r="K219" i="1"/>
  <c r="I219" i="1"/>
  <c r="A220" i="1"/>
  <c r="E220" i="1" s="1"/>
  <c r="O219" i="1" l="1"/>
  <c r="P219" i="1" s="1"/>
  <c r="U219" i="1"/>
  <c r="T219" i="1"/>
  <c r="C221" i="1"/>
  <c r="W220" i="1"/>
  <c r="Q663" i="1"/>
  <c r="R219" i="1"/>
  <c r="M217" i="1"/>
  <c r="S217" i="1" s="1"/>
  <c r="B217" i="1" s="1"/>
  <c r="J218" i="1"/>
  <c r="L218" i="1" s="1"/>
  <c r="G218" i="1"/>
  <c r="D219" i="1"/>
  <c r="F219" i="1" s="1"/>
  <c r="I220" i="1"/>
  <c r="K220" i="1"/>
  <c r="H220" i="1"/>
  <c r="A221" i="1"/>
  <c r="E221" i="1" s="1"/>
  <c r="N220" i="1"/>
  <c r="O220" i="1" l="1"/>
  <c r="P220" i="1" s="1"/>
  <c r="U220" i="1"/>
  <c r="T220" i="1"/>
  <c r="C222" i="1"/>
  <c r="W221" i="1"/>
  <c r="Q664" i="1"/>
  <c r="M218" i="1"/>
  <c r="S218" i="1" s="1"/>
  <c r="B218" i="1" s="1"/>
  <c r="R220" i="1"/>
  <c r="J219" i="1"/>
  <c r="L219" i="1" s="1"/>
  <c r="G219" i="1"/>
  <c r="D220" i="1"/>
  <c r="F220" i="1" s="1"/>
  <c r="A222" i="1"/>
  <c r="E222" i="1" s="1"/>
  <c r="H221" i="1"/>
  <c r="K221" i="1"/>
  <c r="N221" i="1"/>
  <c r="I221" i="1"/>
  <c r="R221" i="1" l="1"/>
  <c r="O221" i="1"/>
  <c r="P221" i="1" s="1"/>
  <c r="U221" i="1"/>
  <c r="T221" i="1"/>
  <c r="C223" i="1"/>
  <c r="W222" i="1"/>
  <c r="Q665" i="1"/>
  <c r="M219" i="1"/>
  <c r="S219" i="1" s="1"/>
  <c r="B219" i="1" s="1"/>
  <c r="G220" i="1"/>
  <c r="A223" i="1"/>
  <c r="E223" i="1" s="1"/>
  <c r="I222" i="1"/>
  <c r="K222" i="1"/>
  <c r="N222" i="1"/>
  <c r="O222" i="1" s="1"/>
  <c r="H222" i="1"/>
  <c r="D221" i="1"/>
  <c r="F221" i="1" s="1"/>
  <c r="J220" i="1"/>
  <c r="L220" i="1" s="1"/>
  <c r="M220" i="1" s="1"/>
  <c r="S220" i="1" s="1"/>
  <c r="B220" i="1" s="1"/>
  <c r="C224" i="1" l="1"/>
  <c r="W223" i="1"/>
  <c r="Q666" i="1"/>
  <c r="P222" i="1"/>
  <c r="R222" i="1"/>
  <c r="J221" i="1"/>
  <c r="L221" i="1" s="1"/>
  <c r="I223" i="1"/>
  <c r="N223" i="1"/>
  <c r="H223" i="1"/>
  <c r="A224" i="1"/>
  <c r="E224" i="1" s="1"/>
  <c r="G221" i="1"/>
  <c r="D222" i="1"/>
  <c r="F222" i="1" s="1"/>
  <c r="O223" i="1" l="1"/>
  <c r="P223" i="1" s="1"/>
  <c r="U223" i="1"/>
  <c r="T223" i="1"/>
  <c r="C225" i="1"/>
  <c r="W224" i="1"/>
  <c r="Q667" i="1"/>
  <c r="G222" i="1"/>
  <c r="R223" i="1"/>
  <c r="J222" i="1"/>
  <c r="L222" i="1" s="1"/>
  <c r="M221" i="1"/>
  <c r="S221" i="1" s="1"/>
  <c r="B221" i="1" s="1"/>
  <c r="A225" i="1"/>
  <c r="E225" i="1" s="1"/>
  <c r="N224" i="1"/>
  <c r="H224" i="1"/>
  <c r="I224" i="1"/>
  <c r="D223" i="1"/>
  <c r="F223" i="1" s="1"/>
  <c r="O224" i="1" l="1"/>
  <c r="P224" i="1" s="1"/>
  <c r="U224" i="1"/>
  <c r="T224" i="1"/>
  <c r="C226" i="1"/>
  <c r="W225" i="1"/>
  <c r="Q668" i="1"/>
  <c r="M222" i="1"/>
  <c r="K223" i="1"/>
  <c r="K224" i="1" s="1"/>
  <c r="J223" i="1"/>
  <c r="G223" i="1"/>
  <c r="N225" i="1"/>
  <c r="H225" i="1"/>
  <c r="A226" i="1"/>
  <c r="E226" i="1" s="1"/>
  <c r="I225" i="1"/>
  <c r="R224" i="1"/>
  <c r="D224" i="1"/>
  <c r="F224" i="1" s="1"/>
  <c r="O225" i="1" l="1"/>
  <c r="P225" i="1" s="1"/>
  <c r="U225" i="1"/>
  <c r="T225" i="1"/>
  <c r="S222" i="1"/>
  <c r="C227" i="1"/>
  <c r="W226" i="1"/>
  <c r="Q669" i="1"/>
  <c r="L223" i="1"/>
  <c r="M223" i="1" s="1"/>
  <c r="S223" i="1" s="1"/>
  <c r="B223" i="1" s="1"/>
  <c r="J224" i="1"/>
  <c r="L224" i="1" s="1"/>
  <c r="K225" i="1"/>
  <c r="G224" i="1"/>
  <c r="R225" i="1"/>
  <c r="D225" i="1"/>
  <c r="F225" i="1" s="1"/>
  <c r="I226" i="1"/>
  <c r="N226" i="1"/>
  <c r="H226" i="1"/>
  <c r="A227" i="1"/>
  <c r="E227" i="1" s="1"/>
  <c r="O226" i="1" l="1"/>
  <c r="P226" i="1" s="1"/>
  <c r="U226" i="1"/>
  <c r="T226" i="1"/>
  <c r="T222" i="1"/>
  <c r="U222" i="1" s="1"/>
  <c r="B222" i="1"/>
  <c r="C228" i="1"/>
  <c r="W227" i="1"/>
  <c r="Q670" i="1"/>
  <c r="K226" i="1"/>
  <c r="K227" i="1" s="1"/>
  <c r="M224" i="1"/>
  <c r="S224" i="1" s="1"/>
  <c r="B224" i="1" s="1"/>
  <c r="A228" i="1"/>
  <c r="E228" i="1" s="1"/>
  <c r="N227" i="1"/>
  <c r="H227" i="1"/>
  <c r="I227" i="1"/>
  <c r="D226" i="1"/>
  <c r="F226" i="1" s="1"/>
  <c r="G225" i="1"/>
  <c r="R226" i="1"/>
  <c r="J225" i="1"/>
  <c r="L225" i="1" s="1"/>
  <c r="O227" i="1" l="1"/>
  <c r="P227" i="1" s="1"/>
  <c r="U227" i="1"/>
  <c r="T227" i="1"/>
  <c r="C229" i="1"/>
  <c r="W228" i="1"/>
  <c r="Q671" i="1"/>
  <c r="R227" i="1"/>
  <c r="M225" i="1"/>
  <c r="S225" i="1" s="1"/>
  <c r="B225" i="1" s="1"/>
  <c r="J226" i="1"/>
  <c r="L226" i="1" s="1"/>
  <c r="G226" i="1"/>
  <c r="K228" i="1"/>
  <c r="A229" i="1"/>
  <c r="E229" i="1" s="1"/>
  <c r="I228" i="1"/>
  <c r="N228" i="1"/>
  <c r="H228" i="1"/>
  <c r="D227" i="1"/>
  <c r="F227" i="1" s="1"/>
  <c r="O228" i="1" l="1"/>
  <c r="P228" i="1" s="1"/>
  <c r="U228" i="1"/>
  <c r="T228" i="1"/>
  <c r="C230" i="1"/>
  <c r="W229" i="1"/>
  <c r="Q672" i="1"/>
  <c r="R228" i="1"/>
  <c r="M226" i="1"/>
  <c r="S226" i="1" s="1"/>
  <c r="B226" i="1" s="1"/>
  <c r="I229" i="1"/>
  <c r="N229" i="1"/>
  <c r="K229" i="1"/>
  <c r="A230" i="1"/>
  <c r="E230" i="1" s="1"/>
  <c r="H229" i="1"/>
  <c r="J227" i="1"/>
  <c r="L227" i="1" s="1"/>
  <c r="D228" i="1"/>
  <c r="F228" i="1" s="1"/>
  <c r="G227" i="1"/>
  <c r="O229" i="1" l="1"/>
  <c r="P229" i="1" s="1"/>
  <c r="U229" i="1"/>
  <c r="T229" i="1"/>
  <c r="C231" i="1"/>
  <c r="W230" i="1"/>
  <c r="Q673" i="1"/>
  <c r="M227" i="1"/>
  <c r="S227" i="1" s="1"/>
  <c r="B227" i="1" s="1"/>
  <c r="R229" i="1"/>
  <c r="D229" i="1"/>
  <c r="F229" i="1" s="1"/>
  <c r="G228" i="1"/>
  <c r="I230" i="1"/>
  <c r="N230" i="1"/>
  <c r="K230" i="1"/>
  <c r="A231" i="1"/>
  <c r="E231" i="1" s="1"/>
  <c r="H230" i="1"/>
  <c r="J228" i="1"/>
  <c r="L228" i="1" s="1"/>
  <c r="O230" i="1" l="1"/>
  <c r="P230" i="1" s="1"/>
  <c r="U230" i="1"/>
  <c r="T230" i="1"/>
  <c r="C232" i="1"/>
  <c r="W231" i="1"/>
  <c r="Q674" i="1"/>
  <c r="G229" i="1"/>
  <c r="J229" i="1"/>
  <c r="L229" i="1" s="1"/>
  <c r="M229" i="1" s="1"/>
  <c r="S229" i="1" s="1"/>
  <c r="B229" i="1" s="1"/>
  <c r="M228" i="1"/>
  <c r="S228" i="1" s="1"/>
  <c r="B228" i="1" s="1"/>
  <c r="R230" i="1"/>
  <c r="D230" i="1"/>
  <c r="F230" i="1" s="1"/>
  <c r="N231" i="1"/>
  <c r="H231" i="1"/>
  <c r="A232" i="1"/>
  <c r="E232" i="1" s="1"/>
  <c r="I231" i="1"/>
  <c r="K231" i="1"/>
  <c r="O231" i="1" l="1"/>
  <c r="P231" i="1" s="1"/>
  <c r="U231" i="1"/>
  <c r="T231" i="1"/>
  <c r="C233" i="1"/>
  <c r="W232" i="1"/>
  <c r="Q675" i="1"/>
  <c r="R231" i="1"/>
  <c r="G230" i="1"/>
  <c r="J230" i="1"/>
  <c r="L230" i="1" s="1"/>
  <c r="I232" i="1"/>
  <c r="K232" i="1"/>
  <c r="H232" i="1"/>
  <c r="A233" i="1"/>
  <c r="E233" i="1" s="1"/>
  <c r="N232" i="1"/>
  <c r="D231" i="1"/>
  <c r="F231" i="1" s="1"/>
  <c r="O232" i="1" l="1"/>
  <c r="P232" i="1" s="1"/>
  <c r="U232" i="1"/>
  <c r="T232" i="1"/>
  <c r="C234" i="1"/>
  <c r="W233" i="1"/>
  <c r="Q676" i="1"/>
  <c r="R232" i="1"/>
  <c r="M230" i="1"/>
  <c r="S230" i="1" s="1"/>
  <c r="B230" i="1" s="1"/>
  <c r="J231" i="1"/>
  <c r="L231" i="1" s="1"/>
  <c r="D232" i="1"/>
  <c r="F232" i="1" s="1"/>
  <c r="G231" i="1"/>
  <c r="K233" i="1"/>
  <c r="H233" i="1"/>
  <c r="A234" i="1"/>
  <c r="E234" i="1" s="1"/>
  <c r="N233" i="1"/>
  <c r="I233" i="1"/>
  <c r="O233" i="1" l="1"/>
  <c r="P233" i="1" s="1"/>
  <c r="U233" i="1"/>
  <c r="T233" i="1"/>
  <c r="C235" i="1"/>
  <c r="W234" i="1"/>
  <c r="Q677" i="1"/>
  <c r="R233" i="1"/>
  <c r="M231" i="1"/>
  <c r="S231" i="1" s="1"/>
  <c r="B231" i="1" s="1"/>
  <c r="J232" i="1"/>
  <c r="L232" i="1" s="1"/>
  <c r="D233" i="1"/>
  <c r="F233" i="1" s="1"/>
  <c r="A235" i="1"/>
  <c r="E235" i="1" s="1"/>
  <c r="N234" i="1"/>
  <c r="H234" i="1"/>
  <c r="I234" i="1"/>
  <c r="K234" i="1"/>
  <c r="G232" i="1"/>
  <c r="O234" i="1" l="1"/>
  <c r="P234" i="1" s="1"/>
  <c r="U234" i="1"/>
  <c r="T234" i="1"/>
  <c r="C236" i="1"/>
  <c r="W235" i="1"/>
  <c r="Q678" i="1"/>
  <c r="M232" i="1"/>
  <c r="S232" i="1" s="1"/>
  <c r="B232" i="1" s="1"/>
  <c r="G233" i="1"/>
  <c r="K235" i="1"/>
  <c r="A236" i="1"/>
  <c r="E236" i="1" s="1"/>
  <c r="N235" i="1"/>
  <c r="H235" i="1"/>
  <c r="I235" i="1"/>
  <c r="R234" i="1"/>
  <c r="D234" i="1"/>
  <c r="F234" i="1" s="1"/>
  <c r="J233" i="1"/>
  <c r="L233" i="1" s="1"/>
  <c r="O235" i="1" l="1"/>
  <c r="P235" i="1" s="1"/>
  <c r="U235" i="1"/>
  <c r="T235" i="1"/>
  <c r="C237" i="1"/>
  <c r="W236" i="1"/>
  <c r="Q679" i="1"/>
  <c r="M233" i="1"/>
  <c r="S233" i="1" s="1"/>
  <c r="B233" i="1" s="1"/>
  <c r="J234" i="1"/>
  <c r="L234" i="1" s="1"/>
  <c r="G234" i="1"/>
  <c r="I236" i="1"/>
  <c r="A237" i="1"/>
  <c r="E237" i="1" s="1"/>
  <c r="N236" i="1"/>
  <c r="H236" i="1"/>
  <c r="K236" i="1"/>
  <c r="R235" i="1"/>
  <c r="D235" i="1"/>
  <c r="F235" i="1" s="1"/>
  <c r="O236" i="1" l="1"/>
  <c r="P236" i="1" s="1"/>
  <c r="U236" i="1"/>
  <c r="T236" i="1"/>
  <c r="C238" i="1"/>
  <c r="W237" i="1"/>
  <c r="R236" i="1"/>
  <c r="Q680" i="1"/>
  <c r="M234" i="1"/>
  <c r="S234" i="1" s="1"/>
  <c r="B234" i="1" s="1"/>
  <c r="J235" i="1"/>
  <c r="L235" i="1" s="1"/>
  <c r="I237" i="1"/>
  <c r="H237" i="1"/>
  <c r="K237" i="1"/>
  <c r="A238" i="1"/>
  <c r="E238" i="1" s="1"/>
  <c r="N237" i="1"/>
  <c r="D236" i="1"/>
  <c r="F236" i="1" s="1"/>
  <c r="G235" i="1"/>
  <c r="O237" i="1" l="1"/>
  <c r="P237" i="1" s="1"/>
  <c r="U237" i="1"/>
  <c r="T237" i="1"/>
  <c r="C239" i="1"/>
  <c r="W238" i="1"/>
  <c r="Q681" i="1"/>
  <c r="M235" i="1"/>
  <c r="S235" i="1" s="1"/>
  <c r="B235" i="1" s="1"/>
  <c r="J236" i="1"/>
  <c r="L236" i="1" s="1"/>
  <c r="D237" i="1"/>
  <c r="F237" i="1" s="1"/>
  <c r="G236" i="1"/>
  <c r="I238" i="1"/>
  <c r="N238" i="1"/>
  <c r="K238" i="1"/>
  <c r="A239" i="1"/>
  <c r="E239" i="1" s="1"/>
  <c r="H238" i="1"/>
  <c r="R237" i="1"/>
  <c r="O238" i="1" l="1"/>
  <c r="P238" i="1" s="1"/>
  <c r="U238" i="1"/>
  <c r="T238" i="1"/>
  <c r="R238" i="1"/>
  <c r="C240" i="1"/>
  <c r="W239" i="1"/>
  <c r="Q682" i="1"/>
  <c r="M236" i="1"/>
  <c r="S236" i="1" s="1"/>
  <c r="B236" i="1" s="1"/>
  <c r="G237" i="1"/>
  <c r="D238" i="1"/>
  <c r="F238" i="1" s="1"/>
  <c r="I239" i="1"/>
  <c r="N239" i="1"/>
  <c r="K239" i="1"/>
  <c r="A240" i="1"/>
  <c r="E240" i="1" s="1"/>
  <c r="H239" i="1"/>
  <c r="J237" i="1"/>
  <c r="L237" i="1" s="1"/>
  <c r="O239" i="1" l="1"/>
  <c r="P239" i="1" s="1"/>
  <c r="U239" i="1"/>
  <c r="T239" i="1"/>
  <c r="C241" i="1"/>
  <c r="W240" i="1"/>
  <c r="Q683" i="1"/>
  <c r="G238" i="1"/>
  <c r="M237" i="1"/>
  <c r="S237" i="1" s="1"/>
  <c r="B237" i="1" s="1"/>
  <c r="R239" i="1"/>
  <c r="D239" i="1"/>
  <c r="F239" i="1" s="1"/>
  <c r="K240" i="1"/>
  <c r="N240" i="1"/>
  <c r="A241" i="1"/>
  <c r="E241" i="1" s="1"/>
  <c r="H240" i="1"/>
  <c r="I240" i="1"/>
  <c r="J238" i="1"/>
  <c r="L238" i="1" s="1"/>
  <c r="O240" i="1" l="1"/>
  <c r="P240" i="1" s="1"/>
  <c r="U240" i="1"/>
  <c r="T240" i="1"/>
  <c r="C242" i="1"/>
  <c r="W241" i="1"/>
  <c r="Q684" i="1"/>
  <c r="M238" i="1"/>
  <c r="S238" i="1" s="1"/>
  <c r="B238" i="1" s="1"/>
  <c r="R240" i="1"/>
  <c r="K241" i="1"/>
  <c r="A242" i="1"/>
  <c r="E242" i="1" s="1"/>
  <c r="I241" i="1"/>
  <c r="N241" i="1"/>
  <c r="H241" i="1"/>
  <c r="D240" i="1"/>
  <c r="F240" i="1" s="1"/>
  <c r="J239" i="1"/>
  <c r="L239" i="1" s="1"/>
  <c r="M239" i="1" s="1"/>
  <c r="S239" i="1" s="1"/>
  <c r="B239" i="1" s="1"/>
  <c r="G239" i="1"/>
  <c r="O241" i="1" l="1"/>
  <c r="P241" i="1" s="1"/>
  <c r="U241" i="1"/>
  <c r="T241" i="1"/>
  <c r="C243" i="1"/>
  <c r="W242" i="1"/>
  <c r="Q685" i="1"/>
  <c r="R241" i="1"/>
  <c r="J240" i="1"/>
  <c r="L240" i="1" s="1"/>
  <c r="M240" i="1" s="1"/>
  <c r="S240" i="1" s="1"/>
  <c r="B240" i="1" s="1"/>
  <c r="K242" i="1"/>
  <c r="A243" i="1"/>
  <c r="E243" i="1" s="1"/>
  <c r="N242" i="1"/>
  <c r="I242" i="1"/>
  <c r="H242" i="1"/>
  <c r="D241" i="1"/>
  <c r="F241" i="1" s="1"/>
  <c r="G240" i="1"/>
  <c r="O242" i="1" l="1"/>
  <c r="P242" i="1" s="1"/>
  <c r="U242" i="1"/>
  <c r="T242" i="1"/>
  <c r="C244" i="1"/>
  <c r="W243" i="1"/>
  <c r="Q686" i="1"/>
  <c r="J241" i="1"/>
  <c r="L241" i="1" s="1"/>
  <c r="R242" i="1"/>
  <c r="D242" i="1"/>
  <c r="F242" i="1" s="1"/>
  <c r="G241" i="1"/>
  <c r="I243" i="1"/>
  <c r="K243" i="1"/>
  <c r="N243" i="1"/>
  <c r="H243" i="1"/>
  <c r="A244" i="1"/>
  <c r="E244" i="1" s="1"/>
  <c r="O243" i="1" l="1"/>
  <c r="P243" i="1" s="1"/>
  <c r="U243" i="1"/>
  <c r="T243" i="1"/>
  <c r="C245" i="1"/>
  <c r="W244" i="1"/>
  <c r="R243" i="1"/>
  <c r="Q687" i="1"/>
  <c r="G242" i="1"/>
  <c r="M241" i="1"/>
  <c r="S241" i="1" s="1"/>
  <c r="B241" i="1" s="1"/>
  <c r="J242" i="1"/>
  <c r="L242" i="1" s="1"/>
  <c r="D243" i="1"/>
  <c r="F243" i="1" s="1"/>
  <c r="A245" i="1"/>
  <c r="E245" i="1" s="1"/>
  <c r="K244" i="1"/>
  <c r="N244" i="1"/>
  <c r="H244" i="1"/>
  <c r="I244" i="1"/>
  <c r="O244" i="1" l="1"/>
  <c r="P244" i="1" s="1"/>
  <c r="U244" i="1"/>
  <c r="T244" i="1"/>
  <c r="C246" i="1"/>
  <c r="W245" i="1"/>
  <c r="Q688" i="1"/>
  <c r="M242" i="1"/>
  <c r="S242" i="1" s="1"/>
  <c r="B242" i="1" s="1"/>
  <c r="D244" i="1"/>
  <c r="F244" i="1" s="1"/>
  <c r="N245" i="1"/>
  <c r="H245" i="1"/>
  <c r="K245" i="1"/>
  <c r="A246" i="1"/>
  <c r="E246" i="1" s="1"/>
  <c r="I245" i="1"/>
  <c r="J243" i="1"/>
  <c r="L243" i="1" s="1"/>
  <c r="R244" i="1"/>
  <c r="G243" i="1"/>
  <c r="O245" i="1" l="1"/>
  <c r="P245" i="1" s="1"/>
  <c r="U245" i="1"/>
  <c r="T245" i="1"/>
  <c r="C247" i="1"/>
  <c r="W246" i="1"/>
  <c r="Q689" i="1"/>
  <c r="M243" i="1"/>
  <c r="S243" i="1" s="1"/>
  <c r="B243" i="1" s="1"/>
  <c r="J244" i="1"/>
  <c r="L244" i="1" s="1"/>
  <c r="M244" i="1" s="1"/>
  <c r="S244" i="1" s="1"/>
  <c r="B244" i="1" s="1"/>
  <c r="G244" i="1"/>
  <c r="D245" i="1"/>
  <c r="F245" i="1" s="1"/>
  <c r="K246" i="1"/>
  <c r="A247" i="1"/>
  <c r="E247" i="1" s="1"/>
  <c r="N246" i="1"/>
  <c r="H246" i="1"/>
  <c r="I246" i="1"/>
  <c r="R245" i="1"/>
  <c r="O246" i="1" l="1"/>
  <c r="P246" i="1" s="1"/>
  <c r="U246" i="1"/>
  <c r="T246" i="1"/>
  <c r="C248" i="1"/>
  <c r="W247" i="1"/>
  <c r="Q690" i="1"/>
  <c r="I247" i="1"/>
  <c r="H247" i="1"/>
  <c r="K247" i="1"/>
  <c r="N247" i="1"/>
  <c r="A248" i="1"/>
  <c r="E248" i="1" s="1"/>
  <c r="J245" i="1"/>
  <c r="L245" i="1" s="1"/>
  <c r="M245" i="1" s="1"/>
  <c r="S245" i="1" s="1"/>
  <c r="B245" i="1" s="1"/>
  <c r="R246" i="1"/>
  <c r="D246" i="1"/>
  <c r="F246" i="1" s="1"/>
  <c r="G245" i="1"/>
  <c r="O247" i="1" l="1"/>
  <c r="P247" i="1" s="1"/>
  <c r="U247" i="1"/>
  <c r="T247" i="1"/>
  <c r="C249" i="1"/>
  <c r="W248" i="1"/>
  <c r="Q691" i="1"/>
  <c r="R247" i="1"/>
  <c r="G246" i="1"/>
  <c r="K248" i="1"/>
  <c r="N248" i="1"/>
  <c r="H248" i="1"/>
  <c r="A249" i="1"/>
  <c r="E249" i="1" s="1"/>
  <c r="I248" i="1"/>
  <c r="J246" i="1"/>
  <c r="L246" i="1" s="1"/>
  <c r="D247" i="1"/>
  <c r="F247" i="1" s="1"/>
  <c r="O248" i="1" l="1"/>
  <c r="P248" i="1" s="1"/>
  <c r="U248" i="1"/>
  <c r="T248" i="1"/>
  <c r="C250" i="1"/>
  <c r="W249" i="1"/>
  <c r="Q692" i="1"/>
  <c r="M246" i="1"/>
  <c r="S246" i="1" s="1"/>
  <c r="B246" i="1" s="1"/>
  <c r="G247" i="1"/>
  <c r="N249" i="1"/>
  <c r="H249" i="1"/>
  <c r="I249" i="1"/>
  <c r="A250" i="1"/>
  <c r="E250" i="1" s="1"/>
  <c r="K249" i="1"/>
  <c r="D248" i="1"/>
  <c r="F248" i="1" s="1"/>
  <c r="J247" i="1"/>
  <c r="L247" i="1" s="1"/>
  <c r="R248" i="1"/>
  <c r="O249" i="1" l="1"/>
  <c r="P249" i="1" s="1"/>
  <c r="U249" i="1"/>
  <c r="T249" i="1"/>
  <c r="C251" i="1"/>
  <c r="W250" i="1"/>
  <c r="Q693" i="1"/>
  <c r="M247" i="1"/>
  <c r="S247" i="1" s="1"/>
  <c r="B247" i="1" s="1"/>
  <c r="G248" i="1"/>
  <c r="I250" i="1"/>
  <c r="A251" i="1"/>
  <c r="E251" i="1" s="1"/>
  <c r="N250" i="1"/>
  <c r="K250" i="1"/>
  <c r="H250" i="1"/>
  <c r="D249" i="1"/>
  <c r="F249" i="1" s="1"/>
  <c r="J248" i="1"/>
  <c r="L248" i="1" s="1"/>
  <c r="M248" i="1" s="1"/>
  <c r="R249" i="1"/>
  <c r="O250" i="1" l="1"/>
  <c r="P250" i="1" s="1"/>
  <c r="U250" i="1"/>
  <c r="T250" i="1"/>
  <c r="C252" i="1"/>
  <c r="W251" i="1"/>
  <c r="Q694" i="1"/>
  <c r="R250" i="1"/>
  <c r="G249" i="1"/>
  <c r="K251" i="1"/>
  <c r="A252" i="1"/>
  <c r="E252" i="1" s="1"/>
  <c r="I251" i="1"/>
  <c r="N251" i="1"/>
  <c r="H251" i="1"/>
  <c r="D250" i="1"/>
  <c r="F250" i="1" s="1"/>
  <c r="J249" i="1"/>
  <c r="L249" i="1" s="1"/>
  <c r="S248" i="1"/>
  <c r="B248" i="1" s="1"/>
  <c r="O251" i="1" l="1"/>
  <c r="P251" i="1" s="1"/>
  <c r="U251" i="1"/>
  <c r="T251" i="1"/>
  <c r="C253" i="1"/>
  <c r="W252" i="1"/>
  <c r="Q695" i="1"/>
  <c r="M249" i="1"/>
  <c r="S249" i="1" s="1"/>
  <c r="B249" i="1" s="1"/>
  <c r="D251" i="1"/>
  <c r="F251" i="1" s="1"/>
  <c r="G250" i="1"/>
  <c r="A253" i="1"/>
  <c r="E253" i="1" s="1"/>
  <c r="K252" i="1"/>
  <c r="N252" i="1"/>
  <c r="O252" i="1" s="1"/>
  <c r="H252" i="1"/>
  <c r="I252" i="1"/>
  <c r="J250" i="1"/>
  <c r="L250" i="1" s="1"/>
  <c r="M250" i="1" s="1"/>
  <c r="S250" i="1" s="1"/>
  <c r="B250" i="1" s="1"/>
  <c r="R251" i="1"/>
  <c r="C254" i="1" l="1"/>
  <c r="W253" i="1"/>
  <c r="Q696" i="1"/>
  <c r="J251" i="1"/>
  <c r="L251" i="1" s="1"/>
  <c r="G251" i="1"/>
  <c r="R252" i="1"/>
  <c r="A254" i="1"/>
  <c r="E254" i="1" s="1"/>
  <c r="N253" i="1"/>
  <c r="H253" i="1"/>
  <c r="I253" i="1"/>
  <c r="D252" i="1"/>
  <c r="F252" i="1" s="1"/>
  <c r="O253" i="1" l="1"/>
  <c r="P253" i="1" s="1"/>
  <c r="U253" i="1"/>
  <c r="T253" i="1"/>
  <c r="C255" i="1"/>
  <c r="W254" i="1"/>
  <c r="Q697" i="1"/>
  <c r="J252" i="1"/>
  <c r="L252" i="1" s="1"/>
  <c r="R253" i="1"/>
  <c r="M251" i="1"/>
  <c r="S251" i="1" s="1"/>
  <c r="B251" i="1" s="1"/>
  <c r="I254" i="1"/>
  <c r="H254" i="1"/>
  <c r="A255" i="1"/>
  <c r="E255" i="1" s="1"/>
  <c r="N254" i="1"/>
  <c r="G252" i="1"/>
  <c r="D253" i="1"/>
  <c r="F253" i="1" s="1"/>
  <c r="O254" i="1" l="1"/>
  <c r="P254" i="1" s="1"/>
  <c r="U254" i="1"/>
  <c r="T254" i="1"/>
  <c r="R254" i="1"/>
  <c r="C256" i="1"/>
  <c r="W255" i="1"/>
  <c r="Q698" i="1"/>
  <c r="M252" i="1"/>
  <c r="K253" i="1"/>
  <c r="K254" i="1" s="1"/>
  <c r="K255" i="1" s="1"/>
  <c r="J253" i="1"/>
  <c r="D254" i="1"/>
  <c r="F254" i="1" s="1"/>
  <c r="N255" i="1"/>
  <c r="H255" i="1"/>
  <c r="I255" i="1"/>
  <c r="A256" i="1"/>
  <c r="W256" i="1" s="1"/>
  <c r="G253" i="1"/>
  <c r="E256" i="1" l="1"/>
  <c r="O255" i="1"/>
  <c r="P255" i="1" s="1"/>
  <c r="U255" i="1"/>
  <c r="T255" i="1"/>
  <c r="C257" i="1"/>
  <c r="S252" i="1"/>
  <c r="P252" i="1"/>
  <c r="Q699" i="1"/>
  <c r="L253" i="1"/>
  <c r="M253" i="1" s="1"/>
  <c r="S253" i="1" s="1"/>
  <c r="B253" i="1" s="1"/>
  <c r="R255" i="1"/>
  <c r="D255" i="1"/>
  <c r="F255" i="1" s="1"/>
  <c r="J254" i="1"/>
  <c r="L254" i="1" s="1"/>
  <c r="N256" i="1"/>
  <c r="H256" i="1"/>
  <c r="I256" i="1"/>
  <c r="A257" i="1"/>
  <c r="G254" i="1"/>
  <c r="O256" i="1" l="1"/>
  <c r="P256" i="1" s="1"/>
  <c r="U256" i="1"/>
  <c r="T256" i="1"/>
  <c r="E257" i="1"/>
  <c r="B252" i="1"/>
  <c r="T252" i="1"/>
  <c r="U252" i="1" s="1"/>
  <c r="C258" i="1"/>
  <c r="W257" i="1"/>
  <c r="Q700" i="1"/>
  <c r="G255" i="1"/>
  <c r="J255" i="1"/>
  <c r="L255" i="1" s="1"/>
  <c r="M254" i="1"/>
  <c r="S254" i="1" s="1"/>
  <c r="B254" i="1" s="1"/>
  <c r="D256" i="1"/>
  <c r="F256" i="1" s="1"/>
  <c r="A258" i="1"/>
  <c r="H257" i="1"/>
  <c r="I257" i="1"/>
  <c r="N257" i="1"/>
  <c r="R256" i="1"/>
  <c r="E258" i="1" l="1"/>
  <c r="O257" i="1"/>
  <c r="P257" i="1" s="1"/>
  <c r="U257" i="1"/>
  <c r="T257" i="1"/>
  <c r="C259" i="1"/>
  <c r="W258" i="1"/>
  <c r="Q701" i="1"/>
  <c r="R257" i="1"/>
  <c r="M255" i="1"/>
  <c r="S255" i="1" s="1"/>
  <c r="B255" i="1" s="1"/>
  <c r="K256" i="1"/>
  <c r="A259" i="1"/>
  <c r="I258" i="1"/>
  <c r="N258" i="1"/>
  <c r="H258" i="1"/>
  <c r="J256" i="1"/>
  <c r="D257" i="1"/>
  <c r="F257" i="1" s="1"/>
  <c r="G256" i="1"/>
  <c r="E259" i="1" l="1"/>
  <c r="O258" i="1"/>
  <c r="P258" i="1" s="1"/>
  <c r="U258" i="1"/>
  <c r="T258" i="1"/>
  <c r="C260" i="1"/>
  <c r="W259" i="1"/>
  <c r="Q702" i="1"/>
  <c r="K257" i="1"/>
  <c r="L256" i="1"/>
  <c r="M256" i="1" s="1"/>
  <c r="S256" i="1" s="1"/>
  <c r="B256" i="1" s="1"/>
  <c r="J257" i="1"/>
  <c r="I259" i="1"/>
  <c r="N259" i="1"/>
  <c r="A260" i="1"/>
  <c r="H259" i="1"/>
  <c r="R258" i="1"/>
  <c r="G257" i="1"/>
  <c r="D258" i="1"/>
  <c r="F258" i="1" s="1"/>
  <c r="E260" i="1" l="1"/>
  <c r="O259" i="1"/>
  <c r="P259" i="1" s="1"/>
  <c r="U259" i="1"/>
  <c r="T259" i="1"/>
  <c r="C261" i="1"/>
  <c r="W260" i="1"/>
  <c r="R259" i="1"/>
  <c r="Q703" i="1"/>
  <c r="K258" i="1"/>
  <c r="L257" i="1"/>
  <c r="M257" i="1" s="1"/>
  <c r="S257" i="1" s="1"/>
  <c r="B257" i="1" s="1"/>
  <c r="G258" i="1"/>
  <c r="A261" i="1"/>
  <c r="I260" i="1"/>
  <c r="N260" i="1"/>
  <c r="H260" i="1"/>
  <c r="D259" i="1"/>
  <c r="F259" i="1" s="1"/>
  <c r="J258" i="1"/>
  <c r="E261" i="1" l="1"/>
  <c r="O260" i="1"/>
  <c r="P260" i="1" s="1"/>
  <c r="U260" i="1"/>
  <c r="T260" i="1"/>
  <c r="C262" i="1"/>
  <c r="W261" i="1"/>
  <c r="Q704" i="1"/>
  <c r="L258" i="1"/>
  <c r="M258" i="1" s="1"/>
  <c r="S258" i="1" s="1"/>
  <c r="B258" i="1" s="1"/>
  <c r="K259" i="1"/>
  <c r="J259" i="1"/>
  <c r="D260" i="1"/>
  <c r="F260" i="1" s="1"/>
  <c r="G259" i="1"/>
  <c r="A262" i="1"/>
  <c r="N261" i="1"/>
  <c r="H261" i="1"/>
  <c r="I261" i="1"/>
  <c r="R260" i="1"/>
  <c r="E262" i="1" l="1"/>
  <c r="O261" i="1"/>
  <c r="P261" i="1" s="1"/>
  <c r="U261" i="1"/>
  <c r="T261" i="1"/>
  <c r="C263" i="1"/>
  <c r="W262" i="1"/>
  <c r="Q705" i="1"/>
  <c r="L259" i="1"/>
  <c r="M259" i="1" s="1"/>
  <c r="S259" i="1" s="1"/>
  <c r="B259" i="1" s="1"/>
  <c r="K260" i="1"/>
  <c r="G260" i="1"/>
  <c r="J260" i="1"/>
  <c r="R261" i="1"/>
  <c r="D261" i="1"/>
  <c r="F261" i="1" s="1"/>
  <c r="A263" i="1"/>
  <c r="N262" i="1"/>
  <c r="H262" i="1"/>
  <c r="I262" i="1"/>
  <c r="E263" i="1" l="1"/>
  <c r="O262" i="1"/>
  <c r="P262" i="1" s="1"/>
  <c r="U262" i="1"/>
  <c r="T262" i="1"/>
  <c r="C264" i="1"/>
  <c r="W263" i="1"/>
  <c r="Q706" i="1"/>
  <c r="L260" i="1"/>
  <c r="M260" i="1" s="1"/>
  <c r="S260" i="1" s="1"/>
  <c r="B260" i="1" s="1"/>
  <c r="K261" i="1"/>
  <c r="R262" i="1"/>
  <c r="D262" i="1"/>
  <c r="F262" i="1" s="1"/>
  <c r="N263" i="1"/>
  <c r="H263" i="1"/>
  <c r="I263" i="1"/>
  <c r="A264" i="1"/>
  <c r="J261" i="1"/>
  <c r="G261" i="1"/>
  <c r="E264" i="1" l="1"/>
  <c r="O263" i="1"/>
  <c r="P263" i="1" s="1"/>
  <c r="U263" i="1"/>
  <c r="T263" i="1"/>
  <c r="C265" i="1"/>
  <c r="W264" i="1"/>
  <c r="Q707" i="1"/>
  <c r="L261" i="1"/>
  <c r="M261" i="1" s="1"/>
  <c r="S261" i="1" s="1"/>
  <c r="B261" i="1" s="1"/>
  <c r="K262" i="1"/>
  <c r="R263" i="1"/>
  <c r="G262" i="1"/>
  <c r="J262" i="1"/>
  <c r="D263" i="1"/>
  <c r="F263" i="1" s="1"/>
  <c r="A265" i="1"/>
  <c r="N264" i="1"/>
  <c r="H264" i="1"/>
  <c r="I264" i="1"/>
  <c r="E265" i="1" l="1"/>
  <c r="O264" i="1"/>
  <c r="P264" i="1" s="1"/>
  <c r="U264" i="1"/>
  <c r="T264" i="1"/>
  <c r="C266" i="1"/>
  <c r="W265" i="1"/>
  <c r="Q708" i="1"/>
  <c r="L262" i="1"/>
  <c r="M262" i="1" s="1"/>
  <c r="S262" i="1" s="1"/>
  <c r="B262" i="1" s="1"/>
  <c r="K263" i="1"/>
  <c r="G263" i="1"/>
  <c r="J263" i="1"/>
  <c r="D264" i="1"/>
  <c r="F264" i="1" s="1"/>
  <c r="I265" i="1"/>
  <c r="N265" i="1"/>
  <c r="A266" i="1"/>
  <c r="H265" i="1"/>
  <c r="R264" i="1"/>
  <c r="E266" i="1" l="1"/>
  <c r="O265" i="1"/>
  <c r="P265" i="1" s="1"/>
  <c r="U265" i="1"/>
  <c r="T265" i="1"/>
  <c r="R265" i="1"/>
  <c r="C267" i="1"/>
  <c r="W266" i="1"/>
  <c r="Q709" i="1"/>
  <c r="L263" i="1"/>
  <c r="M263" i="1" s="1"/>
  <c r="S263" i="1" s="1"/>
  <c r="B263" i="1" s="1"/>
  <c r="K264" i="1"/>
  <c r="N266" i="1"/>
  <c r="H266" i="1"/>
  <c r="I266" i="1"/>
  <c r="A267" i="1"/>
  <c r="D265" i="1"/>
  <c r="F265" i="1" s="1"/>
  <c r="J264" i="1"/>
  <c r="G264" i="1"/>
  <c r="E267" i="1" l="1"/>
  <c r="O266" i="1"/>
  <c r="P266" i="1" s="1"/>
  <c r="U266" i="1"/>
  <c r="T266" i="1"/>
  <c r="C268" i="1"/>
  <c r="W267" i="1"/>
  <c r="Q710" i="1"/>
  <c r="L264" i="1"/>
  <c r="M264" i="1" s="1"/>
  <c r="S264" i="1" s="1"/>
  <c r="B264" i="1" s="1"/>
  <c r="K265" i="1"/>
  <c r="G265" i="1"/>
  <c r="R266" i="1"/>
  <c r="J265" i="1"/>
  <c r="D266" i="1"/>
  <c r="F266" i="1" s="1"/>
  <c r="A268" i="1"/>
  <c r="N267" i="1"/>
  <c r="H267" i="1"/>
  <c r="I267" i="1"/>
  <c r="E268" i="1" l="1"/>
  <c r="O267" i="1"/>
  <c r="P267" i="1" s="1"/>
  <c r="U267" i="1"/>
  <c r="T267" i="1"/>
  <c r="C269" i="1"/>
  <c r="W268" i="1"/>
  <c r="Q711" i="1"/>
  <c r="L265" i="1"/>
  <c r="M265" i="1" s="1"/>
  <c r="S265" i="1" s="1"/>
  <c r="B265" i="1" s="1"/>
  <c r="K266" i="1"/>
  <c r="A269" i="1"/>
  <c r="N268" i="1"/>
  <c r="H268" i="1"/>
  <c r="I268" i="1"/>
  <c r="G266" i="1"/>
  <c r="R267" i="1"/>
  <c r="D267" i="1"/>
  <c r="F267" i="1" s="1"/>
  <c r="J266" i="1"/>
  <c r="E269" i="1" l="1"/>
  <c r="O268" i="1"/>
  <c r="P268" i="1" s="1"/>
  <c r="U268" i="1"/>
  <c r="T268" i="1"/>
  <c r="C270" i="1"/>
  <c r="W269" i="1"/>
  <c r="Q712" i="1"/>
  <c r="L266" i="1"/>
  <c r="M266" i="1" s="1"/>
  <c r="S266" i="1" s="1"/>
  <c r="B266" i="1" s="1"/>
  <c r="K267" i="1"/>
  <c r="G267" i="1"/>
  <c r="R268" i="1"/>
  <c r="J267" i="1"/>
  <c r="D268" i="1"/>
  <c r="F268" i="1" s="1"/>
  <c r="A270" i="1"/>
  <c r="N269" i="1"/>
  <c r="H269" i="1"/>
  <c r="I269" i="1"/>
  <c r="E270" i="1" l="1"/>
  <c r="O269" i="1"/>
  <c r="P269" i="1" s="1"/>
  <c r="U269" i="1"/>
  <c r="T269" i="1"/>
  <c r="C271" i="1"/>
  <c r="W270" i="1"/>
  <c r="Q713" i="1"/>
  <c r="L267" i="1"/>
  <c r="M267" i="1" s="1"/>
  <c r="S267" i="1" s="1"/>
  <c r="B267" i="1" s="1"/>
  <c r="K268" i="1"/>
  <c r="J268" i="1"/>
  <c r="G268" i="1"/>
  <c r="R269" i="1"/>
  <c r="D269" i="1"/>
  <c r="F269" i="1" s="1"/>
  <c r="A271" i="1"/>
  <c r="N270" i="1"/>
  <c r="H270" i="1"/>
  <c r="I270" i="1"/>
  <c r="E271" i="1" l="1"/>
  <c r="O270" i="1"/>
  <c r="P270" i="1" s="1"/>
  <c r="U270" i="1"/>
  <c r="T270" i="1"/>
  <c r="C272" i="1"/>
  <c r="W271" i="1"/>
  <c r="Q714" i="1"/>
  <c r="L268" i="1"/>
  <c r="M268" i="1" s="1"/>
  <c r="S268" i="1" s="1"/>
  <c r="B268" i="1" s="1"/>
  <c r="K269" i="1"/>
  <c r="J269" i="1"/>
  <c r="G269" i="1"/>
  <c r="R270" i="1"/>
  <c r="N271" i="1"/>
  <c r="H271" i="1"/>
  <c r="A272" i="1"/>
  <c r="E272" i="1" s="1"/>
  <c r="I271" i="1"/>
  <c r="D270" i="1"/>
  <c r="F270" i="1" s="1"/>
  <c r="R271" i="1" l="1"/>
  <c r="O271" i="1"/>
  <c r="P271" i="1" s="1"/>
  <c r="U271" i="1"/>
  <c r="T271" i="1"/>
  <c r="C273" i="1"/>
  <c r="W272" i="1"/>
  <c r="Q715" i="1"/>
  <c r="L269" i="1"/>
  <c r="M269" i="1" s="1"/>
  <c r="S269" i="1" s="1"/>
  <c r="B269" i="1" s="1"/>
  <c r="K270" i="1"/>
  <c r="G270" i="1"/>
  <c r="I272" i="1"/>
  <c r="A273" i="1"/>
  <c r="E273" i="1" s="1"/>
  <c r="H272" i="1"/>
  <c r="N272" i="1"/>
  <c r="D271" i="1"/>
  <c r="F271" i="1" s="1"/>
  <c r="J270" i="1"/>
  <c r="O272" i="1" l="1"/>
  <c r="P272" i="1" s="1"/>
  <c r="U272" i="1"/>
  <c r="T272" i="1"/>
  <c r="C274" i="1"/>
  <c r="W273" i="1"/>
  <c r="Q716" i="1"/>
  <c r="L270" i="1"/>
  <c r="M270" i="1" s="1"/>
  <c r="S270" i="1" s="1"/>
  <c r="B270" i="1" s="1"/>
  <c r="K271" i="1"/>
  <c r="J271" i="1"/>
  <c r="R272" i="1"/>
  <c r="D272" i="1"/>
  <c r="F272" i="1" s="1"/>
  <c r="G271" i="1"/>
  <c r="N273" i="1"/>
  <c r="H273" i="1"/>
  <c r="A274" i="1"/>
  <c r="E274" i="1" s="1"/>
  <c r="I273" i="1"/>
  <c r="O273" i="1" l="1"/>
  <c r="P273" i="1" s="1"/>
  <c r="U273" i="1"/>
  <c r="T273" i="1"/>
  <c r="C275" i="1"/>
  <c r="W274" i="1"/>
  <c r="Q717" i="1"/>
  <c r="L271" i="1"/>
  <c r="M271" i="1" s="1"/>
  <c r="S271" i="1" s="1"/>
  <c r="B271" i="1" s="1"/>
  <c r="K272" i="1"/>
  <c r="R273" i="1"/>
  <c r="J272" i="1"/>
  <c r="G272" i="1"/>
  <c r="I274" i="1"/>
  <c r="A275" i="1"/>
  <c r="E275" i="1" s="1"/>
  <c r="N274" i="1"/>
  <c r="H274" i="1"/>
  <c r="D273" i="1"/>
  <c r="F273" i="1" s="1"/>
  <c r="O274" i="1" l="1"/>
  <c r="P274" i="1" s="1"/>
  <c r="U274" i="1"/>
  <c r="T274" i="1"/>
  <c r="C276" i="1"/>
  <c r="W275" i="1"/>
  <c r="Q718" i="1"/>
  <c r="L272" i="1"/>
  <c r="M272" i="1" s="1"/>
  <c r="S272" i="1" s="1"/>
  <c r="B272" i="1" s="1"/>
  <c r="K273" i="1"/>
  <c r="G273" i="1"/>
  <c r="J273" i="1"/>
  <c r="R274" i="1"/>
  <c r="I275" i="1"/>
  <c r="N275" i="1"/>
  <c r="H275" i="1"/>
  <c r="A276" i="1"/>
  <c r="E276" i="1" s="1"/>
  <c r="D274" i="1"/>
  <c r="F274" i="1" s="1"/>
  <c r="O275" i="1" l="1"/>
  <c r="P275" i="1" s="1"/>
  <c r="U275" i="1"/>
  <c r="T275" i="1"/>
  <c r="R275" i="1"/>
  <c r="C277" i="1"/>
  <c r="W276" i="1"/>
  <c r="Q719" i="1"/>
  <c r="L273" i="1"/>
  <c r="M273" i="1" s="1"/>
  <c r="S273" i="1" s="1"/>
  <c r="B273" i="1" s="1"/>
  <c r="K274" i="1"/>
  <c r="J274" i="1"/>
  <c r="G274" i="1"/>
  <c r="D275" i="1"/>
  <c r="F275" i="1" s="1"/>
  <c r="A277" i="1"/>
  <c r="E277" i="1" s="1"/>
  <c r="N276" i="1"/>
  <c r="H276" i="1"/>
  <c r="I276" i="1"/>
  <c r="O276" i="1" l="1"/>
  <c r="P276" i="1" s="1"/>
  <c r="U276" i="1"/>
  <c r="T276" i="1"/>
  <c r="C278" i="1"/>
  <c r="W277" i="1"/>
  <c r="Q720" i="1"/>
  <c r="L274" i="1"/>
  <c r="M274" i="1" s="1"/>
  <c r="S274" i="1" s="1"/>
  <c r="B274" i="1" s="1"/>
  <c r="K275" i="1"/>
  <c r="R276" i="1"/>
  <c r="G275" i="1"/>
  <c r="J275" i="1"/>
  <c r="N277" i="1"/>
  <c r="H277" i="1"/>
  <c r="I277" i="1"/>
  <c r="A278" i="1"/>
  <c r="E278" i="1" s="1"/>
  <c r="D276" i="1"/>
  <c r="F276" i="1" s="1"/>
  <c r="O277" i="1" l="1"/>
  <c r="P277" i="1" s="1"/>
  <c r="U277" i="1"/>
  <c r="T277" i="1"/>
  <c r="C279" i="1"/>
  <c r="W278" i="1"/>
  <c r="Q721" i="1"/>
  <c r="L275" i="1"/>
  <c r="M275" i="1" s="1"/>
  <c r="S275" i="1" s="1"/>
  <c r="B275" i="1" s="1"/>
  <c r="K276" i="1"/>
  <c r="R277" i="1"/>
  <c r="G276" i="1"/>
  <c r="J276" i="1"/>
  <c r="A279" i="1"/>
  <c r="E279" i="1" s="1"/>
  <c r="N278" i="1"/>
  <c r="H278" i="1"/>
  <c r="I278" i="1"/>
  <c r="D277" i="1"/>
  <c r="F277" i="1" s="1"/>
  <c r="O278" i="1" l="1"/>
  <c r="P278" i="1" s="1"/>
  <c r="U278" i="1"/>
  <c r="T278" i="1"/>
  <c r="C280" i="1"/>
  <c r="W279" i="1"/>
  <c r="Q722" i="1"/>
  <c r="L276" i="1"/>
  <c r="M276" i="1" s="1"/>
  <c r="S276" i="1" s="1"/>
  <c r="B276" i="1" s="1"/>
  <c r="K277" i="1"/>
  <c r="J277" i="1"/>
  <c r="R278" i="1"/>
  <c r="G277" i="1"/>
  <c r="A280" i="1"/>
  <c r="E280" i="1" s="1"/>
  <c r="N279" i="1"/>
  <c r="H279" i="1"/>
  <c r="I279" i="1"/>
  <c r="D278" i="1"/>
  <c r="F278" i="1" s="1"/>
  <c r="O279" i="1" l="1"/>
  <c r="P279" i="1" s="1"/>
  <c r="U279" i="1"/>
  <c r="T279" i="1"/>
  <c r="C281" i="1"/>
  <c r="W280" i="1"/>
  <c r="Q723" i="1"/>
  <c r="L277" i="1"/>
  <c r="M277" i="1" s="1"/>
  <c r="S277" i="1" s="1"/>
  <c r="B277" i="1" s="1"/>
  <c r="K278" i="1"/>
  <c r="R279" i="1"/>
  <c r="J278" i="1"/>
  <c r="D279" i="1"/>
  <c r="F279" i="1" s="1"/>
  <c r="A281" i="1"/>
  <c r="E281" i="1" s="1"/>
  <c r="N280" i="1"/>
  <c r="H280" i="1"/>
  <c r="I280" i="1"/>
  <c r="G278" i="1"/>
  <c r="O280" i="1" l="1"/>
  <c r="P280" i="1" s="1"/>
  <c r="U280" i="1"/>
  <c r="T280" i="1"/>
  <c r="C282" i="1"/>
  <c r="W281" i="1"/>
  <c r="Q724" i="1"/>
  <c r="L278" i="1"/>
  <c r="M278" i="1" s="1"/>
  <c r="S278" i="1" s="1"/>
  <c r="B278" i="1" s="1"/>
  <c r="K279" i="1"/>
  <c r="R280" i="1"/>
  <c r="N281" i="1"/>
  <c r="H281" i="1"/>
  <c r="I281" i="1"/>
  <c r="A282" i="1"/>
  <c r="E282" i="1" s="1"/>
  <c r="G279" i="1"/>
  <c r="D280" i="1"/>
  <c r="F280" i="1" s="1"/>
  <c r="J279" i="1"/>
  <c r="O281" i="1" l="1"/>
  <c r="P281" i="1" s="1"/>
  <c r="U281" i="1"/>
  <c r="T281" i="1"/>
  <c r="C283" i="1"/>
  <c r="W282" i="1"/>
  <c r="Q725" i="1"/>
  <c r="L279" i="1"/>
  <c r="M279" i="1" s="1"/>
  <c r="S279" i="1" s="1"/>
  <c r="B279" i="1" s="1"/>
  <c r="K280" i="1"/>
  <c r="G280" i="1"/>
  <c r="J280" i="1"/>
  <c r="I282" i="1"/>
  <c r="A283" i="1"/>
  <c r="E283" i="1" s="1"/>
  <c r="N282" i="1"/>
  <c r="H282" i="1"/>
  <c r="R281" i="1"/>
  <c r="D281" i="1"/>
  <c r="F281" i="1" s="1"/>
  <c r="O282" i="1" l="1"/>
  <c r="P282" i="1" s="1"/>
  <c r="U282" i="1"/>
  <c r="T282" i="1"/>
  <c r="C284" i="1"/>
  <c r="W283" i="1"/>
  <c r="R282" i="1"/>
  <c r="Q726" i="1"/>
  <c r="L280" i="1"/>
  <c r="M280" i="1" s="1"/>
  <c r="S280" i="1" s="1"/>
  <c r="B280" i="1" s="1"/>
  <c r="K281" i="1"/>
  <c r="D282" i="1"/>
  <c r="F282" i="1" s="1"/>
  <c r="G281" i="1"/>
  <c r="J281" i="1"/>
  <c r="N283" i="1"/>
  <c r="O283" i="1" s="1"/>
  <c r="H283" i="1"/>
  <c r="I283" i="1"/>
  <c r="A284" i="1"/>
  <c r="E284" i="1" s="1"/>
  <c r="C285" i="1" l="1"/>
  <c r="W284" i="1"/>
  <c r="Q727" i="1"/>
  <c r="P283" i="1"/>
  <c r="L281" i="1"/>
  <c r="M281" i="1" s="1"/>
  <c r="S281" i="1" s="1"/>
  <c r="B281" i="1" s="1"/>
  <c r="K282" i="1"/>
  <c r="J282" i="1"/>
  <c r="G282" i="1"/>
  <c r="I284" i="1"/>
  <c r="A285" i="1"/>
  <c r="E285" i="1" s="1"/>
  <c r="N284" i="1"/>
  <c r="H284" i="1"/>
  <c r="D283" i="1"/>
  <c r="F283" i="1" s="1"/>
  <c r="R283" i="1"/>
  <c r="O284" i="1" l="1"/>
  <c r="P284" i="1" s="1"/>
  <c r="U284" i="1"/>
  <c r="T284" i="1"/>
  <c r="C286" i="1"/>
  <c r="W285" i="1"/>
  <c r="R284" i="1"/>
  <c r="Q728" i="1"/>
  <c r="L282" i="1"/>
  <c r="M282" i="1" s="1"/>
  <c r="S282" i="1" s="1"/>
  <c r="B282" i="1" s="1"/>
  <c r="K283" i="1"/>
  <c r="J283" i="1"/>
  <c r="G283" i="1"/>
  <c r="D284" i="1"/>
  <c r="F284" i="1" s="1"/>
  <c r="A286" i="1"/>
  <c r="E286" i="1" s="1"/>
  <c r="N285" i="1"/>
  <c r="H285" i="1"/>
  <c r="I285" i="1"/>
  <c r="O285" i="1" l="1"/>
  <c r="P285" i="1" s="1"/>
  <c r="U285" i="1"/>
  <c r="T285" i="1"/>
  <c r="C287" i="1"/>
  <c r="W286" i="1"/>
  <c r="Q729" i="1"/>
  <c r="L283" i="1"/>
  <c r="M283" i="1" s="1"/>
  <c r="J284" i="1"/>
  <c r="R285" i="1"/>
  <c r="G284" i="1"/>
  <c r="N286" i="1"/>
  <c r="H286" i="1"/>
  <c r="A287" i="1"/>
  <c r="E287" i="1" s="1"/>
  <c r="I286" i="1"/>
  <c r="D285" i="1"/>
  <c r="F285" i="1" s="1"/>
  <c r="O286" i="1" l="1"/>
  <c r="P286" i="1" s="1"/>
  <c r="U286" i="1"/>
  <c r="T286" i="1"/>
  <c r="S283" i="1"/>
  <c r="C288" i="1"/>
  <c r="W287" i="1"/>
  <c r="Q730" i="1"/>
  <c r="K284" i="1"/>
  <c r="K285" i="1" s="1"/>
  <c r="G285" i="1"/>
  <c r="J285" i="1"/>
  <c r="R286" i="1"/>
  <c r="A288" i="1"/>
  <c r="E288" i="1" s="1"/>
  <c r="N287" i="1"/>
  <c r="H287" i="1"/>
  <c r="I287" i="1"/>
  <c r="D286" i="1"/>
  <c r="F286" i="1" s="1"/>
  <c r="O287" i="1" l="1"/>
  <c r="P287" i="1" s="1"/>
  <c r="U287" i="1"/>
  <c r="T287" i="1"/>
  <c r="T283" i="1"/>
  <c r="U283" i="1" s="1"/>
  <c r="B283" i="1"/>
  <c r="C289" i="1"/>
  <c r="W288" i="1"/>
  <c r="Q731" i="1"/>
  <c r="L284" i="1"/>
  <c r="M284" i="1" s="1"/>
  <c r="S284" i="1" s="1"/>
  <c r="B284" i="1" s="1"/>
  <c r="L285" i="1"/>
  <c r="M285" i="1" s="1"/>
  <c r="S285" i="1" s="1"/>
  <c r="B285" i="1" s="1"/>
  <c r="K286" i="1"/>
  <c r="G286" i="1"/>
  <c r="J286" i="1"/>
  <c r="D287" i="1"/>
  <c r="F287" i="1" s="1"/>
  <c r="A289" i="1"/>
  <c r="E289" i="1" s="1"/>
  <c r="H288" i="1"/>
  <c r="I288" i="1"/>
  <c r="N288" i="1"/>
  <c r="R287" i="1"/>
  <c r="O288" i="1" l="1"/>
  <c r="P288" i="1" s="1"/>
  <c r="U288" i="1"/>
  <c r="T288" i="1"/>
  <c r="C290" i="1"/>
  <c r="W289" i="1"/>
  <c r="Q732" i="1"/>
  <c r="L286" i="1"/>
  <c r="M286" i="1" s="1"/>
  <c r="S286" i="1" s="1"/>
  <c r="B286" i="1" s="1"/>
  <c r="D288" i="1"/>
  <c r="F288" i="1" s="1"/>
  <c r="N289" i="1"/>
  <c r="H289" i="1"/>
  <c r="I289" i="1"/>
  <c r="A290" i="1"/>
  <c r="E290" i="1" s="1"/>
  <c r="J287" i="1"/>
  <c r="K287" i="1"/>
  <c r="R288" i="1"/>
  <c r="G287" i="1"/>
  <c r="O289" i="1" l="1"/>
  <c r="P289" i="1" s="1"/>
  <c r="U289" i="1"/>
  <c r="T289" i="1"/>
  <c r="C291" i="1"/>
  <c r="W290" i="1"/>
  <c r="Q733" i="1"/>
  <c r="K288" i="1"/>
  <c r="L287" i="1"/>
  <c r="M287" i="1" s="1"/>
  <c r="S287" i="1" s="1"/>
  <c r="B287" i="1" s="1"/>
  <c r="G288" i="1"/>
  <c r="N290" i="1"/>
  <c r="H290" i="1"/>
  <c r="I290" i="1"/>
  <c r="A291" i="1"/>
  <c r="E291" i="1" s="1"/>
  <c r="R289" i="1"/>
  <c r="D289" i="1"/>
  <c r="F289" i="1" s="1"/>
  <c r="J288" i="1"/>
  <c r="O290" i="1" l="1"/>
  <c r="P290" i="1" s="1"/>
  <c r="U290" i="1"/>
  <c r="T290" i="1"/>
  <c r="C292" i="1"/>
  <c r="W291" i="1"/>
  <c r="Q734" i="1"/>
  <c r="R290" i="1"/>
  <c r="K289" i="1"/>
  <c r="L288" i="1"/>
  <c r="M288" i="1" s="1"/>
  <c r="S288" i="1" s="1"/>
  <c r="B288" i="1" s="1"/>
  <c r="G289" i="1"/>
  <c r="J289" i="1"/>
  <c r="I291" i="1"/>
  <c r="N291" i="1"/>
  <c r="H291" i="1"/>
  <c r="A292" i="1"/>
  <c r="E292" i="1" s="1"/>
  <c r="D290" i="1"/>
  <c r="F290" i="1" s="1"/>
  <c r="O291" i="1" l="1"/>
  <c r="P291" i="1" s="1"/>
  <c r="U291" i="1"/>
  <c r="T291" i="1"/>
  <c r="C293" i="1"/>
  <c r="W292" i="1"/>
  <c r="Q735" i="1"/>
  <c r="L289" i="1"/>
  <c r="M289" i="1" s="1"/>
  <c r="S289" i="1" s="1"/>
  <c r="B289" i="1" s="1"/>
  <c r="K290" i="1"/>
  <c r="R291" i="1"/>
  <c r="J290" i="1"/>
  <c r="D291" i="1"/>
  <c r="F291" i="1" s="1"/>
  <c r="A293" i="1"/>
  <c r="E293" i="1" s="1"/>
  <c r="I292" i="1"/>
  <c r="N292" i="1"/>
  <c r="H292" i="1"/>
  <c r="G290" i="1"/>
  <c r="O292" i="1" l="1"/>
  <c r="P292" i="1" s="1"/>
  <c r="U292" i="1"/>
  <c r="T292" i="1"/>
  <c r="C294" i="1"/>
  <c r="W293" i="1"/>
  <c r="Q736" i="1"/>
  <c r="L290" i="1"/>
  <c r="M290" i="1" s="1"/>
  <c r="S290" i="1" s="1"/>
  <c r="B290" i="1" s="1"/>
  <c r="K291" i="1"/>
  <c r="G291" i="1"/>
  <c r="J291" i="1"/>
  <c r="D292" i="1"/>
  <c r="F292" i="1" s="1"/>
  <c r="R292" i="1"/>
  <c r="N293" i="1"/>
  <c r="H293" i="1"/>
  <c r="I293" i="1"/>
  <c r="A294" i="1"/>
  <c r="E294" i="1" s="1"/>
  <c r="O293" i="1" l="1"/>
  <c r="P293" i="1" s="1"/>
  <c r="U293" i="1"/>
  <c r="T293" i="1"/>
  <c r="C295" i="1"/>
  <c r="W294" i="1"/>
  <c r="Q737" i="1"/>
  <c r="L291" i="1"/>
  <c r="M291" i="1" s="1"/>
  <c r="S291" i="1" s="1"/>
  <c r="B291" i="1" s="1"/>
  <c r="K292" i="1"/>
  <c r="J292" i="1"/>
  <c r="D293" i="1"/>
  <c r="F293" i="1" s="1"/>
  <c r="I294" i="1"/>
  <c r="A295" i="1"/>
  <c r="E295" i="1" s="1"/>
  <c r="N294" i="1"/>
  <c r="H294" i="1"/>
  <c r="G292" i="1"/>
  <c r="R293" i="1"/>
  <c r="O294" i="1" l="1"/>
  <c r="P294" i="1" s="1"/>
  <c r="U294" i="1"/>
  <c r="T294" i="1"/>
  <c r="C296" i="1"/>
  <c r="W295" i="1"/>
  <c r="R294" i="1"/>
  <c r="Q738" i="1"/>
  <c r="L292" i="1"/>
  <c r="M292" i="1" s="1"/>
  <c r="S292" i="1" s="1"/>
  <c r="B292" i="1" s="1"/>
  <c r="K293" i="1"/>
  <c r="G293" i="1"/>
  <c r="D294" i="1"/>
  <c r="F294" i="1" s="1"/>
  <c r="I295" i="1"/>
  <c r="A296" i="1"/>
  <c r="E296" i="1" s="1"/>
  <c r="N295" i="1"/>
  <c r="H295" i="1"/>
  <c r="J293" i="1"/>
  <c r="O295" i="1" l="1"/>
  <c r="P295" i="1" s="1"/>
  <c r="U295" i="1"/>
  <c r="T295" i="1"/>
  <c r="C297" i="1"/>
  <c r="W296" i="1"/>
  <c r="Q739" i="1"/>
  <c r="L293" i="1"/>
  <c r="M293" i="1" s="1"/>
  <c r="S293" i="1" s="1"/>
  <c r="B293" i="1" s="1"/>
  <c r="K294" i="1"/>
  <c r="I296" i="1"/>
  <c r="A297" i="1"/>
  <c r="E297" i="1" s="1"/>
  <c r="N296" i="1"/>
  <c r="H296" i="1"/>
  <c r="R295" i="1"/>
  <c r="D295" i="1"/>
  <c r="F295" i="1" s="1"/>
  <c r="G294" i="1"/>
  <c r="J294" i="1"/>
  <c r="O296" i="1" l="1"/>
  <c r="P296" i="1" s="1"/>
  <c r="U296" i="1"/>
  <c r="T296" i="1"/>
  <c r="C298" i="1"/>
  <c r="W297" i="1"/>
  <c r="Q740" i="1"/>
  <c r="L294" i="1"/>
  <c r="M294" i="1" s="1"/>
  <c r="S294" i="1" s="1"/>
  <c r="B294" i="1" s="1"/>
  <c r="K295" i="1"/>
  <c r="R296" i="1"/>
  <c r="J295" i="1"/>
  <c r="G295" i="1"/>
  <c r="H297" i="1"/>
  <c r="A298" i="1"/>
  <c r="E298" i="1" s="1"/>
  <c r="N297" i="1"/>
  <c r="I297" i="1"/>
  <c r="D296" i="1"/>
  <c r="F296" i="1" s="1"/>
  <c r="O297" i="1" l="1"/>
  <c r="P297" i="1" s="1"/>
  <c r="U297" i="1"/>
  <c r="T297" i="1"/>
  <c r="C299" i="1"/>
  <c r="W298" i="1"/>
  <c r="Q741" i="1"/>
  <c r="L295" i="1"/>
  <c r="M295" i="1" s="1"/>
  <c r="S295" i="1" s="1"/>
  <c r="B295" i="1" s="1"/>
  <c r="K296" i="1"/>
  <c r="G296" i="1"/>
  <c r="R297" i="1"/>
  <c r="J296" i="1"/>
  <c r="D297" i="1"/>
  <c r="F297" i="1" s="1"/>
  <c r="N298" i="1"/>
  <c r="H298" i="1"/>
  <c r="I298" i="1"/>
  <c r="A299" i="1"/>
  <c r="E299" i="1" s="1"/>
  <c r="O298" i="1" l="1"/>
  <c r="P298" i="1" s="1"/>
  <c r="U298" i="1"/>
  <c r="T298" i="1"/>
  <c r="C300" i="1"/>
  <c r="W299" i="1"/>
  <c r="Q742" i="1"/>
  <c r="L296" i="1"/>
  <c r="M296" i="1" s="1"/>
  <c r="S296" i="1" s="1"/>
  <c r="B296" i="1" s="1"/>
  <c r="K297" i="1"/>
  <c r="D298" i="1"/>
  <c r="F298" i="1" s="1"/>
  <c r="R298" i="1"/>
  <c r="J297" i="1"/>
  <c r="N299" i="1"/>
  <c r="H299" i="1"/>
  <c r="I299" i="1"/>
  <c r="A300" i="1"/>
  <c r="E300" i="1" s="1"/>
  <c r="G297" i="1"/>
  <c r="O299" i="1" l="1"/>
  <c r="P299" i="1" s="1"/>
  <c r="U299" i="1"/>
  <c r="T299" i="1"/>
  <c r="C301" i="1"/>
  <c r="W300" i="1"/>
  <c r="Q743" i="1"/>
  <c r="L297" i="1"/>
  <c r="M297" i="1" s="1"/>
  <c r="S297" i="1" s="1"/>
  <c r="B297" i="1" s="1"/>
  <c r="K298" i="1"/>
  <c r="I300" i="1"/>
  <c r="A301" i="1"/>
  <c r="E301" i="1" s="1"/>
  <c r="N300" i="1"/>
  <c r="H300" i="1"/>
  <c r="D299" i="1"/>
  <c r="F299" i="1" s="1"/>
  <c r="G298" i="1"/>
  <c r="R299" i="1"/>
  <c r="J298" i="1"/>
  <c r="O300" i="1" l="1"/>
  <c r="P300" i="1" s="1"/>
  <c r="U300" i="1"/>
  <c r="T300" i="1"/>
  <c r="C302" i="1"/>
  <c r="W301" i="1"/>
  <c r="Q744" i="1"/>
  <c r="L298" i="1"/>
  <c r="M298" i="1" s="1"/>
  <c r="S298" i="1" s="1"/>
  <c r="B298" i="1" s="1"/>
  <c r="K299" i="1"/>
  <c r="R300" i="1"/>
  <c r="G299" i="1"/>
  <c r="D300" i="1"/>
  <c r="F300" i="1" s="1"/>
  <c r="J299" i="1"/>
  <c r="A302" i="1"/>
  <c r="E302" i="1" s="1"/>
  <c r="N301" i="1"/>
  <c r="H301" i="1"/>
  <c r="I301" i="1"/>
  <c r="O301" i="1" l="1"/>
  <c r="P301" i="1" s="1"/>
  <c r="U301" i="1"/>
  <c r="T301" i="1"/>
  <c r="C303" i="1"/>
  <c r="W302" i="1"/>
  <c r="Q745" i="1"/>
  <c r="L299" i="1"/>
  <c r="M299" i="1" s="1"/>
  <c r="S299" i="1" s="1"/>
  <c r="B299" i="1" s="1"/>
  <c r="K300" i="1"/>
  <c r="J300" i="1"/>
  <c r="G300" i="1"/>
  <c r="D301" i="1"/>
  <c r="F301" i="1" s="1"/>
  <c r="N302" i="1"/>
  <c r="H302" i="1"/>
  <c r="A303" i="1"/>
  <c r="E303" i="1" s="1"/>
  <c r="I302" i="1"/>
  <c r="R301" i="1"/>
  <c r="O302" i="1" l="1"/>
  <c r="P302" i="1" s="1"/>
  <c r="U302" i="1"/>
  <c r="T302" i="1"/>
  <c r="C304" i="1"/>
  <c r="W303" i="1"/>
  <c r="Q746" i="1"/>
  <c r="G301" i="1"/>
  <c r="L300" i="1"/>
  <c r="M300" i="1" s="1"/>
  <c r="S300" i="1" s="1"/>
  <c r="B300" i="1" s="1"/>
  <c r="K301" i="1"/>
  <c r="R302" i="1"/>
  <c r="J301" i="1"/>
  <c r="D302" i="1"/>
  <c r="F302" i="1" s="1"/>
  <c r="N303" i="1"/>
  <c r="H303" i="1"/>
  <c r="A304" i="1"/>
  <c r="E304" i="1" s="1"/>
  <c r="I303" i="1"/>
  <c r="O303" i="1" l="1"/>
  <c r="P303" i="1" s="1"/>
  <c r="U303" i="1"/>
  <c r="T303" i="1"/>
  <c r="C305" i="1"/>
  <c r="W304" i="1"/>
  <c r="Q747" i="1"/>
  <c r="L301" i="1"/>
  <c r="M301" i="1" s="1"/>
  <c r="S301" i="1" s="1"/>
  <c r="B301" i="1" s="1"/>
  <c r="K302" i="1"/>
  <c r="G302" i="1"/>
  <c r="J302" i="1"/>
  <c r="I304" i="1"/>
  <c r="A305" i="1"/>
  <c r="E305" i="1" s="1"/>
  <c r="N304" i="1"/>
  <c r="H304" i="1"/>
  <c r="R303" i="1"/>
  <c r="D303" i="1"/>
  <c r="F303" i="1" s="1"/>
  <c r="O304" i="1" l="1"/>
  <c r="P304" i="1" s="1"/>
  <c r="U304" i="1"/>
  <c r="T304" i="1"/>
  <c r="C306" i="1"/>
  <c r="W305" i="1"/>
  <c r="Q748" i="1"/>
  <c r="L302" i="1"/>
  <c r="M302" i="1" s="1"/>
  <c r="S302" i="1" s="1"/>
  <c r="B302" i="1" s="1"/>
  <c r="K303" i="1"/>
  <c r="R304" i="1"/>
  <c r="A306" i="1"/>
  <c r="E306" i="1" s="1"/>
  <c r="I305" i="1"/>
  <c r="H305" i="1"/>
  <c r="N305" i="1"/>
  <c r="G303" i="1"/>
  <c r="J303" i="1"/>
  <c r="D304" i="1"/>
  <c r="F304" i="1" s="1"/>
  <c r="O305" i="1" l="1"/>
  <c r="P305" i="1" s="1"/>
  <c r="U305" i="1"/>
  <c r="T305" i="1"/>
  <c r="C307" i="1"/>
  <c r="W306" i="1"/>
  <c r="Q749" i="1"/>
  <c r="R305" i="1"/>
  <c r="L303" i="1"/>
  <c r="M303" i="1" s="1"/>
  <c r="S303" i="1" s="1"/>
  <c r="B303" i="1" s="1"/>
  <c r="K304" i="1"/>
  <c r="G304" i="1"/>
  <c r="J304" i="1"/>
  <c r="D305" i="1"/>
  <c r="F305" i="1" s="1"/>
  <c r="N306" i="1"/>
  <c r="H306" i="1"/>
  <c r="A307" i="1"/>
  <c r="E307" i="1" s="1"/>
  <c r="I306" i="1"/>
  <c r="O306" i="1" l="1"/>
  <c r="P306" i="1" s="1"/>
  <c r="U306" i="1"/>
  <c r="T306" i="1"/>
  <c r="C308" i="1"/>
  <c r="W307" i="1"/>
  <c r="Q750" i="1"/>
  <c r="L304" i="1"/>
  <c r="M304" i="1" s="1"/>
  <c r="S304" i="1" s="1"/>
  <c r="B304" i="1" s="1"/>
  <c r="K305" i="1"/>
  <c r="G305" i="1"/>
  <c r="J305" i="1"/>
  <c r="D306" i="1"/>
  <c r="F306" i="1" s="1"/>
  <c r="A308" i="1"/>
  <c r="E308" i="1" s="1"/>
  <c r="N307" i="1"/>
  <c r="H307" i="1"/>
  <c r="I307" i="1"/>
  <c r="R306" i="1"/>
  <c r="O307" i="1" l="1"/>
  <c r="P307" i="1" s="1"/>
  <c r="U307" i="1"/>
  <c r="T307" i="1"/>
  <c r="C309" i="1"/>
  <c r="W308" i="1"/>
  <c r="Q751" i="1"/>
  <c r="L305" i="1"/>
  <c r="M305" i="1" s="1"/>
  <c r="S305" i="1" s="1"/>
  <c r="B305" i="1" s="1"/>
  <c r="K306" i="1"/>
  <c r="G306" i="1"/>
  <c r="A309" i="1"/>
  <c r="E309" i="1" s="1"/>
  <c r="N308" i="1"/>
  <c r="H308" i="1"/>
  <c r="I308" i="1"/>
  <c r="D307" i="1"/>
  <c r="F307" i="1" s="1"/>
  <c r="R307" i="1"/>
  <c r="J306" i="1"/>
  <c r="O308" i="1" l="1"/>
  <c r="P308" i="1" s="1"/>
  <c r="U308" i="1"/>
  <c r="T308" i="1"/>
  <c r="C310" i="1"/>
  <c r="W309" i="1"/>
  <c r="Q752" i="1"/>
  <c r="L306" i="1"/>
  <c r="M306" i="1" s="1"/>
  <c r="S306" i="1" s="1"/>
  <c r="B306" i="1" s="1"/>
  <c r="K307" i="1"/>
  <c r="J307" i="1"/>
  <c r="D308" i="1"/>
  <c r="F308" i="1" s="1"/>
  <c r="I309" i="1"/>
  <c r="N309" i="1"/>
  <c r="H309" i="1"/>
  <c r="A310" i="1"/>
  <c r="E310" i="1" s="1"/>
  <c r="G307" i="1"/>
  <c r="R308" i="1"/>
  <c r="O309" i="1" l="1"/>
  <c r="P309" i="1" s="1"/>
  <c r="U309" i="1"/>
  <c r="T309" i="1"/>
  <c r="C311" i="1"/>
  <c r="W310" i="1"/>
  <c r="R309" i="1"/>
  <c r="Q753" i="1"/>
  <c r="L307" i="1"/>
  <c r="M307" i="1" s="1"/>
  <c r="S307" i="1" s="1"/>
  <c r="B307" i="1" s="1"/>
  <c r="K308" i="1"/>
  <c r="J308" i="1"/>
  <c r="G308" i="1"/>
  <c r="N310" i="1"/>
  <c r="H310" i="1"/>
  <c r="I310" i="1"/>
  <c r="A311" i="1"/>
  <c r="E311" i="1" s="1"/>
  <c r="D309" i="1"/>
  <c r="F309" i="1" s="1"/>
  <c r="O310" i="1" l="1"/>
  <c r="P310" i="1" s="1"/>
  <c r="U310" i="1"/>
  <c r="T310" i="1"/>
  <c r="C312" i="1"/>
  <c r="W311" i="1"/>
  <c r="Q754" i="1"/>
  <c r="L308" i="1"/>
  <c r="M308" i="1" s="1"/>
  <c r="S308" i="1" s="1"/>
  <c r="B308" i="1" s="1"/>
  <c r="K309" i="1"/>
  <c r="G309" i="1"/>
  <c r="I311" i="1"/>
  <c r="A312" i="1"/>
  <c r="W312" i="1" s="1"/>
  <c r="H311" i="1"/>
  <c r="N311" i="1"/>
  <c r="J309" i="1"/>
  <c r="D310" i="1"/>
  <c r="F310" i="1" s="1"/>
  <c r="R310" i="1"/>
  <c r="O311" i="1" l="1"/>
  <c r="P311" i="1" s="1"/>
  <c r="U311" i="1"/>
  <c r="T311" i="1"/>
  <c r="E312" i="1"/>
  <c r="C313" i="1"/>
  <c r="Q755" i="1"/>
  <c r="L309" i="1"/>
  <c r="M309" i="1" s="1"/>
  <c r="S309" i="1" s="1"/>
  <c r="B309" i="1" s="1"/>
  <c r="K310" i="1"/>
  <c r="R311" i="1"/>
  <c r="A313" i="1"/>
  <c r="H312" i="1"/>
  <c r="I312" i="1"/>
  <c r="N312" i="1"/>
  <c r="J310" i="1"/>
  <c r="G310" i="1"/>
  <c r="D311" i="1"/>
  <c r="F311" i="1" s="1"/>
  <c r="E313" i="1" l="1"/>
  <c r="O312" i="1"/>
  <c r="P312" i="1" s="1"/>
  <c r="U312" i="1"/>
  <c r="T312" i="1"/>
  <c r="C314" i="1"/>
  <c r="W313" i="1"/>
  <c r="Q756" i="1"/>
  <c r="L310" i="1"/>
  <c r="M310" i="1" s="1"/>
  <c r="S310" i="1" s="1"/>
  <c r="B310" i="1" s="1"/>
  <c r="K311" i="1"/>
  <c r="J311" i="1"/>
  <c r="R312" i="1"/>
  <c r="G311" i="1"/>
  <c r="D312" i="1"/>
  <c r="F312" i="1" s="1"/>
  <c r="A314" i="1"/>
  <c r="E314" i="1" s="1"/>
  <c r="N313" i="1"/>
  <c r="O313" i="1" s="1"/>
  <c r="H313" i="1"/>
  <c r="I313" i="1"/>
  <c r="R313" i="1" l="1"/>
  <c r="C315" i="1"/>
  <c r="W314" i="1"/>
  <c r="Q757" i="1"/>
  <c r="L311" i="1"/>
  <c r="M311" i="1" s="1"/>
  <c r="S311" i="1" s="1"/>
  <c r="B311" i="1" s="1"/>
  <c r="K312" i="1"/>
  <c r="G312" i="1"/>
  <c r="J312" i="1"/>
  <c r="D313" i="1"/>
  <c r="F313" i="1" s="1"/>
  <c r="A315" i="1"/>
  <c r="E315" i="1" s="1"/>
  <c r="N314" i="1"/>
  <c r="H314" i="1"/>
  <c r="I314" i="1"/>
  <c r="O314" i="1" l="1"/>
  <c r="P314" i="1" s="1"/>
  <c r="U314" i="1"/>
  <c r="T314" i="1"/>
  <c r="C316" i="1"/>
  <c r="W315" i="1"/>
  <c r="Q758" i="1"/>
  <c r="L312" i="1"/>
  <c r="M312" i="1" s="1"/>
  <c r="S312" i="1" s="1"/>
  <c r="B312" i="1" s="1"/>
  <c r="K313" i="1"/>
  <c r="R314" i="1"/>
  <c r="G313" i="1"/>
  <c r="J313" i="1"/>
  <c r="D314" i="1"/>
  <c r="F314" i="1" s="1"/>
  <c r="A316" i="1"/>
  <c r="E316" i="1" s="1"/>
  <c r="N315" i="1"/>
  <c r="H315" i="1"/>
  <c r="I315" i="1"/>
  <c r="O315" i="1" l="1"/>
  <c r="P315" i="1" s="1"/>
  <c r="U315" i="1"/>
  <c r="T315" i="1"/>
  <c r="C317" i="1"/>
  <c r="W316" i="1"/>
  <c r="Q759" i="1"/>
  <c r="L313" i="1"/>
  <c r="M313" i="1" s="1"/>
  <c r="J314" i="1"/>
  <c r="G314" i="1"/>
  <c r="A317" i="1"/>
  <c r="E317" i="1" s="1"/>
  <c r="N316" i="1"/>
  <c r="H316" i="1"/>
  <c r="I316" i="1"/>
  <c r="R315" i="1"/>
  <c r="D315" i="1"/>
  <c r="F315" i="1" s="1"/>
  <c r="O316" i="1" l="1"/>
  <c r="P316" i="1" s="1"/>
  <c r="U316" i="1"/>
  <c r="T316" i="1"/>
  <c r="C318" i="1"/>
  <c r="W317" i="1"/>
  <c r="S313" i="1"/>
  <c r="P313" i="1"/>
  <c r="Q760" i="1"/>
  <c r="K314" i="1"/>
  <c r="K315" i="1" s="1"/>
  <c r="G315" i="1"/>
  <c r="D316" i="1"/>
  <c r="F316" i="1" s="1"/>
  <c r="N317" i="1"/>
  <c r="H317" i="1"/>
  <c r="A318" i="1"/>
  <c r="E318" i="1" s="1"/>
  <c r="I317" i="1"/>
  <c r="J315" i="1"/>
  <c r="R316" i="1"/>
  <c r="R317" i="1" l="1"/>
  <c r="O317" i="1"/>
  <c r="P317" i="1" s="1"/>
  <c r="U317" i="1"/>
  <c r="T317" i="1"/>
  <c r="B313" i="1"/>
  <c r="T313" i="1"/>
  <c r="U313" i="1" s="1"/>
  <c r="C319" i="1"/>
  <c r="W318" i="1"/>
  <c r="Q761" i="1"/>
  <c r="L315" i="1"/>
  <c r="M315" i="1" s="1"/>
  <c r="S315" i="1" s="1"/>
  <c r="B315" i="1" s="1"/>
  <c r="L314" i="1"/>
  <c r="M314" i="1" s="1"/>
  <c r="S314" i="1" s="1"/>
  <c r="B314" i="1" s="1"/>
  <c r="G316" i="1"/>
  <c r="J316" i="1"/>
  <c r="D317" i="1"/>
  <c r="F317" i="1" s="1"/>
  <c r="K316" i="1"/>
  <c r="I318" i="1"/>
  <c r="A319" i="1"/>
  <c r="E319" i="1" s="1"/>
  <c r="N318" i="1"/>
  <c r="H318" i="1"/>
  <c r="O318" i="1" l="1"/>
  <c r="P318" i="1" s="1"/>
  <c r="U318" i="1"/>
  <c r="T318" i="1"/>
  <c r="C320" i="1"/>
  <c r="W319" i="1"/>
  <c r="Q762" i="1"/>
  <c r="K317" i="1"/>
  <c r="L316" i="1"/>
  <c r="M316" i="1" s="1"/>
  <c r="S316" i="1" s="1"/>
  <c r="B316" i="1" s="1"/>
  <c r="R318" i="1"/>
  <c r="D318" i="1"/>
  <c r="F318" i="1" s="1"/>
  <c r="G317" i="1"/>
  <c r="J317" i="1"/>
  <c r="N319" i="1"/>
  <c r="H319" i="1"/>
  <c r="I319" i="1"/>
  <c r="A320" i="1"/>
  <c r="E320" i="1" s="1"/>
  <c r="O319" i="1" l="1"/>
  <c r="P319" i="1" s="1"/>
  <c r="U319" i="1"/>
  <c r="T319" i="1"/>
  <c r="C321" i="1"/>
  <c r="W320" i="1"/>
  <c r="Q763" i="1"/>
  <c r="K318" i="1"/>
  <c r="L317" i="1"/>
  <c r="M317" i="1" s="1"/>
  <c r="S317" i="1" s="1"/>
  <c r="B317" i="1" s="1"/>
  <c r="G318" i="1"/>
  <c r="J318" i="1"/>
  <c r="A321" i="1"/>
  <c r="E321" i="1" s="1"/>
  <c r="N320" i="1"/>
  <c r="H320" i="1"/>
  <c r="I320" i="1"/>
  <c r="R319" i="1"/>
  <c r="D319" i="1"/>
  <c r="F319" i="1" s="1"/>
  <c r="O320" i="1" l="1"/>
  <c r="P320" i="1" s="1"/>
  <c r="U320" i="1"/>
  <c r="T320" i="1"/>
  <c r="C322" i="1"/>
  <c r="W321" i="1"/>
  <c r="Q764" i="1"/>
  <c r="L318" i="1"/>
  <c r="M318" i="1" s="1"/>
  <c r="S318" i="1" s="1"/>
  <c r="B318" i="1" s="1"/>
  <c r="K319" i="1"/>
  <c r="A322" i="1"/>
  <c r="E322" i="1" s="1"/>
  <c r="H321" i="1"/>
  <c r="N321" i="1"/>
  <c r="I321" i="1"/>
  <c r="J319" i="1"/>
  <c r="R320" i="1"/>
  <c r="D320" i="1"/>
  <c r="F320" i="1" s="1"/>
  <c r="G319" i="1"/>
  <c r="O321" i="1" l="1"/>
  <c r="P321" i="1" s="1"/>
  <c r="U321" i="1"/>
  <c r="T321" i="1"/>
  <c r="C323" i="1"/>
  <c r="W322" i="1"/>
  <c r="Q765" i="1"/>
  <c r="L319" i="1"/>
  <c r="M319" i="1" s="1"/>
  <c r="S319" i="1" s="1"/>
  <c r="B319" i="1" s="1"/>
  <c r="K320" i="1"/>
  <c r="R321" i="1"/>
  <c r="J320" i="1"/>
  <c r="D321" i="1"/>
  <c r="F321" i="1" s="1"/>
  <c r="G320" i="1"/>
  <c r="A323" i="1"/>
  <c r="E323" i="1" s="1"/>
  <c r="I322" i="1"/>
  <c r="N322" i="1"/>
  <c r="H322" i="1"/>
  <c r="O322" i="1" l="1"/>
  <c r="P322" i="1" s="1"/>
  <c r="U322" i="1"/>
  <c r="T322" i="1"/>
  <c r="C324" i="1"/>
  <c r="W323" i="1"/>
  <c r="Q766" i="1"/>
  <c r="L320" i="1"/>
  <c r="M320" i="1" s="1"/>
  <c r="S320" i="1" s="1"/>
  <c r="B320" i="1" s="1"/>
  <c r="K321" i="1"/>
  <c r="R322" i="1"/>
  <c r="J321" i="1"/>
  <c r="G321" i="1"/>
  <c r="D322" i="1"/>
  <c r="F322" i="1" s="1"/>
  <c r="I323" i="1"/>
  <c r="A324" i="1"/>
  <c r="E324" i="1" s="1"/>
  <c r="N323" i="1"/>
  <c r="H323" i="1"/>
  <c r="O323" i="1" l="1"/>
  <c r="P323" i="1" s="1"/>
  <c r="U323" i="1"/>
  <c r="T323" i="1"/>
  <c r="C325" i="1"/>
  <c r="W324" i="1"/>
  <c r="Q767" i="1"/>
  <c r="L321" i="1"/>
  <c r="M321" i="1" s="1"/>
  <c r="S321" i="1" s="1"/>
  <c r="B321" i="1" s="1"/>
  <c r="K322" i="1"/>
  <c r="R323" i="1"/>
  <c r="J322" i="1"/>
  <c r="G322" i="1"/>
  <c r="D323" i="1"/>
  <c r="F323" i="1" s="1"/>
  <c r="A325" i="1"/>
  <c r="E325" i="1" s="1"/>
  <c r="H324" i="1"/>
  <c r="N324" i="1"/>
  <c r="I324" i="1"/>
  <c r="O324" i="1" l="1"/>
  <c r="P324" i="1" s="1"/>
  <c r="U324" i="1"/>
  <c r="T324" i="1"/>
  <c r="C326" i="1"/>
  <c r="W325" i="1"/>
  <c r="Q768" i="1"/>
  <c r="L322" i="1"/>
  <c r="M322" i="1" s="1"/>
  <c r="S322" i="1" s="1"/>
  <c r="B322" i="1" s="1"/>
  <c r="K323" i="1"/>
  <c r="J323" i="1"/>
  <c r="N325" i="1"/>
  <c r="H325" i="1"/>
  <c r="I325" i="1"/>
  <c r="A326" i="1"/>
  <c r="E326" i="1" s="1"/>
  <c r="R324" i="1"/>
  <c r="G323" i="1"/>
  <c r="D324" i="1"/>
  <c r="F324" i="1" s="1"/>
  <c r="O325" i="1" l="1"/>
  <c r="P325" i="1" s="1"/>
  <c r="U325" i="1"/>
  <c r="T325" i="1"/>
  <c r="C327" i="1"/>
  <c r="W326" i="1"/>
  <c r="Q769" i="1"/>
  <c r="L323" i="1"/>
  <c r="M323" i="1" s="1"/>
  <c r="S323" i="1" s="1"/>
  <c r="B323" i="1" s="1"/>
  <c r="K324" i="1"/>
  <c r="D325" i="1"/>
  <c r="F325" i="1" s="1"/>
  <c r="A327" i="1"/>
  <c r="E327" i="1" s="1"/>
  <c r="N326" i="1"/>
  <c r="H326" i="1"/>
  <c r="I326" i="1"/>
  <c r="G324" i="1"/>
  <c r="R325" i="1"/>
  <c r="J324" i="1"/>
  <c r="O326" i="1" l="1"/>
  <c r="P326" i="1" s="1"/>
  <c r="U326" i="1"/>
  <c r="T326" i="1"/>
  <c r="C328" i="1"/>
  <c r="W327" i="1"/>
  <c r="Q770" i="1"/>
  <c r="L324" i="1"/>
  <c r="M324" i="1" s="1"/>
  <c r="S324" i="1" s="1"/>
  <c r="B324" i="1" s="1"/>
  <c r="K325" i="1"/>
  <c r="J325" i="1"/>
  <c r="I327" i="1"/>
  <c r="A328" i="1"/>
  <c r="E328" i="1" s="1"/>
  <c r="N327" i="1"/>
  <c r="H327" i="1"/>
  <c r="R326" i="1"/>
  <c r="D326" i="1"/>
  <c r="F326" i="1" s="1"/>
  <c r="G325" i="1"/>
  <c r="O327" i="1" l="1"/>
  <c r="P327" i="1" s="1"/>
  <c r="U327" i="1"/>
  <c r="T327" i="1"/>
  <c r="C329" i="1"/>
  <c r="W328" i="1"/>
  <c r="Q771" i="1"/>
  <c r="L325" i="1"/>
  <c r="M325" i="1" s="1"/>
  <c r="S325" i="1" s="1"/>
  <c r="B325" i="1" s="1"/>
  <c r="K326" i="1"/>
  <c r="R327" i="1"/>
  <c r="D327" i="1"/>
  <c r="F327" i="1" s="1"/>
  <c r="G326" i="1"/>
  <c r="I328" i="1"/>
  <c r="A329" i="1"/>
  <c r="E329" i="1" s="1"/>
  <c r="N328" i="1"/>
  <c r="H328" i="1"/>
  <c r="J326" i="1"/>
  <c r="O328" i="1" l="1"/>
  <c r="P328" i="1" s="1"/>
  <c r="U328" i="1"/>
  <c r="T328" i="1"/>
  <c r="C330" i="1"/>
  <c r="W329" i="1"/>
  <c r="Q772" i="1"/>
  <c r="L326" i="1"/>
  <c r="M326" i="1" s="1"/>
  <c r="S326" i="1" s="1"/>
  <c r="B326" i="1" s="1"/>
  <c r="K327" i="1"/>
  <c r="D328" i="1"/>
  <c r="F328" i="1" s="1"/>
  <c r="R328" i="1"/>
  <c r="J327" i="1"/>
  <c r="A330" i="1"/>
  <c r="E330" i="1" s="1"/>
  <c r="N329" i="1"/>
  <c r="H329" i="1"/>
  <c r="I329" i="1"/>
  <c r="G327" i="1"/>
  <c r="O329" i="1" l="1"/>
  <c r="P329" i="1" s="1"/>
  <c r="U329" i="1"/>
  <c r="T329" i="1"/>
  <c r="C331" i="1"/>
  <c r="W330" i="1"/>
  <c r="Q773" i="1"/>
  <c r="L327" i="1"/>
  <c r="M327" i="1" s="1"/>
  <c r="S327" i="1" s="1"/>
  <c r="B327" i="1" s="1"/>
  <c r="K328" i="1"/>
  <c r="J328" i="1"/>
  <c r="G328" i="1"/>
  <c r="R329" i="1"/>
  <c r="N330" i="1"/>
  <c r="H330" i="1"/>
  <c r="I330" i="1"/>
  <c r="A331" i="1"/>
  <c r="E331" i="1" s="1"/>
  <c r="D329" i="1"/>
  <c r="F329" i="1" s="1"/>
  <c r="O330" i="1" l="1"/>
  <c r="P330" i="1" s="1"/>
  <c r="U330" i="1"/>
  <c r="T330" i="1"/>
  <c r="C332" i="1"/>
  <c r="W331" i="1"/>
  <c r="Q774" i="1"/>
  <c r="L328" i="1"/>
  <c r="M328" i="1" s="1"/>
  <c r="S328" i="1" s="1"/>
  <c r="B328" i="1" s="1"/>
  <c r="K329" i="1"/>
  <c r="G329" i="1"/>
  <c r="J329" i="1"/>
  <c r="I331" i="1"/>
  <c r="A332" i="1"/>
  <c r="E332" i="1" s="1"/>
  <c r="N331" i="1"/>
  <c r="H331" i="1"/>
  <c r="D330" i="1"/>
  <c r="F330" i="1" s="1"/>
  <c r="R330" i="1"/>
  <c r="O331" i="1" l="1"/>
  <c r="P331" i="1" s="1"/>
  <c r="U331" i="1"/>
  <c r="T331" i="1"/>
  <c r="C333" i="1"/>
  <c r="W332" i="1"/>
  <c r="Q775" i="1"/>
  <c r="L329" i="1"/>
  <c r="M329" i="1" s="1"/>
  <c r="S329" i="1" s="1"/>
  <c r="B329" i="1" s="1"/>
  <c r="K330" i="1"/>
  <c r="G330" i="1"/>
  <c r="J330" i="1"/>
  <c r="R331" i="1"/>
  <c r="A333" i="1"/>
  <c r="E333" i="1" s="1"/>
  <c r="N332" i="1"/>
  <c r="H332" i="1"/>
  <c r="I332" i="1"/>
  <c r="D331" i="1"/>
  <c r="F331" i="1" s="1"/>
  <c r="O332" i="1" l="1"/>
  <c r="P332" i="1" s="1"/>
  <c r="U332" i="1"/>
  <c r="T332" i="1"/>
  <c r="C334" i="1"/>
  <c r="W333" i="1"/>
  <c r="Q776" i="1"/>
  <c r="L330" i="1"/>
  <c r="M330" i="1" s="1"/>
  <c r="S330" i="1" s="1"/>
  <c r="B330" i="1" s="1"/>
  <c r="K331" i="1"/>
  <c r="J331" i="1"/>
  <c r="G331" i="1"/>
  <c r="I333" i="1"/>
  <c r="A334" i="1"/>
  <c r="E334" i="1" s="1"/>
  <c r="N333" i="1"/>
  <c r="H333" i="1"/>
  <c r="R332" i="1"/>
  <c r="D332" i="1"/>
  <c r="F332" i="1" s="1"/>
  <c r="O333" i="1" l="1"/>
  <c r="P333" i="1" s="1"/>
  <c r="U333" i="1"/>
  <c r="T333" i="1"/>
  <c r="C335" i="1"/>
  <c r="W334" i="1"/>
  <c r="Q777" i="1"/>
  <c r="L331" i="1"/>
  <c r="M331" i="1" s="1"/>
  <c r="S331" i="1" s="1"/>
  <c r="B331" i="1" s="1"/>
  <c r="K332" i="1"/>
  <c r="J332" i="1"/>
  <c r="R333" i="1"/>
  <c r="D333" i="1"/>
  <c r="F333" i="1" s="1"/>
  <c r="N334" i="1"/>
  <c r="H334" i="1"/>
  <c r="I334" i="1"/>
  <c r="A335" i="1"/>
  <c r="E335" i="1" s="1"/>
  <c r="G332" i="1"/>
  <c r="O334" i="1" l="1"/>
  <c r="P334" i="1" s="1"/>
  <c r="U334" i="1"/>
  <c r="T334" i="1"/>
  <c r="C336" i="1"/>
  <c r="W335" i="1"/>
  <c r="Q778" i="1"/>
  <c r="L332" i="1"/>
  <c r="M332" i="1" s="1"/>
  <c r="S332" i="1" s="1"/>
  <c r="B332" i="1" s="1"/>
  <c r="K333" i="1"/>
  <c r="J333" i="1"/>
  <c r="G333" i="1"/>
  <c r="R334" i="1"/>
  <c r="D334" i="1"/>
  <c r="F334" i="1" s="1"/>
  <c r="I335" i="1"/>
  <c r="A336" i="1"/>
  <c r="E336" i="1" s="1"/>
  <c r="N335" i="1"/>
  <c r="H335" i="1"/>
  <c r="O335" i="1" l="1"/>
  <c r="P335" i="1" s="1"/>
  <c r="U335" i="1"/>
  <c r="T335" i="1"/>
  <c r="C337" i="1"/>
  <c r="W336" i="1"/>
  <c r="Q779" i="1"/>
  <c r="L333" i="1"/>
  <c r="M333" i="1" s="1"/>
  <c r="S333" i="1" s="1"/>
  <c r="B333" i="1" s="1"/>
  <c r="K334" i="1"/>
  <c r="J334" i="1"/>
  <c r="G334" i="1"/>
  <c r="H336" i="1"/>
  <c r="A337" i="1"/>
  <c r="E337" i="1" s="1"/>
  <c r="N336" i="1"/>
  <c r="I336" i="1"/>
  <c r="D335" i="1"/>
  <c r="F335" i="1" s="1"/>
  <c r="R335" i="1"/>
  <c r="O336" i="1" l="1"/>
  <c r="P336" i="1" s="1"/>
  <c r="U336" i="1"/>
  <c r="T336" i="1"/>
  <c r="C338" i="1"/>
  <c r="W337" i="1"/>
  <c r="Q780" i="1"/>
  <c r="L334" i="1"/>
  <c r="M334" i="1" s="1"/>
  <c r="S334" i="1" s="1"/>
  <c r="B334" i="1" s="1"/>
  <c r="K335" i="1"/>
  <c r="G335" i="1"/>
  <c r="J335" i="1"/>
  <c r="R336" i="1"/>
  <c r="D336" i="1"/>
  <c r="F336" i="1" s="1"/>
  <c r="A338" i="1"/>
  <c r="E338" i="1" s="1"/>
  <c r="N337" i="1"/>
  <c r="H337" i="1"/>
  <c r="I337" i="1"/>
  <c r="O337" i="1" l="1"/>
  <c r="P337" i="1" s="1"/>
  <c r="U337" i="1"/>
  <c r="T337" i="1"/>
  <c r="C339" i="1"/>
  <c r="W338" i="1"/>
  <c r="Q781" i="1"/>
  <c r="L335" i="1"/>
  <c r="M335" i="1" s="1"/>
  <c r="S335" i="1" s="1"/>
  <c r="B335" i="1" s="1"/>
  <c r="K336" i="1"/>
  <c r="R337" i="1"/>
  <c r="D337" i="1"/>
  <c r="F337" i="1" s="1"/>
  <c r="A339" i="1"/>
  <c r="E339" i="1" s="1"/>
  <c r="N338" i="1"/>
  <c r="H338" i="1"/>
  <c r="I338" i="1"/>
  <c r="G336" i="1"/>
  <c r="J336" i="1"/>
  <c r="O338" i="1" l="1"/>
  <c r="P338" i="1" s="1"/>
  <c r="U338" i="1"/>
  <c r="T338" i="1"/>
  <c r="C340" i="1"/>
  <c r="W339" i="1"/>
  <c r="Q782" i="1"/>
  <c r="L336" i="1"/>
  <c r="M336" i="1" s="1"/>
  <c r="S336" i="1" s="1"/>
  <c r="B336" i="1" s="1"/>
  <c r="K337" i="1"/>
  <c r="R338" i="1"/>
  <c r="D338" i="1"/>
  <c r="F338" i="1" s="1"/>
  <c r="I339" i="1"/>
  <c r="A340" i="1"/>
  <c r="E340" i="1" s="1"/>
  <c r="N339" i="1"/>
  <c r="H339" i="1"/>
  <c r="J337" i="1"/>
  <c r="G337" i="1"/>
  <c r="O339" i="1" l="1"/>
  <c r="P339" i="1" s="1"/>
  <c r="U339" i="1"/>
  <c r="T339" i="1"/>
  <c r="C341" i="1"/>
  <c r="W340" i="1"/>
  <c r="Q783" i="1"/>
  <c r="L337" i="1"/>
  <c r="M337" i="1" s="1"/>
  <c r="S337" i="1" s="1"/>
  <c r="B337" i="1" s="1"/>
  <c r="K338" i="1"/>
  <c r="R339" i="1"/>
  <c r="J338" i="1"/>
  <c r="G338" i="1"/>
  <c r="D339" i="1"/>
  <c r="F339" i="1" s="1"/>
  <c r="A341" i="1"/>
  <c r="E341" i="1" s="1"/>
  <c r="N340" i="1"/>
  <c r="H340" i="1"/>
  <c r="I340" i="1"/>
  <c r="O340" i="1" l="1"/>
  <c r="P340" i="1" s="1"/>
  <c r="U340" i="1"/>
  <c r="T340" i="1"/>
  <c r="C342" i="1"/>
  <c r="W341" i="1"/>
  <c r="Q784" i="1"/>
  <c r="L338" i="1"/>
  <c r="M338" i="1" s="1"/>
  <c r="S338" i="1" s="1"/>
  <c r="B338" i="1" s="1"/>
  <c r="K339" i="1"/>
  <c r="G339" i="1"/>
  <c r="A342" i="1"/>
  <c r="E342" i="1" s="1"/>
  <c r="N341" i="1"/>
  <c r="H341" i="1"/>
  <c r="I341" i="1"/>
  <c r="R340" i="1"/>
  <c r="D340" i="1"/>
  <c r="F340" i="1" s="1"/>
  <c r="J339" i="1"/>
  <c r="O341" i="1" l="1"/>
  <c r="P341" i="1" s="1"/>
  <c r="U341" i="1"/>
  <c r="T341" i="1"/>
  <c r="C343" i="1"/>
  <c r="W342" i="1"/>
  <c r="Q785" i="1"/>
  <c r="R341" i="1"/>
  <c r="L339" i="1"/>
  <c r="M339" i="1" s="1"/>
  <c r="S339" i="1" s="1"/>
  <c r="B339" i="1" s="1"/>
  <c r="K340" i="1"/>
  <c r="G340" i="1"/>
  <c r="J340" i="1"/>
  <c r="D341" i="1"/>
  <c r="F341" i="1" s="1"/>
  <c r="A343" i="1"/>
  <c r="E343" i="1" s="1"/>
  <c r="N342" i="1"/>
  <c r="H342" i="1"/>
  <c r="I342" i="1"/>
  <c r="O342" i="1" l="1"/>
  <c r="P342" i="1" s="1"/>
  <c r="U342" i="1"/>
  <c r="T342" i="1"/>
  <c r="C344" i="1"/>
  <c r="W343" i="1"/>
  <c r="Q786" i="1"/>
  <c r="L340" i="1"/>
  <c r="M340" i="1" s="1"/>
  <c r="S340" i="1" s="1"/>
  <c r="B340" i="1" s="1"/>
  <c r="K341" i="1"/>
  <c r="J341" i="1"/>
  <c r="G341" i="1"/>
  <c r="A344" i="1"/>
  <c r="E344" i="1" s="1"/>
  <c r="N343" i="1"/>
  <c r="H343" i="1"/>
  <c r="I343" i="1"/>
  <c r="R342" i="1"/>
  <c r="D342" i="1"/>
  <c r="F342" i="1" s="1"/>
  <c r="O343" i="1" l="1"/>
  <c r="P343" i="1" s="1"/>
  <c r="U343" i="1"/>
  <c r="T343" i="1"/>
  <c r="C345" i="1"/>
  <c r="W344" i="1"/>
  <c r="Q787" i="1"/>
  <c r="L341" i="1"/>
  <c r="M341" i="1" s="1"/>
  <c r="S341" i="1" s="1"/>
  <c r="B341" i="1" s="1"/>
  <c r="K342" i="1"/>
  <c r="R343" i="1"/>
  <c r="G342" i="1"/>
  <c r="J342" i="1"/>
  <c r="D343" i="1"/>
  <c r="F343" i="1" s="1"/>
  <c r="N344" i="1"/>
  <c r="O344" i="1" s="1"/>
  <c r="H344" i="1"/>
  <c r="I344" i="1"/>
  <c r="A345" i="1"/>
  <c r="E345" i="1" s="1"/>
  <c r="C346" i="1" l="1"/>
  <c r="W345" i="1"/>
  <c r="Q788" i="1"/>
  <c r="L342" i="1"/>
  <c r="M342" i="1" s="1"/>
  <c r="S342" i="1" s="1"/>
  <c r="B342" i="1" s="1"/>
  <c r="K343" i="1"/>
  <c r="G343" i="1"/>
  <c r="J343" i="1"/>
  <c r="R344" i="1"/>
  <c r="A346" i="1"/>
  <c r="E346" i="1" s="1"/>
  <c r="N345" i="1"/>
  <c r="H345" i="1"/>
  <c r="I345" i="1"/>
  <c r="D344" i="1"/>
  <c r="F344" i="1" s="1"/>
  <c r="O345" i="1" l="1"/>
  <c r="P345" i="1" s="1"/>
  <c r="T345" i="1"/>
  <c r="U345" i="1"/>
  <c r="C347" i="1"/>
  <c r="W346" i="1"/>
  <c r="Q789" i="1"/>
  <c r="L343" i="1"/>
  <c r="M343" i="1" s="1"/>
  <c r="S343" i="1" s="1"/>
  <c r="B343" i="1" s="1"/>
  <c r="K344" i="1"/>
  <c r="R345" i="1"/>
  <c r="G344" i="1"/>
  <c r="D345" i="1"/>
  <c r="F345" i="1" s="1"/>
  <c r="J344" i="1"/>
  <c r="N346" i="1"/>
  <c r="H346" i="1"/>
  <c r="I346" i="1"/>
  <c r="A347" i="1"/>
  <c r="E347" i="1" s="1"/>
  <c r="O346" i="1" l="1"/>
  <c r="P346" i="1" s="1"/>
  <c r="U346" i="1"/>
  <c r="T346" i="1"/>
  <c r="C348" i="1"/>
  <c r="W347" i="1"/>
  <c r="Q790" i="1"/>
  <c r="L344" i="1"/>
  <c r="M344" i="1" s="1"/>
  <c r="I347" i="1"/>
  <c r="A348" i="1"/>
  <c r="E348" i="1" s="1"/>
  <c r="N347" i="1"/>
  <c r="H347" i="1"/>
  <c r="R346" i="1"/>
  <c r="G345" i="1"/>
  <c r="D346" i="1"/>
  <c r="F346" i="1" s="1"/>
  <c r="J345" i="1"/>
  <c r="O347" i="1" l="1"/>
  <c r="P347" i="1" s="1"/>
  <c r="U347" i="1"/>
  <c r="T347" i="1"/>
  <c r="C349" i="1"/>
  <c r="W348" i="1"/>
  <c r="S344" i="1"/>
  <c r="K345" i="1"/>
  <c r="K346" i="1" s="1"/>
  <c r="Q791" i="1"/>
  <c r="R347" i="1"/>
  <c r="G346" i="1"/>
  <c r="D347" i="1"/>
  <c r="F347" i="1" s="1"/>
  <c r="J346" i="1"/>
  <c r="A349" i="1"/>
  <c r="E349" i="1" s="1"/>
  <c r="N348" i="1"/>
  <c r="H348" i="1"/>
  <c r="I348" i="1"/>
  <c r="O348" i="1" l="1"/>
  <c r="P348" i="1" s="1"/>
  <c r="U348" i="1"/>
  <c r="T348" i="1"/>
  <c r="L345" i="1"/>
  <c r="M345" i="1" s="1"/>
  <c r="S345" i="1" s="1"/>
  <c r="B345" i="1" s="1"/>
  <c r="T344" i="1"/>
  <c r="U344" i="1" s="1"/>
  <c r="B344" i="1"/>
  <c r="C350" i="1"/>
  <c r="W349" i="1"/>
  <c r="Q792" i="1"/>
  <c r="L346" i="1"/>
  <c r="M346" i="1" s="1"/>
  <c r="S346" i="1" s="1"/>
  <c r="B346" i="1" s="1"/>
  <c r="G347" i="1"/>
  <c r="R348" i="1"/>
  <c r="D348" i="1"/>
  <c r="F348" i="1" s="1"/>
  <c r="A350" i="1"/>
  <c r="E350" i="1" s="1"/>
  <c r="N349" i="1"/>
  <c r="H349" i="1"/>
  <c r="I349" i="1"/>
  <c r="J347" i="1"/>
  <c r="O349" i="1" l="1"/>
  <c r="P349" i="1" s="1"/>
  <c r="U349" i="1"/>
  <c r="T349" i="1"/>
  <c r="C351" i="1"/>
  <c r="W350" i="1"/>
  <c r="Q793" i="1"/>
  <c r="K347" i="1"/>
  <c r="L347" i="1" s="1"/>
  <c r="M347" i="1" s="1"/>
  <c r="S347" i="1" s="1"/>
  <c r="B347" i="1" s="1"/>
  <c r="G348" i="1"/>
  <c r="N350" i="1"/>
  <c r="H350" i="1"/>
  <c r="I350" i="1"/>
  <c r="A351" i="1"/>
  <c r="E351" i="1" s="1"/>
  <c r="R349" i="1"/>
  <c r="D349" i="1"/>
  <c r="F349" i="1" s="1"/>
  <c r="J348" i="1"/>
  <c r="O350" i="1" l="1"/>
  <c r="P350" i="1" s="1"/>
  <c r="U350" i="1"/>
  <c r="T350" i="1"/>
  <c r="C352" i="1"/>
  <c r="W351" i="1"/>
  <c r="K348" i="1"/>
  <c r="L348" i="1" s="1"/>
  <c r="M348" i="1" s="1"/>
  <c r="S348" i="1" s="1"/>
  <c r="B348" i="1" s="1"/>
  <c r="Q794" i="1"/>
  <c r="A352" i="1"/>
  <c r="E352" i="1" s="1"/>
  <c r="N351" i="1"/>
  <c r="H351" i="1"/>
  <c r="I351" i="1"/>
  <c r="J349" i="1"/>
  <c r="R350" i="1"/>
  <c r="G349" i="1"/>
  <c r="D350" i="1"/>
  <c r="F350" i="1" s="1"/>
  <c r="O351" i="1" l="1"/>
  <c r="P351" i="1" s="1"/>
  <c r="U351" i="1"/>
  <c r="T351" i="1"/>
  <c r="K349" i="1"/>
  <c r="L349" i="1" s="1"/>
  <c r="M349" i="1" s="1"/>
  <c r="S349" i="1" s="1"/>
  <c r="B349" i="1" s="1"/>
  <c r="C353" i="1"/>
  <c r="W352" i="1"/>
  <c r="Q795" i="1"/>
  <c r="R351" i="1"/>
  <c r="G350" i="1"/>
  <c r="D351" i="1"/>
  <c r="F351" i="1" s="1"/>
  <c r="J350" i="1"/>
  <c r="A353" i="1"/>
  <c r="E353" i="1" s="1"/>
  <c r="N352" i="1"/>
  <c r="H352" i="1"/>
  <c r="I352" i="1"/>
  <c r="O352" i="1" l="1"/>
  <c r="P352" i="1" s="1"/>
  <c r="U352" i="1"/>
  <c r="T352" i="1"/>
  <c r="K350" i="1"/>
  <c r="L350" i="1" s="1"/>
  <c r="M350" i="1" s="1"/>
  <c r="S350" i="1" s="1"/>
  <c r="B350" i="1" s="1"/>
  <c r="C354" i="1"/>
  <c r="W353" i="1"/>
  <c r="Q796" i="1"/>
  <c r="R352" i="1"/>
  <c r="D352" i="1"/>
  <c r="F352" i="1" s="1"/>
  <c r="J351" i="1"/>
  <c r="I353" i="1"/>
  <c r="A354" i="1"/>
  <c r="E354" i="1" s="1"/>
  <c r="N353" i="1"/>
  <c r="H353" i="1"/>
  <c r="G351" i="1"/>
  <c r="O353" i="1" l="1"/>
  <c r="P353" i="1" s="1"/>
  <c r="U353" i="1"/>
  <c r="T353" i="1"/>
  <c r="K351" i="1"/>
  <c r="L351" i="1" s="1"/>
  <c r="M351" i="1" s="1"/>
  <c r="S351" i="1" s="1"/>
  <c r="B351" i="1" s="1"/>
  <c r="C355" i="1"/>
  <c r="W354" i="1"/>
  <c r="Q797" i="1"/>
  <c r="J352" i="1"/>
  <c r="G352" i="1"/>
  <c r="R353" i="1"/>
  <c r="D353" i="1"/>
  <c r="F353" i="1" s="1"/>
  <c r="N354" i="1"/>
  <c r="H354" i="1"/>
  <c r="I354" i="1"/>
  <c r="A355" i="1"/>
  <c r="E355" i="1" s="1"/>
  <c r="O354" i="1" l="1"/>
  <c r="P354" i="1" s="1"/>
  <c r="U354" i="1"/>
  <c r="T354" i="1"/>
  <c r="K352" i="1"/>
  <c r="L352" i="1" s="1"/>
  <c r="M352" i="1" s="1"/>
  <c r="S352" i="1" s="1"/>
  <c r="B352" i="1" s="1"/>
  <c r="C356" i="1"/>
  <c r="W355" i="1"/>
  <c r="Q798" i="1"/>
  <c r="G353" i="1"/>
  <c r="R354" i="1"/>
  <c r="J353" i="1"/>
  <c r="I355" i="1"/>
  <c r="A356" i="1"/>
  <c r="E356" i="1" s="1"/>
  <c r="N355" i="1"/>
  <c r="H355" i="1"/>
  <c r="D354" i="1"/>
  <c r="F354" i="1" s="1"/>
  <c r="O355" i="1" l="1"/>
  <c r="P355" i="1" s="1"/>
  <c r="U355" i="1"/>
  <c r="T355" i="1"/>
  <c r="K353" i="1"/>
  <c r="L353" i="1" s="1"/>
  <c r="M353" i="1" s="1"/>
  <c r="S353" i="1" s="1"/>
  <c r="B353" i="1" s="1"/>
  <c r="R355" i="1"/>
  <c r="C357" i="1"/>
  <c r="W356" i="1"/>
  <c r="Q799" i="1"/>
  <c r="J354" i="1"/>
  <c r="D355" i="1"/>
  <c r="F355" i="1" s="1"/>
  <c r="G354" i="1"/>
  <c r="I356" i="1"/>
  <c r="A357" i="1"/>
  <c r="E357" i="1" s="1"/>
  <c r="N356" i="1"/>
  <c r="H356" i="1"/>
  <c r="K354" i="1" l="1"/>
  <c r="L354" i="1" s="1"/>
  <c r="M354" i="1" s="1"/>
  <c r="S354" i="1" s="1"/>
  <c r="B354" i="1" s="1"/>
  <c r="O356" i="1"/>
  <c r="P356" i="1" s="1"/>
  <c r="U356" i="1"/>
  <c r="T356" i="1"/>
  <c r="C358" i="1"/>
  <c r="W357" i="1"/>
  <c r="Q800" i="1"/>
  <c r="R356" i="1"/>
  <c r="D356" i="1"/>
  <c r="F356" i="1" s="1"/>
  <c r="J355" i="1"/>
  <c r="N357" i="1"/>
  <c r="H357" i="1"/>
  <c r="I357" i="1"/>
  <c r="A358" i="1"/>
  <c r="E358" i="1" s="1"/>
  <c r="G355" i="1"/>
  <c r="K355" i="1" l="1"/>
  <c r="L355" i="1" s="1"/>
  <c r="M355" i="1" s="1"/>
  <c r="S355" i="1" s="1"/>
  <c r="B355" i="1" s="1"/>
  <c r="O357" i="1"/>
  <c r="P357" i="1" s="1"/>
  <c r="U357" i="1"/>
  <c r="T357" i="1"/>
  <c r="C359" i="1"/>
  <c r="W358" i="1"/>
  <c r="Q801" i="1"/>
  <c r="R357" i="1"/>
  <c r="D357" i="1"/>
  <c r="F357" i="1" s="1"/>
  <c r="G356" i="1"/>
  <c r="A359" i="1"/>
  <c r="E359" i="1" s="1"/>
  <c r="N358" i="1"/>
  <c r="H358" i="1"/>
  <c r="I358" i="1"/>
  <c r="J356" i="1"/>
  <c r="K356" i="1" l="1"/>
  <c r="L356" i="1" s="1"/>
  <c r="M356" i="1" s="1"/>
  <c r="S356" i="1" s="1"/>
  <c r="B356" i="1" s="1"/>
  <c r="O358" i="1"/>
  <c r="P358" i="1" s="1"/>
  <c r="U358" i="1"/>
  <c r="T358" i="1"/>
  <c r="C360" i="1"/>
  <c r="W359" i="1"/>
  <c r="Q802" i="1"/>
  <c r="J357" i="1"/>
  <c r="G357" i="1"/>
  <c r="I359" i="1"/>
  <c r="A360" i="1"/>
  <c r="E360" i="1" s="1"/>
  <c r="N359" i="1"/>
  <c r="H359" i="1"/>
  <c r="R358" i="1"/>
  <c r="D358" i="1"/>
  <c r="F358" i="1" s="1"/>
  <c r="K357" i="1" l="1"/>
  <c r="L357" i="1" s="1"/>
  <c r="M357" i="1" s="1"/>
  <c r="S357" i="1" s="1"/>
  <c r="B357" i="1" s="1"/>
  <c r="O359" i="1"/>
  <c r="P359" i="1" s="1"/>
  <c r="U359" i="1"/>
  <c r="T359" i="1"/>
  <c r="C361" i="1"/>
  <c r="W360" i="1"/>
  <c r="Q803" i="1"/>
  <c r="G358" i="1"/>
  <c r="R359" i="1"/>
  <c r="D359" i="1"/>
  <c r="F359" i="1" s="1"/>
  <c r="J358" i="1"/>
  <c r="I360" i="1"/>
  <c r="A361" i="1"/>
  <c r="E361" i="1" s="1"/>
  <c r="N360" i="1"/>
  <c r="H360" i="1"/>
  <c r="K358" i="1" l="1"/>
  <c r="L358" i="1" s="1"/>
  <c r="M358" i="1" s="1"/>
  <c r="S358" i="1" s="1"/>
  <c r="B358" i="1" s="1"/>
  <c r="O360" i="1"/>
  <c r="P360" i="1" s="1"/>
  <c r="U360" i="1"/>
  <c r="T360" i="1"/>
  <c r="C362" i="1"/>
  <c r="W361" i="1"/>
  <c r="Q804" i="1"/>
  <c r="R360" i="1"/>
  <c r="G359" i="1"/>
  <c r="J359" i="1"/>
  <c r="D360" i="1"/>
  <c r="F360" i="1" s="1"/>
  <c r="A362" i="1"/>
  <c r="E362" i="1" s="1"/>
  <c r="N361" i="1"/>
  <c r="H361" i="1"/>
  <c r="I361" i="1"/>
  <c r="K359" i="1" l="1"/>
  <c r="L359" i="1" s="1"/>
  <c r="M359" i="1" s="1"/>
  <c r="S359" i="1" s="1"/>
  <c r="B359" i="1" s="1"/>
  <c r="O361" i="1"/>
  <c r="P361" i="1" s="1"/>
  <c r="U361" i="1"/>
  <c r="T361" i="1"/>
  <c r="C363" i="1"/>
  <c r="W362" i="1"/>
  <c r="Q805" i="1"/>
  <c r="G360" i="1"/>
  <c r="R361" i="1"/>
  <c r="J360" i="1"/>
  <c r="D361" i="1"/>
  <c r="F361" i="1" s="1"/>
  <c r="N362" i="1"/>
  <c r="H362" i="1"/>
  <c r="I362" i="1"/>
  <c r="A363" i="1"/>
  <c r="E363" i="1" s="1"/>
  <c r="K360" i="1" l="1"/>
  <c r="L360" i="1" s="1"/>
  <c r="M360" i="1" s="1"/>
  <c r="S360" i="1" s="1"/>
  <c r="B360" i="1" s="1"/>
  <c r="O362" i="1"/>
  <c r="P362" i="1" s="1"/>
  <c r="U362" i="1"/>
  <c r="T362" i="1"/>
  <c r="C364" i="1"/>
  <c r="W363" i="1"/>
  <c r="Q806" i="1"/>
  <c r="J361" i="1"/>
  <c r="G361" i="1"/>
  <c r="N363" i="1"/>
  <c r="H363" i="1"/>
  <c r="I363" i="1"/>
  <c r="A364" i="1"/>
  <c r="E364" i="1" s="1"/>
  <c r="R362" i="1"/>
  <c r="D362" i="1"/>
  <c r="F362" i="1" s="1"/>
  <c r="K361" i="1" l="1"/>
  <c r="L361" i="1" s="1"/>
  <c r="M361" i="1" s="1"/>
  <c r="S361" i="1" s="1"/>
  <c r="B361" i="1" s="1"/>
  <c r="O363" i="1"/>
  <c r="P363" i="1" s="1"/>
  <c r="U363" i="1"/>
  <c r="T363" i="1"/>
  <c r="C365" i="1"/>
  <c r="W364" i="1"/>
  <c r="Q807" i="1"/>
  <c r="G362" i="1"/>
  <c r="A365" i="1"/>
  <c r="E365" i="1" s="1"/>
  <c r="N364" i="1"/>
  <c r="H364" i="1"/>
  <c r="I364" i="1"/>
  <c r="R363" i="1"/>
  <c r="J362" i="1"/>
  <c r="D363" i="1"/>
  <c r="F363" i="1" s="1"/>
  <c r="K362" i="1" l="1"/>
  <c r="L362" i="1" s="1"/>
  <c r="M362" i="1" s="1"/>
  <c r="S362" i="1" s="1"/>
  <c r="B362" i="1" s="1"/>
  <c r="O364" i="1"/>
  <c r="P364" i="1" s="1"/>
  <c r="U364" i="1"/>
  <c r="T364" i="1"/>
  <c r="C366" i="1"/>
  <c r="W365" i="1"/>
  <c r="Q808" i="1"/>
  <c r="J363" i="1"/>
  <c r="A366" i="1"/>
  <c r="E366" i="1" s="1"/>
  <c r="N365" i="1"/>
  <c r="H365" i="1"/>
  <c r="I365" i="1"/>
  <c r="G363" i="1"/>
  <c r="R364" i="1"/>
  <c r="D364" i="1"/>
  <c r="F364" i="1" s="1"/>
  <c r="K363" i="1" l="1"/>
  <c r="L363" i="1" s="1"/>
  <c r="M363" i="1" s="1"/>
  <c r="S363" i="1" s="1"/>
  <c r="B363" i="1" s="1"/>
  <c r="O365" i="1"/>
  <c r="P365" i="1" s="1"/>
  <c r="U365" i="1"/>
  <c r="T365" i="1"/>
  <c r="C367" i="1"/>
  <c r="W366" i="1"/>
  <c r="Q809" i="1"/>
  <c r="R365" i="1"/>
  <c r="D365" i="1"/>
  <c r="F365" i="1" s="1"/>
  <c r="J364" i="1"/>
  <c r="I366" i="1"/>
  <c r="A367" i="1"/>
  <c r="E367" i="1" s="1"/>
  <c r="N366" i="1"/>
  <c r="H366" i="1"/>
  <c r="G364" i="1"/>
  <c r="K364" i="1" l="1"/>
  <c r="L364" i="1" s="1"/>
  <c r="M364" i="1" s="1"/>
  <c r="S364" i="1" s="1"/>
  <c r="B364" i="1" s="1"/>
  <c r="O366" i="1"/>
  <c r="P366" i="1" s="1"/>
  <c r="U366" i="1"/>
  <c r="T366" i="1"/>
  <c r="C368" i="1"/>
  <c r="W367" i="1"/>
  <c r="Q810" i="1"/>
  <c r="R366" i="1"/>
  <c r="D366" i="1"/>
  <c r="F366" i="1" s="1"/>
  <c r="G365" i="1"/>
  <c r="A368" i="1"/>
  <c r="E368" i="1" s="1"/>
  <c r="N367" i="1"/>
  <c r="H367" i="1"/>
  <c r="I367" i="1"/>
  <c r="J365" i="1"/>
  <c r="K365" i="1" l="1"/>
  <c r="L365" i="1" s="1"/>
  <c r="M365" i="1" s="1"/>
  <c r="S365" i="1" s="1"/>
  <c r="B365" i="1" s="1"/>
  <c r="O367" i="1"/>
  <c r="P367" i="1" s="1"/>
  <c r="U367" i="1"/>
  <c r="T367" i="1"/>
  <c r="C369" i="1"/>
  <c r="W368" i="1"/>
  <c r="Q811" i="1"/>
  <c r="K366" i="1"/>
  <c r="R367" i="1"/>
  <c r="G366" i="1"/>
  <c r="D367" i="1"/>
  <c r="F367" i="1" s="1"/>
  <c r="N368" i="1"/>
  <c r="H368" i="1"/>
  <c r="I368" i="1"/>
  <c r="A369" i="1"/>
  <c r="E369" i="1" s="1"/>
  <c r="J366" i="1"/>
  <c r="O368" i="1" l="1"/>
  <c r="P368" i="1" s="1"/>
  <c r="U368" i="1"/>
  <c r="T368" i="1"/>
  <c r="C370" i="1"/>
  <c r="W369" i="1"/>
  <c r="Q812" i="1"/>
  <c r="L366" i="1"/>
  <c r="M366" i="1" s="1"/>
  <c r="S366" i="1" s="1"/>
  <c r="B366" i="1" s="1"/>
  <c r="K367" i="1"/>
  <c r="G367" i="1"/>
  <c r="J367" i="1"/>
  <c r="R368" i="1"/>
  <c r="D368" i="1"/>
  <c r="F368" i="1" s="1"/>
  <c r="N369" i="1"/>
  <c r="H369" i="1"/>
  <c r="I369" i="1"/>
  <c r="A370" i="1"/>
  <c r="E370" i="1" s="1"/>
  <c r="O369" i="1" l="1"/>
  <c r="P369" i="1" s="1"/>
  <c r="U369" i="1"/>
  <c r="T369" i="1"/>
  <c r="C371" i="1"/>
  <c r="W370" i="1"/>
  <c r="Q813" i="1"/>
  <c r="L367" i="1"/>
  <c r="M367" i="1" s="1"/>
  <c r="S367" i="1" s="1"/>
  <c r="B367" i="1" s="1"/>
  <c r="K368" i="1"/>
  <c r="J368" i="1"/>
  <c r="D369" i="1"/>
  <c r="F369" i="1" s="1"/>
  <c r="A371" i="1"/>
  <c r="E371" i="1" s="1"/>
  <c r="N370" i="1"/>
  <c r="H370" i="1"/>
  <c r="I370" i="1"/>
  <c r="R369" i="1"/>
  <c r="G368" i="1"/>
  <c r="O370" i="1" l="1"/>
  <c r="P370" i="1" s="1"/>
  <c r="U370" i="1"/>
  <c r="T370" i="1"/>
  <c r="C372" i="1"/>
  <c r="W371" i="1"/>
  <c r="Q814" i="1"/>
  <c r="L368" i="1"/>
  <c r="M368" i="1" s="1"/>
  <c r="S368" i="1" s="1"/>
  <c r="B368" i="1" s="1"/>
  <c r="K369" i="1"/>
  <c r="J369" i="1"/>
  <c r="R370" i="1"/>
  <c r="G369" i="1"/>
  <c r="D370" i="1"/>
  <c r="F370" i="1" s="1"/>
  <c r="N371" i="1"/>
  <c r="H371" i="1"/>
  <c r="I371" i="1"/>
  <c r="A372" i="1"/>
  <c r="E372" i="1" s="1"/>
  <c r="O371" i="1" l="1"/>
  <c r="P371" i="1" s="1"/>
  <c r="U371" i="1"/>
  <c r="T371" i="1"/>
  <c r="C373" i="1"/>
  <c r="W372" i="1"/>
  <c r="Q815" i="1"/>
  <c r="L369" i="1"/>
  <c r="M369" i="1" s="1"/>
  <c r="S369" i="1" s="1"/>
  <c r="B369" i="1" s="1"/>
  <c r="K370" i="1"/>
  <c r="J370" i="1"/>
  <c r="R371" i="1"/>
  <c r="D371" i="1"/>
  <c r="F371" i="1" s="1"/>
  <c r="G370" i="1"/>
  <c r="N372" i="1"/>
  <c r="H372" i="1"/>
  <c r="I372" i="1"/>
  <c r="A373" i="1"/>
  <c r="E373" i="1" s="1"/>
  <c r="O372" i="1" l="1"/>
  <c r="P372" i="1" s="1"/>
  <c r="U372" i="1"/>
  <c r="T372" i="1"/>
  <c r="C374" i="1"/>
  <c r="W373" i="1"/>
  <c r="Q816" i="1"/>
  <c r="L370" i="1"/>
  <c r="M370" i="1" s="1"/>
  <c r="S370" i="1" s="1"/>
  <c r="B370" i="1" s="1"/>
  <c r="K371" i="1"/>
  <c r="J371" i="1"/>
  <c r="G371" i="1"/>
  <c r="A374" i="1"/>
  <c r="E374" i="1" s="1"/>
  <c r="N373" i="1"/>
  <c r="H373" i="1"/>
  <c r="I373" i="1"/>
  <c r="D372" i="1"/>
  <c r="F372" i="1" s="1"/>
  <c r="R372" i="1"/>
  <c r="O373" i="1" l="1"/>
  <c r="P373" i="1" s="1"/>
  <c r="U373" i="1"/>
  <c r="T373" i="1"/>
  <c r="C375" i="1"/>
  <c r="W374" i="1"/>
  <c r="Q817" i="1"/>
  <c r="L371" i="1"/>
  <c r="M371" i="1" s="1"/>
  <c r="S371" i="1" s="1"/>
  <c r="B371" i="1" s="1"/>
  <c r="K372" i="1"/>
  <c r="R373" i="1"/>
  <c r="A375" i="1"/>
  <c r="E375" i="1" s="1"/>
  <c r="H374" i="1"/>
  <c r="I374" i="1"/>
  <c r="N374" i="1"/>
  <c r="G372" i="1"/>
  <c r="D373" i="1"/>
  <c r="F373" i="1" s="1"/>
  <c r="J372" i="1"/>
  <c r="O374" i="1" l="1"/>
  <c r="P374" i="1" s="1"/>
  <c r="U374" i="1"/>
  <c r="T374" i="1"/>
  <c r="C376" i="1"/>
  <c r="W375" i="1"/>
  <c r="Q818" i="1"/>
  <c r="L372" i="1"/>
  <c r="M372" i="1" s="1"/>
  <c r="S372" i="1" s="1"/>
  <c r="B372" i="1" s="1"/>
  <c r="K373" i="1"/>
  <c r="R374" i="1"/>
  <c r="G373" i="1"/>
  <c r="J373" i="1"/>
  <c r="A376" i="1"/>
  <c r="E376" i="1" s="1"/>
  <c r="I375" i="1"/>
  <c r="N375" i="1"/>
  <c r="O375" i="1" s="1"/>
  <c r="H375" i="1"/>
  <c r="D374" i="1"/>
  <c r="F374" i="1" s="1"/>
  <c r="C377" i="1" l="1"/>
  <c r="W376" i="1"/>
  <c r="Q819" i="1"/>
  <c r="L373" i="1"/>
  <c r="M373" i="1" s="1"/>
  <c r="S373" i="1" s="1"/>
  <c r="B373" i="1" s="1"/>
  <c r="K374" i="1"/>
  <c r="R375" i="1"/>
  <c r="J374" i="1"/>
  <c r="N376" i="1"/>
  <c r="H376" i="1"/>
  <c r="I376" i="1"/>
  <c r="A377" i="1"/>
  <c r="E377" i="1" s="1"/>
  <c r="G374" i="1"/>
  <c r="D375" i="1"/>
  <c r="F375" i="1" s="1"/>
  <c r="O376" i="1" l="1"/>
  <c r="P376" i="1" s="1"/>
  <c r="U376" i="1"/>
  <c r="T376" i="1"/>
  <c r="C378" i="1"/>
  <c r="W377" i="1"/>
  <c r="Q820" i="1"/>
  <c r="L374" i="1"/>
  <c r="M374" i="1" s="1"/>
  <c r="S374" i="1" s="1"/>
  <c r="B374" i="1" s="1"/>
  <c r="K375" i="1"/>
  <c r="J375" i="1"/>
  <c r="N377" i="1"/>
  <c r="A378" i="1"/>
  <c r="E378" i="1" s="1"/>
  <c r="H377" i="1"/>
  <c r="I377" i="1"/>
  <c r="G375" i="1"/>
  <c r="D376" i="1"/>
  <c r="F376" i="1" s="1"/>
  <c r="R376" i="1"/>
  <c r="O377" i="1" l="1"/>
  <c r="P377" i="1" s="1"/>
  <c r="U377" i="1"/>
  <c r="T377" i="1"/>
  <c r="C379" i="1"/>
  <c r="W378" i="1"/>
  <c r="Q821" i="1"/>
  <c r="L375" i="1"/>
  <c r="M375" i="1" s="1"/>
  <c r="R377" i="1"/>
  <c r="G376" i="1"/>
  <c r="A379" i="1"/>
  <c r="E379" i="1" s="1"/>
  <c r="N378" i="1"/>
  <c r="H378" i="1"/>
  <c r="I378" i="1"/>
  <c r="J376" i="1"/>
  <c r="D377" i="1"/>
  <c r="F377" i="1" s="1"/>
  <c r="O378" i="1" l="1"/>
  <c r="P378" i="1" s="1"/>
  <c r="U378" i="1"/>
  <c r="T378" i="1"/>
  <c r="C380" i="1"/>
  <c r="W379" i="1"/>
  <c r="S375" i="1"/>
  <c r="P375" i="1"/>
  <c r="K376" i="1"/>
  <c r="L376" i="1" s="1"/>
  <c r="M376" i="1" s="1"/>
  <c r="S376" i="1" s="1"/>
  <c r="B376" i="1" s="1"/>
  <c r="Q822" i="1"/>
  <c r="G377" i="1"/>
  <c r="R378" i="1"/>
  <c r="J377" i="1"/>
  <c r="D378" i="1"/>
  <c r="F378" i="1" s="1"/>
  <c r="A380" i="1"/>
  <c r="E380" i="1" s="1"/>
  <c r="N379" i="1"/>
  <c r="H379" i="1"/>
  <c r="I379" i="1"/>
  <c r="O379" i="1" l="1"/>
  <c r="P379" i="1" s="1"/>
  <c r="U379" i="1"/>
  <c r="T379" i="1"/>
  <c r="B375" i="1"/>
  <c r="T375" i="1"/>
  <c r="U375" i="1" s="1"/>
  <c r="C381" i="1"/>
  <c r="W380" i="1"/>
  <c r="Q823" i="1"/>
  <c r="K377" i="1"/>
  <c r="L377" i="1" s="1"/>
  <c r="M377" i="1" s="1"/>
  <c r="S377" i="1" s="1"/>
  <c r="B377" i="1" s="1"/>
  <c r="J378" i="1"/>
  <c r="R379" i="1"/>
  <c r="G378" i="1"/>
  <c r="D379" i="1"/>
  <c r="F379" i="1" s="1"/>
  <c r="I380" i="1"/>
  <c r="A381" i="1"/>
  <c r="E381" i="1" s="1"/>
  <c r="N380" i="1"/>
  <c r="H380" i="1"/>
  <c r="O380" i="1" l="1"/>
  <c r="P380" i="1" s="1"/>
  <c r="U380" i="1"/>
  <c r="T380" i="1"/>
  <c r="C382" i="1"/>
  <c r="W381" i="1"/>
  <c r="Q824" i="1"/>
  <c r="K378" i="1"/>
  <c r="L378" i="1" s="1"/>
  <c r="M378" i="1" s="1"/>
  <c r="S378" i="1" s="1"/>
  <c r="B378" i="1" s="1"/>
  <c r="A382" i="1"/>
  <c r="E382" i="1" s="1"/>
  <c r="N381" i="1"/>
  <c r="H381" i="1"/>
  <c r="I381" i="1"/>
  <c r="G379" i="1"/>
  <c r="R380" i="1"/>
  <c r="D380" i="1"/>
  <c r="F380" i="1" s="1"/>
  <c r="J379" i="1"/>
  <c r="O381" i="1" l="1"/>
  <c r="P381" i="1" s="1"/>
  <c r="U381" i="1"/>
  <c r="T381" i="1"/>
  <c r="C383" i="1"/>
  <c r="W382" i="1"/>
  <c r="K379" i="1"/>
  <c r="K380" i="1" s="1"/>
  <c r="Q825" i="1"/>
  <c r="G380" i="1"/>
  <c r="R381" i="1"/>
  <c r="J380" i="1"/>
  <c r="D381" i="1"/>
  <c r="F381" i="1" s="1"/>
  <c r="I382" i="1"/>
  <c r="A383" i="1"/>
  <c r="E383" i="1" s="1"/>
  <c r="N382" i="1"/>
  <c r="H382" i="1"/>
  <c r="O382" i="1" l="1"/>
  <c r="P382" i="1" s="1"/>
  <c r="U382" i="1"/>
  <c r="T382" i="1"/>
  <c r="C384" i="1"/>
  <c r="W383" i="1"/>
  <c r="L379" i="1"/>
  <c r="M379" i="1" s="1"/>
  <c r="S379" i="1" s="1"/>
  <c r="B379" i="1" s="1"/>
  <c r="Q826" i="1"/>
  <c r="L380" i="1"/>
  <c r="M380" i="1" s="1"/>
  <c r="S380" i="1" s="1"/>
  <c r="B380" i="1" s="1"/>
  <c r="K381" i="1"/>
  <c r="A384" i="1"/>
  <c r="E384" i="1" s="1"/>
  <c r="H383" i="1"/>
  <c r="N383" i="1"/>
  <c r="I383" i="1"/>
  <c r="J381" i="1"/>
  <c r="R382" i="1"/>
  <c r="D382" i="1"/>
  <c r="F382" i="1" s="1"/>
  <c r="G381" i="1"/>
  <c r="O383" i="1" l="1"/>
  <c r="P383" i="1" s="1"/>
  <c r="U383" i="1"/>
  <c r="T383" i="1"/>
  <c r="C385" i="1"/>
  <c r="W384" i="1"/>
  <c r="Q827" i="1"/>
  <c r="L381" i="1"/>
  <c r="M381" i="1" s="1"/>
  <c r="S381" i="1" s="1"/>
  <c r="B381" i="1" s="1"/>
  <c r="K382" i="1"/>
  <c r="G382" i="1"/>
  <c r="J382" i="1"/>
  <c r="D383" i="1"/>
  <c r="F383" i="1" s="1"/>
  <c r="R383" i="1"/>
  <c r="A385" i="1"/>
  <c r="E385" i="1" s="1"/>
  <c r="N384" i="1"/>
  <c r="H384" i="1"/>
  <c r="I384" i="1"/>
  <c r="O384" i="1" l="1"/>
  <c r="P384" i="1" s="1"/>
  <c r="U384" i="1"/>
  <c r="T384" i="1"/>
  <c r="C386" i="1"/>
  <c r="W385" i="1"/>
  <c r="Q828" i="1"/>
  <c r="L382" i="1"/>
  <c r="M382" i="1" s="1"/>
  <c r="S382" i="1" s="1"/>
  <c r="B382" i="1" s="1"/>
  <c r="K383" i="1"/>
  <c r="J383" i="1"/>
  <c r="G383" i="1"/>
  <c r="I385" i="1"/>
  <c r="A386" i="1"/>
  <c r="E386" i="1" s="1"/>
  <c r="N385" i="1"/>
  <c r="H385" i="1"/>
  <c r="R384" i="1"/>
  <c r="D384" i="1"/>
  <c r="F384" i="1" s="1"/>
  <c r="O385" i="1" l="1"/>
  <c r="P385" i="1" s="1"/>
  <c r="U385" i="1"/>
  <c r="T385" i="1"/>
  <c r="C387" i="1"/>
  <c r="W386" i="1"/>
  <c r="Q829" i="1"/>
  <c r="L383" i="1"/>
  <c r="M383" i="1" s="1"/>
  <c r="S383" i="1" s="1"/>
  <c r="B383" i="1" s="1"/>
  <c r="K384" i="1"/>
  <c r="G384" i="1"/>
  <c r="J384" i="1"/>
  <c r="R385" i="1"/>
  <c r="A387" i="1"/>
  <c r="E387" i="1" s="1"/>
  <c r="N386" i="1"/>
  <c r="H386" i="1"/>
  <c r="I386" i="1"/>
  <c r="D385" i="1"/>
  <c r="F385" i="1" s="1"/>
  <c r="O386" i="1" l="1"/>
  <c r="P386" i="1" s="1"/>
  <c r="U386" i="1"/>
  <c r="T386" i="1"/>
  <c r="C388" i="1"/>
  <c r="W387" i="1"/>
  <c r="Q830" i="1"/>
  <c r="L384" i="1"/>
  <c r="M384" i="1" s="1"/>
  <c r="S384" i="1" s="1"/>
  <c r="B384" i="1" s="1"/>
  <c r="K385" i="1"/>
  <c r="J385" i="1"/>
  <c r="I387" i="1"/>
  <c r="N387" i="1"/>
  <c r="H387" i="1"/>
  <c r="A388" i="1"/>
  <c r="E388" i="1" s="1"/>
  <c r="R386" i="1"/>
  <c r="D386" i="1"/>
  <c r="F386" i="1" s="1"/>
  <c r="G385" i="1"/>
  <c r="O387" i="1" l="1"/>
  <c r="P387" i="1" s="1"/>
  <c r="U387" i="1"/>
  <c r="T387" i="1"/>
  <c r="C389" i="1"/>
  <c r="W388" i="1"/>
  <c r="Q831" i="1"/>
  <c r="L385" i="1"/>
  <c r="M385" i="1" s="1"/>
  <c r="S385" i="1" s="1"/>
  <c r="B385" i="1" s="1"/>
  <c r="K386" i="1"/>
  <c r="R387" i="1"/>
  <c r="G386" i="1"/>
  <c r="J386" i="1"/>
  <c r="A389" i="1"/>
  <c r="E389" i="1" s="1"/>
  <c r="N388" i="1"/>
  <c r="H388" i="1"/>
  <c r="I388" i="1"/>
  <c r="D387" i="1"/>
  <c r="F387" i="1" s="1"/>
  <c r="O388" i="1" l="1"/>
  <c r="P388" i="1" s="1"/>
  <c r="U388" i="1"/>
  <c r="T388" i="1"/>
  <c r="C390" i="1"/>
  <c r="W389" i="1"/>
  <c r="Q832" i="1"/>
  <c r="L386" i="1"/>
  <c r="M386" i="1" s="1"/>
  <c r="S386" i="1" s="1"/>
  <c r="B386" i="1" s="1"/>
  <c r="K387" i="1"/>
  <c r="J387" i="1"/>
  <c r="G387" i="1"/>
  <c r="R388" i="1"/>
  <c r="D388" i="1"/>
  <c r="F388" i="1" s="1"/>
  <c r="I389" i="1"/>
  <c r="A390" i="1"/>
  <c r="E390" i="1" s="1"/>
  <c r="N389" i="1"/>
  <c r="H389" i="1"/>
  <c r="O389" i="1" l="1"/>
  <c r="P389" i="1" s="1"/>
  <c r="U389" i="1"/>
  <c r="T389" i="1"/>
  <c r="C391" i="1"/>
  <c r="W390" i="1"/>
  <c r="Q833" i="1"/>
  <c r="L387" i="1"/>
  <c r="M387" i="1" s="1"/>
  <c r="S387" i="1" s="1"/>
  <c r="B387" i="1" s="1"/>
  <c r="K388" i="1"/>
  <c r="J388" i="1"/>
  <c r="R389" i="1"/>
  <c r="G388" i="1"/>
  <c r="D389" i="1"/>
  <c r="F389" i="1" s="1"/>
  <c r="A391" i="1"/>
  <c r="E391" i="1" s="1"/>
  <c r="N390" i="1"/>
  <c r="H390" i="1"/>
  <c r="I390" i="1"/>
  <c r="O390" i="1" l="1"/>
  <c r="P390" i="1" s="1"/>
  <c r="U390" i="1"/>
  <c r="T390" i="1"/>
  <c r="C392" i="1"/>
  <c r="W391" i="1"/>
  <c r="Q834" i="1"/>
  <c r="L388" i="1"/>
  <c r="M388" i="1" s="1"/>
  <c r="S388" i="1" s="1"/>
  <c r="B388" i="1" s="1"/>
  <c r="K389" i="1"/>
  <c r="G389" i="1"/>
  <c r="J389" i="1"/>
  <c r="A392" i="1"/>
  <c r="E392" i="1" s="1"/>
  <c r="N391" i="1"/>
  <c r="H391" i="1"/>
  <c r="I391" i="1"/>
  <c r="R390" i="1"/>
  <c r="D390" i="1"/>
  <c r="F390" i="1" s="1"/>
  <c r="O391" i="1" l="1"/>
  <c r="P391" i="1" s="1"/>
  <c r="U391" i="1"/>
  <c r="T391" i="1"/>
  <c r="C393" i="1"/>
  <c r="W392" i="1"/>
  <c r="Q835" i="1"/>
  <c r="L389" i="1"/>
  <c r="M389" i="1" s="1"/>
  <c r="S389" i="1" s="1"/>
  <c r="B389" i="1" s="1"/>
  <c r="K390" i="1"/>
  <c r="A393" i="1"/>
  <c r="E393" i="1" s="1"/>
  <c r="H392" i="1"/>
  <c r="N392" i="1"/>
  <c r="I392" i="1"/>
  <c r="G390" i="1"/>
  <c r="R391" i="1"/>
  <c r="D391" i="1"/>
  <c r="F391" i="1" s="1"/>
  <c r="J390" i="1"/>
  <c r="O392" i="1" l="1"/>
  <c r="P392" i="1" s="1"/>
  <c r="U392" i="1"/>
  <c r="T392" i="1"/>
  <c r="C394" i="1"/>
  <c r="W393" i="1"/>
  <c r="Q836" i="1"/>
  <c r="L390" i="1"/>
  <c r="M390" i="1" s="1"/>
  <c r="S390" i="1" s="1"/>
  <c r="B390" i="1" s="1"/>
  <c r="K391" i="1"/>
  <c r="G391" i="1"/>
  <c r="J391" i="1"/>
  <c r="A394" i="1"/>
  <c r="E394" i="1" s="1"/>
  <c r="N393" i="1"/>
  <c r="H393" i="1"/>
  <c r="I393" i="1"/>
  <c r="D392" i="1"/>
  <c r="F392" i="1" s="1"/>
  <c r="R392" i="1"/>
  <c r="O393" i="1" l="1"/>
  <c r="P393" i="1" s="1"/>
  <c r="U393" i="1"/>
  <c r="T393" i="1"/>
  <c r="C395" i="1"/>
  <c r="W394" i="1"/>
  <c r="Q837" i="1"/>
  <c r="L391" i="1"/>
  <c r="M391" i="1" s="1"/>
  <c r="S391" i="1" s="1"/>
  <c r="B391" i="1" s="1"/>
  <c r="K392" i="1"/>
  <c r="J392" i="1"/>
  <c r="G392" i="1"/>
  <c r="A395" i="1"/>
  <c r="E395" i="1" s="1"/>
  <c r="N394" i="1"/>
  <c r="H394" i="1"/>
  <c r="I394" i="1"/>
  <c r="R393" i="1"/>
  <c r="D393" i="1"/>
  <c r="F393" i="1" s="1"/>
  <c r="O394" i="1" l="1"/>
  <c r="P394" i="1" s="1"/>
  <c r="U394" i="1"/>
  <c r="T394" i="1"/>
  <c r="C396" i="1"/>
  <c r="W395" i="1"/>
  <c r="Q838" i="1"/>
  <c r="L392" i="1"/>
  <c r="M392" i="1" s="1"/>
  <c r="S392" i="1" s="1"/>
  <c r="B392" i="1" s="1"/>
  <c r="K393" i="1"/>
  <c r="J393" i="1"/>
  <c r="R394" i="1"/>
  <c r="G393" i="1"/>
  <c r="D394" i="1"/>
  <c r="F394" i="1" s="1"/>
  <c r="A396" i="1"/>
  <c r="E396" i="1" s="1"/>
  <c r="I395" i="1"/>
  <c r="N395" i="1"/>
  <c r="H395" i="1"/>
  <c r="O395" i="1" l="1"/>
  <c r="P395" i="1" s="1"/>
  <c r="U395" i="1"/>
  <c r="T395" i="1"/>
  <c r="C397" i="1"/>
  <c r="W396" i="1"/>
  <c r="Q839" i="1"/>
  <c r="L393" i="1"/>
  <c r="M393" i="1" s="1"/>
  <c r="S393" i="1" s="1"/>
  <c r="B393" i="1" s="1"/>
  <c r="K394" i="1"/>
  <c r="R395" i="1"/>
  <c r="I396" i="1"/>
  <c r="A397" i="1"/>
  <c r="E397" i="1" s="1"/>
  <c r="N396" i="1"/>
  <c r="H396" i="1"/>
  <c r="G394" i="1"/>
  <c r="J394" i="1"/>
  <c r="D395" i="1"/>
  <c r="F395" i="1" s="1"/>
  <c r="O396" i="1" l="1"/>
  <c r="P396" i="1" s="1"/>
  <c r="U396" i="1"/>
  <c r="T396" i="1"/>
  <c r="C398" i="1"/>
  <c r="W397" i="1"/>
  <c r="Q840" i="1"/>
  <c r="L394" i="1"/>
  <c r="M394" i="1" s="1"/>
  <c r="S394" i="1" s="1"/>
  <c r="B394" i="1" s="1"/>
  <c r="K395" i="1"/>
  <c r="J395" i="1"/>
  <c r="D396" i="1"/>
  <c r="F396" i="1" s="1"/>
  <c r="G395" i="1"/>
  <c r="A398" i="1"/>
  <c r="E398" i="1" s="1"/>
  <c r="N397" i="1"/>
  <c r="H397" i="1"/>
  <c r="I397" i="1"/>
  <c r="R396" i="1"/>
  <c r="O397" i="1" l="1"/>
  <c r="P397" i="1" s="1"/>
  <c r="U397" i="1"/>
  <c r="T397" i="1"/>
  <c r="C399" i="1"/>
  <c r="W398" i="1"/>
  <c r="Q841" i="1"/>
  <c r="L395" i="1"/>
  <c r="M395" i="1" s="1"/>
  <c r="S395" i="1" s="1"/>
  <c r="B395" i="1" s="1"/>
  <c r="K396" i="1"/>
  <c r="R397" i="1"/>
  <c r="J396" i="1"/>
  <c r="G396" i="1"/>
  <c r="I398" i="1"/>
  <c r="A399" i="1"/>
  <c r="E399" i="1" s="1"/>
  <c r="N398" i="1"/>
  <c r="H398" i="1"/>
  <c r="D397" i="1"/>
  <c r="F397" i="1" s="1"/>
  <c r="O398" i="1" l="1"/>
  <c r="P398" i="1" s="1"/>
  <c r="U398" i="1"/>
  <c r="T398" i="1"/>
  <c r="C400" i="1"/>
  <c r="W399" i="1"/>
  <c r="Q842" i="1"/>
  <c r="L396" i="1"/>
  <c r="M396" i="1" s="1"/>
  <c r="S396" i="1" s="1"/>
  <c r="B396" i="1" s="1"/>
  <c r="K397" i="1"/>
  <c r="R398" i="1"/>
  <c r="G397" i="1"/>
  <c r="D398" i="1"/>
  <c r="F398" i="1" s="1"/>
  <c r="N399" i="1"/>
  <c r="H399" i="1"/>
  <c r="I399" i="1"/>
  <c r="A400" i="1"/>
  <c r="E400" i="1" s="1"/>
  <c r="J397" i="1"/>
  <c r="O399" i="1" l="1"/>
  <c r="P399" i="1" s="1"/>
  <c r="U399" i="1"/>
  <c r="T399" i="1"/>
  <c r="C401" i="1"/>
  <c r="W400" i="1"/>
  <c r="Q843" i="1"/>
  <c r="L397" i="1"/>
  <c r="M397" i="1" s="1"/>
  <c r="S397" i="1" s="1"/>
  <c r="B397" i="1" s="1"/>
  <c r="K398" i="1"/>
  <c r="G398" i="1"/>
  <c r="J398" i="1"/>
  <c r="D399" i="1"/>
  <c r="F399" i="1" s="1"/>
  <c r="I400" i="1"/>
  <c r="A401" i="1"/>
  <c r="E401" i="1" s="1"/>
  <c r="N400" i="1"/>
  <c r="H400" i="1"/>
  <c r="R399" i="1"/>
  <c r="O400" i="1" l="1"/>
  <c r="P400" i="1" s="1"/>
  <c r="U400" i="1"/>
  <c r="T400" i="1"/>
  <c r="C402" i="1"/>
  <c r="W401" i="1"/>
  <c r="Q844" i="1"/>
  <c r="G399" i="1"/>
  <c r="L398" i="1"/>
  <c r="M398" i="1" s="1"/>
  <c r="S398" i="1" s="1"/>
  <c r="B398" i="1" s="1"/>
  <c r="K399" i="1"/>
  <c r="R400" i="1"/>
  <c r="J399" i="1"/>
  <c r="D400" i="1"/>
  <c r="F400" i="1" s="1"/>
  <c r="I401" i="1"/>
  <c r="A402" i="1"/>
  <c r="E402" i="1" s="1"/>
  <c r="N401" i="1"/>
  <c r="H401" i="1"/>
  <c r="O401" i="1" l="1"/>
  <c r="P401" i="1" s="1"/>
  <c r="U401" i="1"/>
  <c r="T401" i="1"/>
  <c r="C403" i="1"/>
  <c r="W402" i="1"/>
  <c r="Q845" i="1"/>
  <c r="L399" i="1"/>
  <c r="M399" i="1" s="1"/>
  <c r="S399" i="1" s="1"/>
  <c r="B399" i="1" s="1"/>
  <c r="K400" i="1"/>
  <c r="J400" i="1"/>
  <c r="G400" i="1"/>
  <c r="R401" i="1"/>
  <c r="N402" i="1"/>
  <c r="H402" i="1"/>
  <c r="I402" i="1"/>
  <c r="A403" i="1"/>
  <c r="E403" i="1" s="1"/>
  <c r="D401" i="1"/>
  <c r="F401" i="1" s="1"/>
  <c r="O402" i="1" l="1"/>
  <c r="P402" i="1" s="1"/>
  <c r="U402" i="1"/>
  <c r="T402" i="1"/>
  <c r="C404" i="1"/>
  <c r="W403" i="1"/>
  <c r="Q846" i="1"/>
  <c r="L400" i="1"/>
  <c r="M400" i="1" s="1"/>
  <c r="S400" i="1" s="1"/>
  <c r="B400" i="1" s="1"/>
  <c r="K401" i="1"/>
  <c r="J401" i="1"/>
  <c r="G401" i="1"/>
  <c r="A404" i="1"/>
  <c r="E404" i="1" s="1"/>
  <c r="N403" i="1"/>
  <c r="H403" i="1"/>
  <c r="I403" i="1"/>
  <c r="R402" i="1"/>
  <c r="D402" i="1"/>
  <c r="F402" i="1" s="1"/>
  <c r="O403" i="1" l="1"/>
  <c r="P403" i="1" s="1"/>
  <c r="U403" i="1"/>
  <c r="T403" i="1"/>
  <c r="C405" i="1"/>
  <c r="W404" i="1"/>
  <c r="Q847" i="1"/>
  <c r="L401" i="1"/>
  <c r="M401" i="1" s="1"/>
  <c r="S401" i="1" s="1"/>
  <c r="B401" i="1" s="1"/>
  <c r="K402" i="1"/>
  <c r="G402" i="1"/>
  <c r="A405" i="1"/>
  <c r="E405" i="1" s="1"/>
  <c r="N404" i="1"/>
  <c r="O404" i="1" s="1"/>
  <c r="H404" i="1"/>
  <c r="I404" i="1"/>
  <c r="R403" i="1"/>
  <c r="J402" i="1"/>
  <c r="D403" i="1"/>
  <c r="F403" i="1" s="1"/>
  <c r="C406" i="1" l="1"/>
  <c r="W405" i="1"/>
  <c r="Q848" i="1"/>
  <c r="L402" i="1"/>
  <c r="M402" i="1" s="1"/>
  <c r="S402" i="1" s="1"/>
  <c r="B402" i="1" s="1"/>
  <c r="K403" i="1"/>
  <c r="G403" i="1"/>
  <c r="J403" i="1"/>
  <c r="R404" i="1"/>
  <c r="D404" i="1"/>
  <c r="F404" i="1" s="1"/>
  <c r="I405" i="1"/>
  <c r="A406" i="1"/>
  <c r="E406" i="1" s="1"/>
  <c r="N405" i="1"/>
  <c r="H405" i="1"/>
  <c r="O405" i="1" l="1"/>
  <c r="P405" i="1" s="1"/>
  <c r="U405" i="1"/>
  <c r="T405" i="1"/>
  <c r="C407" i="1"/>
  <c r="W406" i="1"/>
  <c r="Q849" i="1"/>
  <c r="L403" i="1"/>
  <c r="M403" i="1" s="1"/>
  <c r="S403" i="1" s="1"/>
  <c r="B403" i="1" s="1"/>
  <c r="K404" i="1"/>
  <c r="J404" i="1"/>
  <c r="G404" i="1"/>
  <c r="A407" i="1"/>
  <c r="E407" i="1" s="1"/>
  <c r="N406" i="1"/>
  <c r="H406" i="1"/>
  <c r="I406" i="1"/>
  <c r="R405" i="1"/>
  <c r="D405" i="1"/>
  <c r="F405" i="1" s="1"/>
  <c r="O406" i="1" l="1"/>
  <c r="P406" i="1" s="1"/>
  <c r="U406" i="1"/>
  <c r="T406" i="1"/>
  <c r="C408" i="1"/>
  <c r="W407" i="1"/>
  <c r="Q850" i="1"/>
  <c r="L404" i="1"/>
  <c r="M404" i="1" s="1"/>
  <c r="G405" i="1"/>
  <c r="A408" i="1"/>
  <c r="E408" i="1" s="1"/>
  <c r="N407" i="1"/>
  <c r="H407" i="1"/>
  <c r="I407" i="1"/>
  <c r="R406" i="1"/>
  <c r="D406" i="1"/>
  <c r="F406" i="1" s="1"/>
  <c r="J405" i="1"/>
  <c r="O407" i="1" l="1"/>
  <c r="P407" i="1" s="1"/>
  <c r="U407" i="1"/>
  <c r="T407" i="1"/>
  <c r="C409" i="1"/>
  <c r="W408" i="1"/>
  <c r="S404" i="1"/>
  <c r="P404" i="1"/>
  <c r="Q851" i="1"/>
  <c r="K405" i="1"/>
  <c r="K406" i="1" s="1"/>
  <c r="G406" i="1"/>
  <c r="R407" i="1"/>
  <c r="D407" i="1"/>
  <c r="F407" i="1" s="1"/>
  <c r="J406" i="1"/>
  <c r="A409" i="1"/>
  <c r="E409" i="1" s="1"/>
  <c r="H408" i="1"/>
  <c r="N408" i="1"/>
  <c r="I408" i="1"/>
  <c r="O408" i="1" l="1"/>
  <c r="P408" i="1" s="1"/>
  <c r="U408" i="1"/>
  <c r="T408" i="1"/>
  <c r="B404" i="1"/>
  <c r="T404" i="1"/>
  <c r="U404" i="1" s="1"/>
  <c r="C410" i="1"/>
  <c r="W409" i="1"/>
  <c r="Q852" i="1"/>
  <c r="L405" i="1"/>
  <c r="M405" i="1" s="1"/>
  <c r="S405" i="1" s="1"/>
  <c r="B405" i="1" s="1"/>
  <c r="L406" i="1"/>
  <c r="M406" i="1" s="1"/>
  <c r="S406" i="1" s="1"/>
  <c r="B406" i="1" s="1"/>
  <c r="K407" i="1"/>
  <c r="J407" i="1"/>
  <c r="R408" i="1"/>
  <c r="A410" i="1"/>
  <c r="E410" i="1" s="1"/>
  <c r="N409" i="1"/>
  <c r="H409" i="1"/>
  <c r="I409" i="1"/>
  <c r="G407" i="1"/>
  <c r="D408" i="1"/>
  <c r="F408" i="1" s="1"/>
  <c r="O409" i="1" l="1"/>
  <c r="P409" i="1" s="1"/>
  <c r="U409" i="1"/>
  <c r="T409" i="1"/>
  <c r="C411" i="1"/>
  <c r="W410" i="1"/>
  <c r="Q853" i="1"/>
  <c r="L407" i="1"/>
  <c r="M407" i="1" s="1"/>
  <c r="S407" i="1" s="1"/>
  <c r="B407" i="1" s="1"/>
  <c r="J408" i="1"/>
  <c r="G408" i="1"/>
  <c r="D409" i="1"/>
  <c r="F409" i="1" s="1"/>
  <c r="A411" i="1"/>
  <c r="E411" i="1" s="1"/>
  <c r="N410" i="1"/>
  <c r="H410" i="1"/>
  <c r="I410" i="1"/>
  <c r="R409" i="1"/>
  <c r="O410" i="1" l="1"/>
  <c r="P410" i="1" s="1"/>
  <c r="U410" i="1"/>
  <c r="T410" i="1"/>
  <c r="C412" i="1"/>
  <c r="W411" i="1"/>
  <c r="Q854" i="1"/>
  <c r="K408" i="1"/>
  <c r="L408" i="1" s="1"/>
  <c r="M408" i="1" s="1"/>
  <c r="S408" i="1" s="1"/>
  <c r="B408" i="1" s="1"/>
  <c r="J409" i="1"/>
  <c r="R410" i="1"/>
  <c r="G409" i="1"/>
  <c r="D410" i="1"/>
  <c r="F410" i="1" s="1"/>
  <c r="A412" i="1"/>
  <c r="E412" i="1" s="1"/>
  <c r="N411" i="1"/>
  <c r="H411" i="1"/>
  <c r="I411" i="1"/>
  <c r="O411" i="1" l="1"/>
  <c r="P411" i="1" s="1"/>
  <c r="U411" i="1"/>
  <c r="T411" i="1"/>
  <c r="C413" i="1"/>
  <c r="W412" i="1"/>
  <c r="K409" i="1"/>
  <c r="L409" i="1" s="1"/>
  <c r="M409" i="1" s="1"/>
  <c r="S409" i="1" s="1"/>
  <c r="B409" i="1" s="1"/>
  <c r="Q855" i="1"/>
  <c r="I412" i="1"/>
  <c r="A413" i="1"/>
  <c r="E413" i="1" s="1"/>
  <c r="N412" i="1"/>
  <c r="H412" i="1"/>
  <c r="J410" i="1"/>
  <c r="R411" i="1"/>
  <c r="D411" i="1"/>
  <c r="F411" i="1" s="1"/>
  <c r="G410" i="1"/>
  <c r="O412" i="1" l="1"/>
  <c r="P412" i="1" s="1"/>
  <c r="U412" i="1"/>
  <c r="T412" i="1"/>
  <c r="K410" i="1"/>
  <c r="L410" i="1" s="1"/>
  <c r="M410" i="1" s="1"/>
  <c r="S410" i="1" s="1"/>
  <c r="B410" i="1" s="1"/>
  <c r="C414" i="1"/>
  <c r="W413" i="1"/>
  <c r="Q856" i="1"/>
  <c r="R412" i="1"/>
  <c r="A414" i="1"/>
  <c r="E414" i="1" s="1"/>
  <c r="H413" i="1"/>
  <c r="N413" i="1"/>
  <c r="I413" i="1"/>
  <c r="D412" i="1"/>
  <c r="F412" i="1" s="1"/>
  <c r="J411" i="1"/>
  <c r="G411" i="1"/>
  <c r="O413" i="1" l="1"/>
  <c r="P413" i="1" s="1"/>
  <c r="U413" i="1"/>
  <c r="T413" i="1"/>
  <c r="K411" i="1"/>
  <c r="L411" i="1" s="1"/>
  <c r="M411" i="1" s="1"/>
  <c r="S411" i="1" s="1"/>
  <c r="B411" i="1" s="1"/>
  <c r="C415" i="1"/>
  <c r="W414" i="1"/>
  <c r="Q857" i="1"/>
  <c r="G412" i="1"/>
  <c r="J412" i="1"/>
  <c r="N414" i="1"/>
  <c r="H414" i="1"/>
  <c r="I414" i="1"/>
  <c r="A415" i="1"/>
  <c r="E415" i="1" s="1"/>
  <c r="D413" i="1"/>
  <c r="F413" i="1" s="1"/>
  <c r="R413" i="1"/>
  <c r="O414" i="1" l="1"/>
  <c r="P414" i="1" s="1"/>
  <c r="U414" i="1"/>
  <c r="T414" i="1"/>
  <c r="K412" i="1"/>
  <c r="L412" i="1" s="1"/>
  <c r="M412" i="1" s="1"/>
  <c r="S412" i="1" s="1"/>
  <c r="B412" i="1" s="1"/>
  <c r="C416" i="1"/>
  <c r="W415" i="1"/>
  <c r="Q858" i="1"/>
  <c r="G413" i="1"/>
  <c r="D414" i="1"/>
  <c r="F414" i="1" s="1"/>
  <c r="J413" i="1"/>
  <c r="A416" i="1"/>
  <c r="E416" i="1" s="1"/>
  <c r="H415" i="1"/>
  <c r="I415" i="1"/>
  <c r="N415" i="1"/>
  <c r="R414" i="1"/>
  <c r="K413" i="1" l="1"/>
  <c r="L413" i="1" s="1"/>
  <c r="M413" i="1" s="1"/>
  <c r="S413" i="1" s="1"/>
  <c r="B413" i="1" s="1"/>
  <c r="O415" i="1"/>
  <c r="P415" i="1" s="1"/>
  <c r="U415" i="1"/>
  <c r="T415" i="1"/>
  <c r="C417" i="1"/>
  <c r="W416" i="1"/>
  <c r="Q859" i="1"/>
  <c r="D415" i="1"/>
  <c r="F415" i="1" s="1"/>
  <c r="R415" i="1"/>
  <c r="A417" i="1"/>
  <c r="E417" i="1" s="1"/>
  <c r="H416" i="1"/>
  <c r="N416" i="1"/>
  <c r="I416" i="1"/>
  <c r="J414" i="1"/>
  <c r="G414" i="1"/>
  <c r="K414" i="1" l="1"/>
  <c r="L414" i="1" s="1"/>
  <c r="M414" i="1" s="1"/>
  <c r="S414" i="1" s="1"/>
  <c r="B414" i="1" s="1"/>
  <c r="O416" i="1"/>
  <c r="U416" i="1"/>
  <c r="T416" i="1"/>
  <c r="C418" i="1"/>
  <c r="W417" i="1"/>
  <c r="Q860" i="1"/>
  <c r="J415" i="1"/>
  <c r="P416" i="1"/>
  <c r="N417" i="1"/>
  <c r="H417" i="1"/>
  <c r="I417" i="1"/>
  <c r="A418" i="1"/>
  <c r="E418" i="1" s="1"/>
  <c r="D416" i="1"/>
  <c r="F416" i="1" s="1"/>
  <c r="R416" i="1"/>
  <c r="G415" i="1"/>
  <c r="K415" i="1" l="1"/>
  <c r="L415" i="1" s="1"/>
  <c r="M415" i="1" s="1"/>
  <c r="S415" i="1" s="1"/>
  <c r="B415" i="1" s="1"/>
  <c r="O417" i="1"/>
  <c r="P417" i="1" s="1"/>
  <c r="U417" i="1"/>
  <c r="T417" i="1"/>
  <c r="C419" i="1"/>
  <c r="W418" i="1"/>
  <c r="Q861" i="1"/>
  <c r="R417" i="1"/>
  <c r="I418" i="1"/>
  <c r="A419" i="1"/>
  <c r="E419" i="1" s="1"/>
  <c r="N418" i="1"/>
  <c r="H418" i="1"/>
  <c r="J416" i="1"/>
  <c r="D417" i="1"/>
  <c r="F417" i="1" s="1"/>
  <c r="G416" i="1"/>
  <c r="K416" i="1" l="1"/>
  <c r="L416" i="1" s="1"/>
  <c r="M416" i="1" s="1"/>
  <c r="S416" i="1" s="1"/>
  <c r="B416" i="1" s="1"/>
  <c r="O418" i="1"/>
  <c r="P418" i="1" s="1"/>
  <c r="U418" i="1"/>
  <c r="T418" i="1"/>
  <c r="C420" i="1"/>
  <c r="W419" i="1"/>
  <c r="Q862" i="1"/>
  <c r="A420" i="1"/>
  <c r="E420" i="1" s="1"/>
  <c r="N419" i="1"/>
  <c r="H419" i="1"/>
  <c r="I419" i="1"/>
  <c r="G417" i="1"/>
  <c r="J417" i="1"/>
  <c r="D418" i="1"/>
  <c r="F418" i="1" s="1"/>
  <c r="R418" i="1"/>
  <c r="K417" i="1" l="1"/>
  <c r="L417" i="1" s="1"/>
  <c r="M417" i="1" s="1"/>
  <c r="S417" i="1" s="1"/>
  <c r="B417" i="1" s="1"/>
  <c r="O419" i="1"/>
  <c r="P419" i="1" s="1"/>
  <c r="U419" i="1"/>
  <c r="T419" i="1"/>
  <c r="C421" i="1"/>
  <c r="W420" i="1"/>
  <c r="Q863" i="1"/>
  <c r="J418" i="1"/>
  <c r="N420" i="1"/>
  <c r="H420" i="1"/>
  <c r="I420" i="1"/>
  <c r="A421" i="1"/>
  <c r="E421" i="1" s="1"/>
  <c r="G418" i="1"/>
  <c r="R419" i="1"/>
  <c r="D419" i="1"/>
  <c r="F419" i="1" s="1"/>
  <c r="K418" i="1" l="1"/>
  <c r="L418" i="1" s="1"/>
  <c r="M418" i="1" s="1"/>
  <c r="S418" i="1" s="1"/>
  <c r="B418" i="1" s="1"/>
  <c r="O420" i="1"/>
  <c r="P420" i="1" s="1"/>
  <c r="U420" i="1"/>
  <c r="T420" i="1"/>
  <c r="C422" i="1"/>
  <c r="W421" i="1"/>
  <c r="Q864" i="1"/>
  <c r="R420" i="1"/>
  <c r="G419" i="1"/>
  <c r="N421" i="1"/>
  <c r="A422" i="1"/>
  <c r="E422" i="1" s="1"/>
  <c r="H421" i="1"/>
  <c r="I421" i="1"/>
  <c r="J419" i="1"/>
  <c r="D420" i="1"/>
  <c r="F420" i="1" s="1"/>
  <c r="K419" i="1" l="1"/>
  <c r="L419" i="1" s="1"/>
  <c r="M419" i="1" s="1"/>
  <c r="S419" i="1" s="1"/>
  <c r="B419" i="1" s="1"/>
  <c r="O421" i="1"/>
  <c r="P421" i="1" s="1"/>
  <c r="U421" i="1"/>
  <c r="T421" i="1"/>
  <c r="C423" i="1"/>
  <c r="W422" i="1"/>
  <c r="Q865" i="1"/>
  <c r="R421" i="1"/>
  <c r="G420" i="1"/>
  <c r="J420" i="1"/>
  <c r="D421" i="1"/>
  <c r="F421" i="1" s="1"/>
  <c r="A423" i="1"/>
  <c r="E423" i="1" s="1"/>
  <c r="H422" i="1"/>
  <c r="N422" i="1"/>
  <c r="I422" i="1"/>
  <c r="K420" i="1" l="1"/>
  <c r="K421" i="1" s="1"/>
  <c r="O422" i="1"/>
  <c r="P422" i="1" s="1"/>
  <c r="U422" i="1"/>
  <c r="T422" i="1"/>
  <c r="C424" i="1"/>
  <c r="W423" i="1"/>
  <c r="Q866" i="1"/>
  <c r="J421" i="1"/>
  <c r="G421" i="1"/>
  <c r="D422" i="1"/>
  <c r="F422" i="1" s="1"/>
  <c r="R422" i="1"/>
  <c r="A424" i="1"/>
  <c r="E424" i="1" s="1"/>
  <c r="N423" i="1"/>
  <c r="H423" i="1"/>
  <c r="I423" i="1"/>
  <c r="L420" i="1" l="1"/>
  <c r="M420" i="1" s="1"/>
  <c r="S420" i="1" s="1"/>
  <c r="B420" i="1" s="1"/>
  <c r="O423" i="1"/>
  <c r="P423" i="1" s="1"/>
  <c r="U423" i="1"/>
  <c r="T423" i="1"/>
  <c r="C425" i="1"/>
  <c r="W424" i="1"/>
  <c r="Q867" i="1"/>
  <c r="L421" i="1"/>
  <c r="M421" i="1" s="1"/>
  <c r="S421" i="1" s="1"/>
  <c r="B421" i="1" s="1"/>
  <c r="K422" i="1"/>
  <c r="G422" i="1"/>
  <c r="R423" i="1"/>
  <c r="J422" i="1"/>
  <c r="D423" i="1"/>
  <c r="F423" i="1" s="1"/>
  <c r="N424" i="1"/>
  <c r="H424" i="1"/>
  <c r="I424" i="1"/>
  <c r="A425" i="1"/>
  <c r="E425" i="1" s="1"/>
  <c r="O424" i="1" l="1"/>
  <c r="P424" i="1" s="1"/>
  <c r="U424" i="1"/>
  <c r="T424" i="1"/>
  <c r="C426" i="1"/>
  <c r="W425" i="1"/>
  <c r="Q868" i="1"/>
  <c r="L422" i="1"/>
  <c r="M422" i="1" s="1"/>
  <c r="S422" i="1" s="1"/>
  <c r="B422" i="1" s="1"/>
  <c r="K423" i="1"/>
  <c r="R424" i="1"/>
  <c r="D424" i="1"/>
  <c r="F424" i="1" s="1"/>
  <c r="G423" i="1"/>
  <c r="H425" i="1"/>
  <c r="A426" i="1"/>
  <c r="E426" i="1" s="1"/>
  <c r="N425" i="1"/>
  <c r="I425" i="1"/>
  <c r="J423" i="1"/>
  <c r="O425" i="1" l="1"/>
  <c r="P425" i="1" s="1"/>
  <c r="U425" i="1"/>
  <c r="T425" i="1"/>
  <c r="C427" i="1"/>
  <c r="W426" i="1"/>
  <c r="Q869" i="1"/>
  <c r="L423" i="1"/>
  <c r="M423" i="1" s="1"/>
  <c r="S423" i="1" s="1"/>
  <c r="B423" i="1" s="1"/>
  <c r="K424" i="1"/>
  <c r="G424" i="1"/>
  <c r="D425" i="1"/>
  <c r="F425" i="1" s="1"/>
  <c r="N426" i="1"/>
  <c r="H426" i="1"/>
  <c r="I426" i="1"/>
  <c r="A427" i="1"/>
  <c r="E427" i="1" s="1"/>
  <c r="R425" i="1"/>
  <c r="J424" i="1"/>
  <c r="O426" i="1" l="1"/>
  <c r="P426" i="1" s="1"/>
  <c r="U426" i="1"/>
  <c r="T426" i="1"/>
  <c r="C428" i="1"/>
  <c r="W427" i="1"/>
  <c r="Q870" i="1"/>
  <c r="L424" i="1"/>
  <c r="M424" i="1" s="1"/>
  <c r="S424" i="1" s="1"/>
  <c r="B424" i="1" s="1"/>
  <c r="K425" i="1"/>
  <c r="J425" i="1"/>
  <c r="G425" i="1"/>
  <c r="R426" i="1"/>
  <c r="D426" i="1"/>
  <c r="F426" i="1" s="1"/>
  <c r="A428" i="1"/>
  <c r="E428" i="1" s="1"/>
  <c r="H427" i="1"/>
  <c r="N427" i="1"/>
  <c r="I427" i="1"/>
  <c r="O427" i="1" l="1"/>
  <c r="P427" i="1" s="1"/>
  <c r="U427" i="1"/>
  <c r="T427" i="1"/>
  <c r="C429" i="1"/>
  <c r="W428" i="1"/>
  <c r="Q871" i="1"/>
  <c r="J426" i="1"/>
  <c r="L425" i="1"/>
  <c r="M425" i="1" s="1"/>
  <c r="S425" i="1" s="1"/>
  <c r="B425" i="1" s="1"/>
  <c r="K426" i="1"/>
  <c r="N428" i="1"/>
  <c r="A429" i="1"/>
  <c r="E429" i="1" s="1"/>
  <c r="H428" i="1"/>
  <c r="I428" i="1"/>
  <c r="D427" i="1"/>
  <c r="F427" i="1" s="1"/>
  <c r="R427" i="1"/>
  <c r="G426" i="1"/>
  <c r="O428" i="1" l="1"/>
  <c r="P428" i="1" s="1"/>
  <c r="U428" i="1"/>
  <c r="T428" i="1"/>
  <c r="C430" i="1"/>
  <c r="W429" i="1"/>
  <c r="Q872" i="1"/>
  <c r="L426" i="1"/>
  <c r="M426" i="1" s="1"/>
  <c r="S426" i="1" s="1"/>
  <c r="B426" i="1" s="1"/>
  <c r="K427" i="1"/>
  <c r="G427" i="1"/>
  <c r="R428" i="1"/>
  <c r="D428" i="1"/>
  <c r="F428" i="1" s="1"/>
  <c r="J427" i="1"/>
  <c r="N429" i="1"/>
  <c r="H429" i="1"/>
  <c r="I429" i="1"/>
  <c r="A430" i="1"/>
  <c r="E430" i="1" s="1"/>
  <c r="O429" i="1" l="1"/>
  <c r="P429" i="1" s="1"/>
  <c r="U429" i="1"/>
  <c r="T429" i="1"/>
  <c r="C431" i="1"/>
  <c r="W430" i="1"/>
  <c r="Q873" i="1"/>
  <c r="L427" i="1"/>
  <c r="M427" i="1" s="1"/>
  <c r="S427" i="1" s="1"/>
  <c r="B427" i="1" s="1"/>
  <c r="K428" i="1"/>
  <c r="R429" i="1"/>
  <c r="G428" i="1"/>
  <c r="D429" i="1"/>
  <c r="F429" i="1" s="1"/>
  <c r="J428" i="1"/>
  <c r="H430" i="1"/>
  <c r="A431" i="1"/>
  <c r="E431" i="1" s="1"/>
  <c r="N430" i="1"/>
  <c r="I430" i="1"/>
  <c r="O430" i="1" l="1"/>
  <c r="P430" i="1" s="1"/>
  <c r="U430" i="1"/>
  <c r="T430" i="1"/>
  <c r="C432" i="1"/>
  <c r="W431" i="1"/>
  <c r="Q874" i="1"/>
  <c r="L428" i="1"/>
  <c r="M428" i="1" s="1"/>
  <c r="S428" i="1" s="1"/>
  <c r="B428" i="1" s="1"/>
  <c r="K429" i="1"/>
  <c r="R430" i="1"/>
  <c r="G429" i="1"/>
  <c r="D430" i="1"/>
  <c r="F430" i="1" s="1"/>
  <c r="N431" i="1"/>
  <c r="H431" i="1"/>
  <c r="I431" i="1"/>
  <c r="A432" i="1"/>
  <c r="E432" i="1" s="1"/>
  <c r="J429" i="1"/>
  <c r="O431" i="1" l="1"/>
  <c r="P431" i="1" s="1"/>
  <c r="U431" i="1"/>
  <c r="T431" i="1"/>
  <c r="C433" i="1"/>
  <c r="W432" i="1"/>
  <c r="Q875" i="1"/>
  <c r="L429" i="1"/>
  <c r="M429" i="1" s="1"/>
  <c r="S429" i="1" s="1"/>
  <c r="B429" i="1" s="1"/>
  <c r="K430" i="1"/>
  <c r="R431" i="1"/>
  <c r="G430" i="1"/>
  <c r="D431" i="1"/>
  <c r="F431" i="1" s="1"/>
  <c r="J430" i="1"/>
  <c r="A433" i="1"/>
  <c r="E433" i="1" s="1"/>
  <c r="N432" i="1"/>
  <c r="H432" i="1"/>
  <c r="I432" i="1"/>
  <c r="O432" i="1" l="1"/>
  <c r="P432" i="1" s="1"/>
  <c r="U432" i="1"/>
  <c r="T432" i="1"/>
  <c r="C434" i="1"/>
  <c r="W433" i="1"/>
  <c r="Q876" i="1"/>
  <c r="L430" i="1"/>
  <c r="M430" i="1" s="1"/>
  <c r="S430" i="1" s="1"/>
  <c r="B430" i="1" s="1"/>
  <c r="K431" i="1"/>
  <c r="R432" i="1"/>
  <c r="D432" i="1"/>
  <c r="F432" i="1" s="1"/>
  <c r="J431" i="1"/>
  <c r="A434" i="1"/>
  <c r="E434" i="1" s="1"/>
  <c r="H433" i="1"/>
  <c r="N433" i="1"/>
  <c r="I433" i="1"/>
  <c r="G431" i="1"/>
  <c r="O433" i="1" l="1"/>
  <c r="P433" i="1" s="1"/>
  <c r="U433" i="1"/>
  <c r="T433" i="1"/>
  <c r="C435" i="1"/>
  <c r="W434" i="1"/>
  <c r="Q877" i="1"/>
  <c r="L431" i="1"/>
  <c r="M431" i="1" s="1"/>
  <c r="S431" i="1" s="1"/>
  <c r="B431" i="1" s="1"/>
  <c r="K432" i="1"/>
  <c r="J432" i="1"/>
  <c r="N434" i="1"/>
  <c r="A435" i="1"/>
  <c r="E435" i="1" s="1"/>
  <c r="H434" i="1"/>
  <c r="I434" i="1"/>
  <c r="D433" i="1"/>
  <c r="F433" i="1" s="1"/>
  <c r="R433" i="1"/>
  <c r="G432" i="1"/>
  <c r="O434" i="1" l="1"/>
  <c r="P434" i="1" s="1"/>
  <c r="U434" i="1"/>
  <c r="T434" i="1"/>
  <c r="C436" i="1"/>
  <c r="W435" i="1"/>
  <c r="Q878" i="1"/>
  <c r="L432" i="1"/>
  <c r="M432" i="1" s="1"/>
  <c r="S432" i="1" s="1"/>
  <c r="B432" i="1" s="1"/>
  <c r="K433" i="1"/>
  <c r="J433" i="1"/>
  <c r="R434" i="1"/>
  <c r="D434" i="1"/>
  <c r="F434" i="1" s="1"/>
  <c r="A436" i="1"/>
  <c r="E436" i="1" s="1"/>
  <c r="H435" i="1"/>
  <c r="N435" i="1"/>
  <c r="O435" i="1" s="1"/>
  <c r="I435" i="1"/>
  <c r="G433" i="1"/>
  <c r="C437" i="1" l="1"/>
  <c r="W436" i="1"/>
  <c r="Q879" i="1"/>
  <c r="L433" i="1"/>
  <c r="M433" i="1" s="1"/>
  <c r="S433" i="1" s="1"/>
  <c r="B433" i="1" s="1"/>
  <c r="K434" i="1"/>
  <c r="G434" i="1"/>
  <c r="R435" i="1"/>
  <c r="J434" i="1"/>
  <c r="D435" i="1"/>
  <c r="F435" i="1" s="1"/>
  <c r="H436" i="1"/>
  <c r="A437" i="1"/>
  <c r="E437" i="1" s="1"/>
  <c r="N436" i="1"/>
  <c r="I436" i="1"/>
  <c r="O436" i="1" l="1"/>
  <c r="P436" i="1" s="1"/>
  <c r="U436" i="1"/>
  <c r="T436" i="1"/>
  <c r="C438" i="1"/>
  <c r="W437" i="1"/>
  <c r="Q880" i="1"/>
  <c r="L434" i="1"/>
  <c r="M434" i="1" s="1"/>
  <c r="S434" i="1" s="1"/>
  <c r="B434" i="1" s="1"/>
  <c r="K435" i="1"/>
  <c r="G435" i="1"/>
  <c r="J435" i="1"/>
  <c r="R436" i="1"/>
  <c r="D436" i="1"/>
  <c r="F436" i="1" s="1"/>
  <c r="A438" i="1"/>
  <c r="E438" i="1" s="1"/>
  <c r="N437" i="1"/>
  <c r="H437" i="1"/>
  <c r="I437" i="1"/>
  <c r="O437" i="1" l="1"/>
  <c r="P437" i="1" s="1"/>
  <c r="U437" i="1"/>
  <c r="T437" i="1"/>
  <c r="C439" i="1"/>
  <c r="W438" i="1"/>
  <c r="Q881" i="1"/>
  <c r="L435" i="1"/>
  <c r="M435" i="1" s="1"/>
  <c r="R437" i="1"/>
  <c r="G436" i="1"/>
  <c r="D437" i="1"/>
  <c r="F437" i="1" s="1"/>
  <c r="A439" i="1"/>
  <c r="E439" i="1" s="1"/>
  <c r="N438" i="1"/>
  <c r="H438" i="1"/>
  <c r="I438" i="1"/>
  <c r="J436" i="1"/>
  <c r="O438" i="1" l="1"/>
  <c r="P438" i="1" s="1"/>
  <c r="U438" i="1"/>
  <c r="T438" i="1"/>
  <c r="C440" i="1"/>
  <c r="W439" i="1"/>
  <c r="S435" i="1"/>
  <c r="P435" i="1"/>
  <c r="Q882" i="1"/>
  <c r="K436" i="1"/>
  <c r="K437" i="1" s="1"/>
  <c r="D438" i="1"/>
  <c r="F438" i="1" s="1"/>
  <c r="N439" i="1"/>
  <c r="H439" i="1"/>
  <c r="I439" i="1"/>
  <c r="A440" i="1"/>
  <c r="E440" i="1" s="1"/>
  <c r="G437" i="1"/>
  <c r="R438" i="1"/>
  <c r="J437" i="1"/>
  <c r="O439" i="1" l="1"/>
  <c r="P439" i="1" s="1"/>
  <c r="U439" i="1"/>
  <c r="T439" i="1"/>
  <c r="B435" i="1"/>
  <c r="T435" i="1"/>
  <c r="U435" i="1" s="1"/>
  <c r="C441" i="1"/>
  <c r="W440" i="1"/>
  <c r="Q883" i="1"/>
  <c r="L437" i="1"/>
  <c r="M437" i="1" s="1"/>
  <c r="S437" i="1" s="1"/>
  <c r="B437" i="1" s="1"/>
  <c r="L436" i="1"/>
  <c r="M436" i="1" s="1"/>
  <c r="S436" i="1" s="1"/>
  <c r="B436" i="1" s="1"/>
  <c r="J438" i="1"/>
  <c r="K438" i="1"/>
  <c r="D439" i="1"/>
  <c r="F439" i="1" s="1"/>
  <c r="A441" i="1"/>
  <c r="E441" i="1" s="1"/>
  <c r="H440" i="1"/>
  <c r="I440" i="1"/>
  <c r="N440" i="1"/>
  <c r="R439" i="1"/>
  <c r="G438" i="1"/>
  <c r="O440" i="1" l="1"/>
  <c r="P440" i="1" s="1"/>
  <c r="U440" i="1"/>
  <c r="T440" i="1"/>
  <c r="C442" i="1"/>
  <c r="W441" i="1"/>
  <c r="Q884" i="1"/>
  <c r="K439" i="1"/>
  <c r="L438" i="1"/>
  <c r="M438" i="1" s="1"/>
  <c r="S438" i="1" s="1"/>
  <c r="B438" i="1" s="1"/>
  <c r="J439" i="1"/>
  <c r="G439" i="1"/>
  <c r="D440" i="1"/>
  <c r="F440" i="1" s="1"/>
  <c r="R440" i="1"/>
  <c r="A442" i="1"/>
  <c r="E442" i="1" s="1"/>
  <c r="H441" i="1"/>
  <c r="N441" i="1"/>
  <c r="I441" i="1"/>
  <c r="O441" i="1" l="1"/>
  <c r="P441" i="1" s="1"/>
  <c r="U441" i="1"/>
  <c r="T441" i="1"/>
  <c r="C443" i="1"/>
  <c r="W442" i="1"/>
  <c r="Q885" i="1"/>
  <c r="K440" i="1"/>
  <c r="L439" i="1"/>
  <c r="M439" i="1" s="1"/>
  <c r="S439" i="1" s="1"/>
  <c r="B439" i="1" s="1"/>
  <c r="R441" i="1"/>
  <c r="N442" i="1"/>
  <c r="A443" i="1"/>
  <c r="E443" i="1" s="1"/>
  <c r="H442" i="1"/>
  <c r="I442" i="1"/>
  <c r="D441" i="1"/>
  <c r="F441" i="1" s="1"/>
  <c r="J440" i="1"/>
  <c r="G440" i="1"/>
  <c r="O442" i="1" l="1"/>
  <c r="P442" i="1" s="1"/>
  <c r="U442" i="1"/>
  <c r="T442" i="1"/>
  <c r="C444" i="1"/>
  <c r="W443" i="1"/>
  <c r="Q886" i="1"/>
  <c r="L440" i="1"/>
  <c r="M440" i="1" s="1"/>
  <c r="S440" i="1" s="1"/>
  <c r="B440" i="1" s="1"/>
  <c r="K441" i="1"/>
  <c r="G441" i="1"/>
  <c r="J441" i="1"/>
  <c r="R442" i="1"/>
  <c r="D442" i="1"/>
  <c r="F442" i="1" s="1"/>
  <c r="A444" i="1"/>
  <c r="E444" i="1" s="1"/>
  <c r="N443" i="1"/>
  <c r="I443" i="1"/>
  <c r="H443" i="1"/>
  <c r="O443" i="1" l="1"/>
  <c r="P443" i="1" s="1"/>
  <c r="U443" i="1"/>
  <c r="T443" i="1"/>
  <c r="C445" i="1"/>
  <c r="W444" i="1"/>
  <c r="Q887" i="1"/>
  <c r="L441" i="1"/>
  <c r="M441" i="1" s="1"/>
  <c r="S441" i="1" s="1"/>
  <c r="B441" i="1" s="1"/>
  <c r="K442" i="1"/>
  <c r="G442" i="1"/>
  <c r="J442" i="1"/>
  <c r="D443" i="1"/>
  <c r="F443" i="1" s="1"/>
  <c r="A445" i="1"/>
  <c r="E445" i="1" s="1"/>
  <c r="N444" i="1"/>
  <c r="H444" i="1"/>
  <c r="I444" i="1"/>
  <c r="R443" i="1"/>
  <c r="O444" i="1" l="1"/>
  <c r="P444" i="1" s="1"/>
  <c r="U444" i="1"/>
  <c r="T444" i="1"/>
  <c r="C446" i="1"/>
  <c r="W445" i="1"/>
  <c r="Q888" i="1"/>
  <c r="L442" i="1"/>
  <c r="M442" i="1" s="1"/>
  <c r="S442" i="1" s="1"/>
  <c r="B442" i="1" s="1"/>
  <c r="K443" i="1"/>
  <c r="J443" i="1"/>
  <c r="G443" i="1"/>
  <c r="A446" i="1"/>
  <c r="E446" i="1" s="1"/>
  <c r="N445" i="1"/>
  <c r="H445" i="1"/>
  <c r="I445" i="1"/>
  <c r="D444" i="1"/>
  <c r="F444" i="1" s="1"/>
  <c r="R444" i="1"/>
  <c r="O445" i="1" l="1"/>
  <c r="P445" i="1" s="1"/>
  <c r="U445" i="1"/>
  <c r="T445" i="1"/>
  <c r="C447" i="1"/>
  <c r="W446" i="1"/>
  <c r="Q889" i="1"/>
  <c r="L443" i="1"/>
  <c r="M443" i="1" s="1"/>
  <c r="S443" i="1" s="1"/>
  <c r="B443" i="1" s="1"/>
  <c r="K444" i="1"/>
  <c r="J444" i="1"/>
  <c r="R445" i="1"/>
  <c r="D445" i="1"/>
  <c r="F445" i="1" s="1"/>
  <c r="A447" i="1"/>
  <c r="E447" i="1" s="1"/>
  <c r="H446" i="1"/>
  <c r="N446" i="1"/>
  <c r="I446" i="1"/>
  <c r="G444" i="1"/>
  <c r="O446" i="1" l="1"/>
  <c r="P446" i="1" s="1"/>
  <c r="U446" i="1"/>
  <c r="T446" i="1"/>
  <c r="C448" i="1"/>
  <c r="W447" i="1"/>
  <c r="Q890" i="1"/>
  <c r="L444" i="1"/>
  <c r="M444" i="1" s="1"/>
  <c r="S444" i="1" s="1"/>
  <c r="B444" i="1" s="1"/>
  <c r="K445" i="1"/>
  <c r="J445" i="1"/>
  <c r="D446" i="1"/>
  <c r="F446" i="1" s="1"/>
  <c r="R446" i="1"/>
  <c r="A448" i="1"/>
  <c r="E448" i="1" s="1"/>
  <c r="N447" i="1"/>
  <c r="H447" i="1"/>
  <c r="I447" i="1"/>
  <c r="G445" i="1"/>
  <c r="O447" i="1" l="1"/>
  <c r="P447" i="1" s="1"/>
  <c r="U447" i="1"/>
  <c r="T447" i="1"/>
  <c r="C449" i="1"/>
  <c r="W448" i="1"/>
  <c r="Q891" i="1"/>
  <c r="L445" i="1"/>
  <c r="M445" i="1" s="1"/>
  <c r="S445" i="1" s="1"/>
  <c r="B445" i="1" s="1"/>
  <c r="K446" i="1"/>
  <c r="G446" i="1"/>
  <c r="J446" i="1"/>
  <c r="D447" i="1"/>
  <c r="F447" i="1" s="1"/>
  <c r="A449" i="1"/>
  <c r="E449" i="1" s="1"/>
  <c r="N448" i="1"/>
  <c r="H448" i="1"/>
  <c r="I448" i="1"/>
  <c r="R447" i="1"/>
  <c r="O448" i="1" l="1"/>
  <c r="P448" i="1" s="1"/>
  <c r="U448" i="1"/>
  <c r="T448" i="1"/>
  <c r="C450" i="1"/>
  <c r="W449" i="1"/>
  <c r="Q892" i="1"/>
  <c r="L446" i="1"/>
  <c r="M446" i="1" s="1"/>
  <c r="S446" i="1" s="1"/>
  <c r="B446" i="1" s="1"/>
  <c r="K447" i="1"/>
  <c r="R448" i="1"/>
  <c r="G447" i="1"/>
  <c r="J447" i="1"/>
  <c r="D448" i="1"/>
  <c r="F448" i="1" s="1"/>
  <c r="N449" i="1"/>
  <c r="H449" i="1"/>
  <c r="A450" i="1"/>
  <c r="E450" i="1" s="1"/>
  <c r="I449" i="1"/>
  <c r="O449" i="1" l="1"/>
  <c r="P449" i="1" s="1"/>
  <c r="U449" i="1"/>
  <c r="T449" i="1"/>
  <c r="C451" i="1"/>
  <c r="W450" i="1"/>
  <c r="Q893" i="1"/>
  <c r="L447" i="1"/>
  <c r="M447" i="1" s="1"/>
  <c r="S447" i="1" s="1"/>
  <c r="B447" i="1" s="1"/>
  <c r="K448" i="1"/>
  <c r="G448" i="1"/>
  <c r="J448" i="1"/>
  <c r="D449" i="1"/>
  <c r="F449" i="1" s="1"/>
  <c r="N450" i="1"/>
  <c r="A451" i="1"/>
  <c r="E451" i="1" s="1"/>
  <c r="H450" i="1"/>
  <c r="I450" i="1"/>
  <c r="R449" i="1"/>
  <c r="O450" i="1" l="1"/>
  <c r="P450" i="1" s="1"/>
  <c r="U450" i="1"/>
  <c r="T450" i="1"/>
  <c r="C452" i="1"/>
  <c r="W451" i="1"/>
  <c r="Q894" i="1"/>
  <c r="L448" i="1"/>
  <c r="M448" i="1" s="1"/>
  <c r="S448" i="1" s="1"/>
  <c r="B448" i="1" s="1"/>
  <c r="K449" i="1"/>
  <c r="R450" i="1"/>
  <c r="G449" i="1"/>
  <c r="J449" i="1"/>
  <c r="D450" i="1"/>
  <c r="F450" i="1" s="1"/>
  <c r="A452" i="1"/>
  <c r="E452" i="1" s="1"/>
  <c r="N451" i="1"/>
  <c r="I451" i="1"/>
  <c r="H451" i="1"/>
  <c r="O451" i="1" l="1"/>
  <c r="P451" i="1" s="1"/>
  <c r="U451" i="1"/>
  <c r="T451" i="1"/>
  <c r="C453" i="1"/>
  <c r="W452" i="1"/>
  <c r="Q895" i="1"/>
  <c r="L449" i="1"/>
  <c r="M449" i="1" s="1"/>
  <c r="S449" i="1" s="1"/>
  <c r="B449" i="1" s="1"/>
  <c r="K450" i="1"/>
  <c r="R451" i="1"/>
  <c r="G450" i="1"/>
  <c r="J450" i="1"/>
  <c r="D451" i="1"/>
  <c r="F451" i="1" s="1"/>
  <c r="N452" i="1"/>
  <c r="H452" i="1"/>
  <c r="A453" i="1"/>
  <c r="E453" i="1" s="1"/>
  <c r="I452" i="1"/>
  <c r="O452" i="1" l="1"/>
  <c r="P452" i="1" s="1"/>
  <c r="U452" i="1"/>
  <c r="T452" i="1"/>
  <c r="C454" i="1"/>
  <c r="W453" i="1"/>
  <c r="Q896" i="1"/>
  <c r="L450" i="1"/>
  <c r="M450" i="1" s="1"/>
  <c r="S450" i="1" s="1"/>
  <c r="B450" i="1" s="1"/>
  <c r="K451" i="1"/>
  <c r="R452" i="1"/>
  <c r="A454" i="1"/>
  <c r="E454" i="1" s="1"/>
  <c r="I453" i="1"/>
  <c r="N453" i="1"/>
  <c r="H453" i="1"/>
  <c r="D452" i="1"/>
  <c r="F452" i="1" s="1"/>
  <c r="J451" i="1"/>
  <c r="G451" i="1"/>
  <c r="O453" i="1" l="1"/>
  <c r="P453" i="1" s="1"/>
  <c r="U453" i="1"/>
  <c r="T453" i="1"/>
  <c r="C455" i="1"/>
  <c r="W454" i="1"/>
  <c r="Q897" i="1"/>
  <c r="L451" i="1"/>
  <c r="M451" i="1" s="1"/>
  <c r="S451" i="1" s="1"/>
  <c r="B451" i="1" s="1"/>
  <c r="K452" i="1"/>
  <c r="G452" i="1"/>
  <c r="D453" i="1"/>
  <c r="F453" i="1" s="1"/>
  <c r="J452" i="1"/>
  <c r="A455" i="1"/>
  <c r="E455" i="1" s="1"/>
  <c r="N454" i="1"/>
  <c r="H454" i="1"/>
  <c r="I454" i="1"/>
  <c r="R453" i="1"/>
  <c r="O454" i="1" l="1"/>
  <c r="P454" i="1" s="1"/>
  <c r="U454" i="1"/>
  <c r="T454" i="1"/>
  <c r="C456" i="1"/>
  <c r="W455" i="1"/>
  <c r="Q898" i="1"/>
  <c r="L452" i="1"/>
  <c r="M452" i="1" s="1"/>
  <c r="S452" i="1" s="1"/>
  <c r="B452" i="1" s="1"/>
  <c r="K453" i="1"/>
  <c r="A456" i="1"/>
  <c r="E456" i="1" s="1"/>
  <c r="N455" i="1"/>
  <c r="H455" i="1"/>
  <c r="I455" i="1"/>
  <c r="G453" i="1"/>
  <c r="R454" i="1"/>
  <c r="D454" i="1"/>
  <c r="F454" i="1" s="1"/>
  <c r="J453" i="1"/>
  <c r="O455" i="1" l="1"/>
  <c r="P455" i="1" s="1"/>
  <c r="U455" i="1"/>
  <c r="T455" i="1"/>
  <c r="C457" i="1"/>
  <c r="W456" i="1"/>
  <c r="Q899" i="1"/>
  <c r="L453" i="1"/>
  <c r="M453" i="1" s="1"/>
  <c r="S453" i="1" s="1"/>
  <c r="B453" i="1" s="1"/>
  <c r="K454" i="1"/>
  <c r="G454" i="1"/>
  <c r="J454" i="1"/>
  <c r="R455" i="1"/>
  <c r="D455" i="1"/>
  <c r="F455" i="1" s="1"/>
  <c r="N456" i="1"/>
  <c r="A457" i="1"/>
  <c r="E457" i="1" s="1"/>
  <c r="H456" i="1"/>
  <c r="I456" i="1"/>
  <c r="O456" i="1" l="1"/>
  <c r="P456" i="1" s="1"/>
  <c r="U456" i="1"/>
  <c r="T456" i="1"/>
  <c r="C458" i="1"/>
  <c r="W457" i="1"/>
  <c r="Q900" i="1"/>
  <c r="L454" i="1"/>
  <c r="M454" i="1" s="1"/>
  <c r="S454" i="1" s="1"/>
  <c r="B454" i="1" s="1"/>
  <c r="K455" i="1"/>
  <c r="G455" i="1"/>
  <c r="J455" i="1"/>
  <c r="R456" i="1"/>
  <c r="D456" i="1"/>
  <c r="F456" i="1" s="1"/>
  <c r="A458" i="1"/>
  <c r="E458" i="1" s="1"/>
  <c r="N457" i="1"/>
  <c r="H457" i="1"/>
  <c r="I457" i="1"/>
  <c r="O457" i="1" l="1"/>
  <c r="P457" i="1" s="1"/>
  <c r="U457" i="1"/>
  <c r="T457" i="1"/>
  <c r="C459" i="1"/>
  <c r="W458" i="1"/>
  <c r="Q901" i="1"/>
  <c r="L455" i="1"/>
  <c r="M455" i="1" s="1"/>
  <c r="S455" i="1" s="1"/>
  <c r="B455" i="1" s="1"/>
  <c r="K456" i="1"/>
  <c r="G456" i="1"/>
  <c r="R457" i="1"/>
  <c r="J456" i="1"/>
  <c r="A459" i="1"/>
  <c r="E459" i="1" s="1"/>
  <c r="N458" i="1"/>
  <c r="H458" i="1"/>
  <c r="I458" i="1"/>
  <c r="D457" i="1"/>
  <c r="F457" i="1" s="1"/>
  <c r="O458" i="1" l="1"/>
  <c r="P458" i="1" s="1"/>
  <c r="U458" i="1"/>
  <c r="T458" i="1"/>
  <c r="C460" i="1"/>
  <c r="W459" i="1"/>
  <c r="Q902" i="1"/>
  <c r="L456" i="1"/>
  <c r="M456" i="1" s="1"/>
  <c r="S456" i="1" s="1"/>
  <c r="B456" i="1" s="1"/>
  <c r="K457" i="1"/>
  <c r="J457" i="1"/>
  <c r="A460" i="1"/>
  <c r="E460" i="1" s="1"/>
  <c r="N459" i="1"/>
  <c r="H459" i="1"/>
  <c r="I459" i="1"/>
  <c r="R458" i="1"/>
  <c r="D458" i="1"/>
  <c r="F458" i="1" s="1"/>
  <c r="G457" i="1"/>
  <c r="O459" i="1" l="1"/>
  <c r="P459" i="1" s="1"/>
  <c r="U459" i="1"/>
  <c r="T459" i="1"/>
  <c r="C461" i="1"/>
  <c r="W460" i="1"/>
  <c r="Q903" i="1"/>
  <c r="L457" i="1"/>
  <c r="M457" i="1" s="1"/>
  <c r="S457" i="1" s="1"/>
  <c r="B457" i="1" s="1"/>
  <c r="K458" i="1"/>
  <c r="J458" i="1"/>
  <c r="D459" i="1"/>
  <c r="F459" i="1" s="1"/>
  <c r="N460" i="1"/>
  <c r="H460" i="1"/>
  <c r="A461" i="1"/>
  <c r="E461" i="1" s="1"/>
  <c r="I460" i="1"/>
  <c r="G458" i="1"/>
  <c r="R459" i="1"/>
  <c r="O460" i="1" l="1"/>
  <c r="P460" i="1" s="1"/>
  <c r="U460" i="1"/>
  <c r="T460" i="1"/>
  <c r="C462" i="1"/>
  <c r="W461" i="1"/>
  <c r="Q904" i="1"/>
  <c r="L458" i="1"/>
  <c r="M458" i="1" s="1"/>
  <c r="S458" i="1" s="1"/>
  <c r="B458" i="1" s="1"/>
  <c r="K459" i="1"/>
  <c r="R460" i="1"/>
  <c r="D460" i="1"/>
  <c r="F460" i="1" s="1"/>
  <c r="A462" i="1"/>
  <c r="E462" i="1" s="1"/>
  <c r="N461" i="1"/>
  <c r="H461" i="1"/>
  <c r="I461" i="1"/>
  <c r="J459" i="1"/>
  <c r="G459" i="1"/>
  <c r="O461" i="1" l="1"/>
  <c r="P461" i="1" s="1"/>
  <c r="U461" i="1"/>
  <c r="T461" i="1"/>
  <c r="C463" i="1"/>
  <c r="W462" i="1"/>
  <c r="Q905" i="1"/>
  <c r="L459" i="1"/>
  <c r="M459" i="1" s="1"/>
  <c r="S459" i="1" s="1"/>
  <c r="B459" i="1" s="1"/>
  <c r="K460" i="1"/>
  <c r="G460" i="1"/>
  <c r="J460" i="1"/>
  <c r="D461" i="1"/>
  <c r="F461" i="1" s="1"/>
  <c r="N462" i="1"/>
  <c r="H462" i="1"/>
  <c r="I462" i="1"/>
  <c r="A463" i="1"/>
  <c r="E463" i="1" s="1"/>
  <c r="R461" i="1"/>
  <c r="O462" i="1" l="1"/>
  <c r="P462" i="1" s="1"/>
  <c r="U462" i="1"/>
  <c r="T462" i="1"/>
  <c r="C464" i="1"/>
  <c r="W463" i="1"/>
  <c r="Q906" i="1"/>
  <c r="L460" i="1"/>
  <c r="M460" i="1" s="1"/>
  <c r="S460" i="1" s="1"/>
  <c r="B460" i="1" s="1"/>
  <c r="K461" i="1"/>
  <c r="J461" i="1"/>
  <c r="R462" i="1"/>
  <c r="G461" i="1"/>
  <c r="I463" i="1"/>
  <c r="A464" i="1"/>
  <c r="E464" i="1" s="1"/>
  <c r="N463" i="1"/>
  <c r="H463" i="1"/>
  <c r="D462" i="1"/>
  <c r="F462" i="1" s="1"/>
  <c r="O463" i="1" l="1"/>
  <c r="P463" i="1" s="1"/>
  <c r="U463" i="1"/>
  <c r="T463" i="1"/>
  <c r="C465" i="1"/>
  <c r="W464" i="1"/>
  <c r="Q907" i="1"/>
  <c r="L461" i="1"/>
  <c r="M461" i="1" s="1"/>
  <c r="S461" i="1" s="1"/>
  <c r="B461" i="1" s="1"/>
  <c r="K462" i="1"/>
  <c r="R463" i="1"/>
  <c r="J462" i="1"/>
  <c r="G462" i="1"/>
  <c r="I464" i="1"/>
  <c r="A465" i="1"/>
  <c r="E465" i="1" s="1"/>
  <c r="N464" i="1"/>
  <c r="H464" i="1"/>
  <c r="D463" i="1"/>
  <c r="F463" i="1" s="1"/>
  <c r="O464" i="1" l="1"/>
  <c r="P464" i="1" s="1"/>
  <c r="U464" i="1"/>
  <c r="T464" i="1"/>
  <c r="C466" i="1"/>
  <c r="W465" i="1"/>
  <c r="Q908" i="1"/>
  <c r="L462" i="1"/>
  <c r="M462" i="1" s="1"/>
  <c r="S462" i="1" s="1"/>
  <c r="B462" i="1" s="1"/>
  <c r="K463" i="1"/>
  <c r="R464" i="1"/>
  <c r="D464" i="1"/>
  <c r="F464" i="1" s="1"/>
  <c r="J463" i="1"/>
  <c r="G463" i="1"/>
  <c r="N465" i="1"/>
  <c r="O465" i="1" s="1"/>
  <c r="H465" i="1"/>
  <c r="I465" i="1"/>
  <c r="A466" i="1"/>
  <c r="E466" i="1" s="1"/>
  <c r="C467" i="1" l="1"/>
  <c r="W466" i="1"/>
  <c r="Q909" i="1"/>
  <c r="L463" i="1"/>
  <c r="M463" i="1" s="1"/>
  <c r="S463" i="1" s="1"/>
  <c r="B463" i="1" s="1"/>
  <c r="K464" i="1"/>
  <c r="G464" i="1"/>
  <c r="I466" i="1"/>
  <c r="A467" i="1"/>
  <c r="E467" i="1" s="1"/>
  <c r="N466" i="1"/>
  <c r="H466" i="1"/>
  <c r="R465" i="1"/>
  <c r="D465" i="1"/>
  <c r="F465" i="1" s="1"/>
  <c r="J464" i="1"/>
  <c r="O466" i="1" l="1"/>
  <c r="P466" i="1" s="1"/>
  <c r="U466" i="1"/>
  <c r="T466" i="1"/>
  <c r="C468" i="1"/>
  <c r="W467" i="1"/>
  <c r="Q910" i="1"/>
  <c r="L464" i="1"/>
  <c r="M464" i="1" s="1"/>
  <c r="S464" i="1" s="1"/>
  <c r="B464" i="1" s="1"/>
  <c r="K465" i="1"/>
  <c r="R466" i="1"/>
  <c r="J465" i="1"/>
  <c r="D466" i="1"/>
  <c r="F466" i="1" s="1"/>
  <c r="G465" i="1"/>
  <c r="A468" i="1"/>
  <c r="E468" i="1" s="1"/>
  <c r="N467" i="1"/>
  <c r="H467" i="1"/>
  <c r="I467" i="1"/>
  <c r="O467" i="1" l="1"/>
  <c r="P467" i="1" s="1"/>
  <c r="U467" i="1"/>
  <c r="T467" i="1"/>
  <c r="C469" i="1"/>
  <c r="W468" i="1"/>
  <c r="Q911" i="1"/>
  <c r="L465" i="1"/>
  <c r="M465" i="1" s="1"/>
  <c r="G466" i="1"/>
  <c r="D467" i="1"/>
  <c r="F467" i="1" s="1"/>
  <c r="N468" i="1"/>
  <c r="H468" i="1"/>
  <c r="I468" i="1"/>
  <c r="A469" i="1"/>
  <c r="E469" i="1" s="1"/>
  <c r="R467" i="1"/>
  <c r="J466" i="1"/>
  <c r="O468" i="1" l="1"/>
  <c r="P468" i="1" s="1"/>
  <c r="U468" i="1"/>
  <c r="T468" i="1"/>
  <c r="C470" i="1"/>
  <c r="W469" i="1"/>
  <c r="S465" i="1"/>
  <c r="P465" i="1"/>
  <c r="Q912" i="1"/>
  <c r="K466" i="1"/>
  <c r="K467" i="1" s="1"/>
  <c r="R468" i="1"/>
  <c r="G467" i="1"/>
  <c r="D468" i="1"/>
  <c r="F468" i="1" s="1"/>
  <c r="A470" i="1"/>
  <c r="E470" i="1" s="1"/>
  <c r="N469" i="1"/>
  <c r="H469" i="1"/>
  <c r="I469" i="1"/>
  <c r="J467" i="1"/>
  <c r="O469" i="1" l="1"/>
  <c r="P469" i="1" s="1"/>
  <c r="U469" i="1"/>
  <c r="T469" i="1"/>
  <c r="B465" i="1"/>
  <c r="T465" i="1"/>
  <c r="U465" i="1" s="1"/>
  <c r="C471" i="1"/>
  <c r="W470" i="1"/>
  <c r="Q913" i="1"/>
  <c r="L466" i="1"/>
  <c r="M466" i="1" s="1"/>
  <c r="S466" i="1" s="1"/>
  <c r="B466" i="1" s="1"/>
  <c r="L467" i="1"/>
  <c r="M467" i="1" s="1"/>
  <c r="S467" i="1" s="1"/>
  <c r="B467" i="1" s="1"/>
  <c r="K468" i="1"/>
  <c r="R469" i="1"/>
  <c r="D469" i="1"/>
  <c r="F469" i="1" s="1"/>
  <c r="N470" i="1"/>
  <c r="H470" i="1"/>
  <c r="A471" i="1"/>
  <c r="E471" i="1" s="1"/>
  <c r="I470" i="1"/>
  <c r="J468" i="1"/>
  <c r="G468" i="1"/>
  <c r="O470" i="1" l="1"/>
  <c r="P470" i="1" s="1"/>
  <c r="U470" i="1"/>
  <c r="T470" i="1"/>
  <c r="C472" i="1"/>
  <c r="W471" i="1"/>
  <c r="Q914" i="1"/>
  <c r="L468" i="1"/>
  <c r="M468" i="1" s="1"/>
  <c r="S468" i="1" s="1"/>
  <c r="B468" i="1" s="1"/>
  <c r="J469" i="1"/>
  <c r="G469" i="1"/>
  <c r="K469" i="1"/>
  <c r="I471" i="1"/>
  <c r="H471" i="1"/>
  <c r="A472" i="1"/>
  <c r="E472" i="1" s="1"/>
  <c r="N471" i="1"/>
  <c r="D470" i="1"/>
  <c r="F470" i="1" s="1"/>
  <c r="R470" i="1"/>
  <c r="O471" i="1" l="1"/>
  <c r="P471" i="1" s="1"/>
  <c r="U471" i="1"/>
  <c r="T471" i="1"/>
  <c r="C473" i="1"/>
  <c r="W472" i="1"/>
  <c r="Q915" i="1"/>
  <c r="R471" i="1"/>
  <c r="K470" i="1"/>
  <c r="L469" i="1"/>
  <c r="M469" i="1" s="1"/>
  <c r="S469" i="1" s="1"/>
  <c r="B469" i="1" s="1"/>
  <c r="J470" i="1"/>
  <c r="I472" i="1"/>
  <c r="A473" i="1"/>
  <c r="E473" i="1" s="1"/>
  <c r="N472" i="1"/>
  <c r="H472" i="1"/>
  <c r="G470" i="1"/>
  <c r="D471" i="1"/>
  <c r="F471" i="1" s="1"/>
  <c r="O472" i="1" l="1"/>
  <c r="P472" i="1" s="1"/>
  <c r="U472" i="1"/>
  <c r="T472" i="1"/>
  <c r="C474" i="1"/>
  <c r="W473" i="1"/>
  <c r="Q916" i="1"/>
  <c r="K471" i="1"/>
  <c r="L470" i="1"/>
  <c r="M470" i="1" s="1"/>
  <c r="S470" i="1" s="1"/>
  <c r="B470" i="1" s="1"/>
  <c r="J471" i="1"/>
  <c r="R472" i="1"/>
  <c r="D472" i="1"/>
  <c r="F472" i="1" s="1"/>
  <c r="G471" i="1"/>
  <c r="N473" i="1"/>
  <c r="H473" i="1"/>
  <c r="I473" i="1"/>
  <c r="A474" i="1"/>
  <c r="E474" i="1" s="1"/>
  <c r="O473" i="1" l="1"/>
  <c r="P473" i="1" s="1"/>
  <c r="U473" i="1"/>
  <c r="T473" i="1"/>
  <c r="C475" i="1"/>
  <c r="W474" i="1"/>
  <c r="Q917" i="1"/>
  <c r="L471" i="1"/>
  <c r="M471" i="1" s="1"/>
  <c r="S471" i="1" s="1"/>
  <c r="B471" i="1" s="1"/>
  <c r="K472" i="1"/>
  <c r="G472" i="1"/>
  <c r="N474" i="1"/>
  <c r="H474" i="1"/>
  <c r="A475" i="1"/>
  <c r="E475" i="1" s="1"/>
  <c r="I474" i="1"/>
  <c r="R473" i="1"/>
  <c r="D473" i="1"/>
  <c r="F473" i="1" s="1"/>
  <c r="J472" i="1"/>
  <c r="O474" i="1" l="1"/>
  <c r="P474" i="1" s="1"/>
  <c r="U474" i="1"/>
  <c r="T474" i="1"/>
  <c r="C476" i="1"/>
  <c r="W475" i="1"/>
  <c r="Q918" i="1"/>
  <c r="L472" i="1"/>
  <c r="M472" i="1" s="1"/>
  <c r="S472" i="1" s="1"/>
  <c r="B472" i="1" s="1"/>
  <c r="K473" i="1"/>
  <c r="R474" i="1"/>
  <c r="G473" i="1"/>
  <c r="J473" i="1"/>
  <c r="D474" i="1"/>
  <c r="F474" i="1" s="1"/>
  <c r="I475" i="1"/>
  <c r="A476" i="1"/>
  <c r="E476" i="1" s="1"/>
  <c r="N475" i="1"/>
  <c r="H475" i="1"/>
  <c r="O475" i="1" l="1"/>
  <c r="P475" i="1" s="1"/>
  <c r="U475" i="1"/>
  <c r="T475" i="1"/>
  <c r="C477" i="1"/>
  <c r="W476" i="1"/>
  <c r="Q919" i="1"/>
  <c r="L473" i="1"/>
  <c r="M473" i="1" s="1"/>
  <c r="S473" i="1" s="1"/>
  <c r="B473" i="1" s="1"/>
  <c r="K474" i="1"/>
  <c r="R475" i="1"/>
  <c r="J474" i="1"/>
  <c r="D475" i="1"/>
  <c r="F475" i="1" s="1"/>
  <c r="I476" i="1"/>
  <c r="A477" i="1"/>
  <c r="E477" i="1" s="1"/>
  <c r="H476" i="1"/>
  <c r="N476" i="1"/>
  <c r="G474" i="1"/>
  <c r="O476" i="1" l="1"/>
  <c r="P476" i="1" s="1"/>
  <c r="U476" i="1"/>
  <c r="T476" i="1"/>
  <c r="C478" i="1"/>
  <c r="W477" i="1"/>
  <c r="Q920" i="1"/>
  <c r="L474" i="1"/>
  <c r="M474" i="1" s="1"/>
  <c r="S474" i="1" s="1"/>
  <c r="B474" i="1" s="1"/>
  <c r="K475" i="1"/>
  <c r="D476" i="1"/>
  <c r="F476" i="1" s="1"/>
  <c r="R476" i="1"/>
  <c r="G475" i="1"/>
  <c r="N477" i="1"/>
  <c r="A478" i="1"/>
  <c r="E478" i="1" s="1"/>
  <c r="H477" i="1"/>
  <c r="I477" i="1"/>
  <c r="J475" i="1"/>
  <c r="O477" i="1" l="1"/>
  <c r="P477" i="1" s="1"/>
  <c r="U477" i="1"/>
  <c r="T477" i="1"/>
  <c r="C479" i="1"/>
  <c r="W478" i="1"/>
  <c r="Q921" i="1"/>
  <c r="L475" i="1"/>
  <c r="M475" i="1" s="1"/>
  <c r="S475" i="1" s="1"/>
  <c r="B475" i="1" s="1"/>
  <c r="K476" i="1"/>
  <c r="G476" i="1"/>
  <c r="J476" i="1"/>
  <c r="R477" i="1"/>
  <c r="D477" i="1"/>
  <c r="F477" i="1" s="1"/>
  <c r="A479" i="1"/>
  <c r="E479" i="1" s="1"/>
  <c r="N478" i="1"/>
  <c r="H478" i="1"/>
  <c r="I478" i="1"/>
  <c r="O478" i="1" l="1"/>
  <c r="P478" i="1" s="1"/>
  <c r="U478" i="1"/>
  <c r="T478" i="1"/>
  <c r="C480" i="1"/>
  <c r="W479" i="1"/>
  <c r="Q922" i="1"/>
  <c r="L476" i="1"/>
  <c r="M476" i="1" s="1"/>
  <c r="S476" i="1" s="1"/>
  <c r="B476" i="1" s="1"/>
  <c r="K477" i="1"/>
  <c r="R478" i="1"/>
  <c r="D478" i="1"/>
  <c r="F478" i="1" s="1"/>
  <c r="N479" i="1"/>
  <c r="H479" i="1"/>
  <c r="I479" i="1"/>
  <c r="A480" i="1"/>
  <c r="E480" i="1" s="1"/>
  <c r="J477" i="1"/>
  <c r="G477" i="1"/>
  <c r="O479" i="1" l="1"/>
  <c r="P479" i="1" s="1"/>
  <c r="U479" i="1"/>
  <c r="T479" i="1"/>
  <c r="C481" i="1"/>
  <c r="W480" i="1"/>
  <c r="Q923" i="1"/>
  <c r="L477" i="1"/>
  <c r="M477" i="1" s="1"/>
  <c r="S477" i="1" s="1"/>
  <c r="B477" i="1" s="1"/>
  <c r="K478" i="1"/>
  <c r="R479" i="1"/>
  <c r="G478" i="1"/>
  <c r="J478" i="1"/>
  <c r="A481" i="1"/>
  <c r="E481" i="1" s="1"/>
  <c r="N480" i="1"/>
  <c r="H480" i="1"/>
  <c r="I480" i="1"/>
  <c r="D479" i="1"/>
  <c r="F479" i="1" s="1"/>
  <c r="O480" i="1" l="1"/>
  <c r="P480" i="1" s="1"/>
  <c r="U480" i="1"/>
  <c r="T480" i="1"/>
  <c r="C482" i="1"/>
  <c r="W481" i="1"/>
  <c r="Q924" i="1"/>
  <c r="L478" i="1"/>
  <c r="M478" i="1" s="1"/>
  <c r="S478" i="1" s="1"/>
  <c r="B478" i="1" s="1"/>
  <c r="K479" i="1"/>
  <c r="R480" i="1"/>
  <c r="G479" i="1"/>
  <c r="D480" i="1"/>
  <c r="F480" i="1" s="1"/>
  <c r="N481" i="1"/>
  <c r="H481" i="1"/>
  <c r="I481" i="1"/>
  <c r="A482" i="1"/>
  <c r="E482" i="1" s="1"/>
  <c r="J479" i="1"/>
  <c r="O481" i="1" l="1"/>
  <c r="P481" i="1" s="1"/>
  <c r="U481" i="1"/>
  <c r="T481" i="1"/>
  <c r="C483" i="1"/>
  <c r="W482" i="1"/>
  <c r="Q925" i="1"/>
  <c r="L479" i="1"/>
  <c r="M479" i="1" s="1"/>
  <c r="S479" i="1" s="1"/>
  <c r="B479" i="1" s="1"/>
  <c r="K480" i="1"/>
  <c r="J480" i="1"/>
  <c r="G480" i="1"/>
  <c r="N482" i="1"/>
  <c r="H482" i="1"/>
  <c r="I482" i="1"/>
  <c r="A483" i="1"/>
  <c r="E483" i="1" s="1"/>
  <c r="R481" i="1"/>
  <c r="D481" i="1"/>
  <c r="F481" i="1" s="1"/>
  <c r="O482" i="1" l="1"/>
  <c r="P482" i="1" s="1"/>
  <c r="U482" i="1"/>
  <c r="T482" i="1"/>
  <c r="C484" i="1"/>
  <c r="W483" i="1"/>
  <c r="Q926" i="1"/>
  <c r="L480" i="1"/>
  <c r="M480" i="1" s="1"/>
  <c r="S480" i="1" s="1"/>
  <c r="B480" i="1" s="1"/>
  <c r="K481" i="1"/>
  <c r="J481" i="1"/>
  <c r="G481" i="1"/>
  <c r="R482" i="1"/>
  <c r="A484" i="1"/>
  <c r="E484" i="1" s="1"/>
  <c r="N483" i="1"/>
  <c r="H483" i="1"/>
  <c r="I483" i="1"/>
  <c r="D482" i="1"/>
  <c r="F482" i="1" s="1"/>
  <c r="O483" i="1" l="1"/>
  <c r="P483" i="1" s="1"/>
  <c r="U483" i="1"/>
  <c r="T483" i="1"/>
  <c r="C485" i="1"/>
  <c r="W484" i="1"/>
  <c r="Q927" i="1"/>
  <c r="L481" i="1"/>
  <c r="M481" i="1" s="1"/>
  <c r="S481" i="1" s="1"/>
  <c r="B481" i="1" s="1"/>
  <c r="K482" i="1"/>
  <c r="R483" i="1"/>
  <c r="G482" i="1"/>
  <c r="D483" i="1"/>
  <c r="F483" i="1" s="1"/>
  <c r="A485" i="1"/>
  <c r="E485" i="1" s="1"/>
  <c r="N484" i="1"/>
  <c r="H484" i="1"/>
  <c r="I484" i="1"/>
  <c r="J482" i="1"/>
  <c r="O484" i="1" l="1"/>
  <c r="P484" i="1" s="1"/>
  <c r="U484" i="1"/>
  <c r="T484" i="1"/>
  <c r="C486" i="1"/>
  <c r="W485" i="1"/>
  <c r="Q928" i="1"/>
  <c r="L482" i="1"/>
  <c r="M482" i="1" s="1"/>
  <c r="S482" i="1" s="1"/>
  <c r="B482" i="1" s="1"/>
  <c r="K483" i="1"/>
  <c r="J483" i="1"/>
  <c r="R484" i="1"/>
  <c r="G483" i="1"/>
  <c r="D484" i="1"/>
  <c r="F484" i="1" s="1"/>
  <c r="N485" i="1"/>
  <c r="H485" i="1"/>
  <c r="A486" i="1"/>
  <c r="E486" i="1" s="1"/>
  <c r="I485" i="1"/>
  <c r="O485" i="1" l="1"/>
  <c r="P485" i="1" s="1"/>
  <c r="U485" i="1"/>
  <c r="T485" i="1"/>
  <c r="C487" i="1"/>
  <c r="W486" i="1"/>
  <c r="Q929" i="1"/>
  <c r="L483" i="1"/>
  <c r="M483" i="1" s="1"/>
  <c r="S483" i="1" s="1"/>
  <c r="B483" i="1" s="1"/>
  <c r="K484" i="1"/>
  <c r="R485" i="1"/>
  <c r="G484" i="1"/>
  <c r="J484" i="1"/>
  <c r="A487" i="1"/>
  <c r="E487" i="1" s="1"/>
  <c r="N486" i="1"/>
  <c r="H486" i="1"/>
  <c r="I486" i="1"/>
  <c r="D485" i="1"/>
  <c r="F485" i="1" s="1"/>
  <c r="O486" i="1" l="1"/>
  <c r="P486" i="1" s="1"/>
  <c r="U486" i="1"/>
  <c r="T486" i="1"/>
  <c r="C488" i="1"/>
  <c r="W487" i="1"/>
  <c r="Q930" i="1"/>
  <c r="L484" i="1"/>
  <c r="M484" i="1" s="1"/>
  <c r="S484" i="1" s="1"/>
  <c r="B484" i="1" s="1"/>
  <c r="K485" i="1"/>
  <c r="R486" i="1"/>
  <c r="N487" i="1"/>
  <c r="H487" i="1"/>
  <c r="I487" i="1"/>
  <c r="A488" i="1"/>
  <c r="E488" i="1" s="1"/>
  <c r="J485" i="1"/>
  <c r="D486" i="1"/>
  <c r="F486" i="1" s="1"/>
  <c r="G485" i="1"/>
  <c r="O487" i="1" l="1"/>
  <c r="P487" i="1" s="1"/>
  <c r="U487" i="1"/>
  <c r="T487" i="1"/>
  <c r="C489" i="1"/>
  <c r="W488" i="1"/>
  <c r="Q931" i="1"/>
  <c r="L485" i="1"/>
  <c r="M485" i="1" s="1"/>
  <c r="S485" i="1" s="1"/>
  <c r="B485" i="1" s="1"/>
  <c r="K486" i="1"/>
  <c r="J486" i="1"/>
  <c r="I488" i="1"/>
  <c r="H488" i="1"/>
  <c r="A489" i="1"/>
  <c r="E489" i="1" s="1"/>
  <c r="N488" i="1"/>
  <c r="R487" i="1"/>
  <c r="G486" i="1"/>
  <c r="D487" i="1"/>
  <c r="F487" i="1" s="1"/>
  <c r="O488" i="1" l="1"/>
  <c r="P488" i="1" s="1"/>
  <c r="U488" i="1"/>
  <c r="T488" i="1"/>
  <c r="C490" i="1"/>
  <c r="W489" i="1"/>
  <c r="Q932" i="1"/>
  <c r="L486" i="1"/>
  <c r="M486" i="1" s="1"/>
  <c r="S486" i="1" s="1"/>
  <c r="B486" i="1" s="1"/>
  <c r="K487" i="1"/>
  <c r="R488" i="1"/>
  <c r="D488" i="1"/>
  <c r="F488" i="1" s="1"/>
  <c r="G487" i="1"/>
  <c r="J487" i="1"/>
  <c r="A490" i="1"/>
  <c r="E490" i="1" s="1"/>
  <c r="I489" i="1"/>
  <c r="N489" i="1"/>
  <c r="H489" i="1"/>
  <c r="O489" i="1" l="1"/>
  <c r="P489" i="1" s="1"/>
  <c r="U489" i="1"/>
  <c r="T489" i="1"/>
  <c r="C491" i="1"/>
  <c r="W490" i="1"/>
  <c r="Q933" i="1"/>
  <c r="L487" i="1"/>
  <c r="M487" i="1" s="1"/>
  <c r="S487" i="1" s="1"/>
  <c r="B487" i="1" s="1"/>
  <c r="K488" i="1"/>
  <c r="G488" i="1"/>
  <c r="D489" i="1"/>
  <c r="F489" i="1" s="1"/>
  <c r="A491" i="1"/>
  <c r="E491" i="1" s="1"/>
  <c r="H490" i="1"/>
  <c r="N490" i="1"/>
  <c r="I490" i="1"/>
  <c r="R489" i="1"/>
  <c r="J488" i="1"/>
  <c r="O490" i="1" l="1"/>
  <c r="P490" i="1" s="1"/>
  <c r="U490" i="1"/>
  <c r="T490" i="1"/>
  <c r="C492" i="1"/>
  <c r="W491" i="1"/>
  <c r="Q934" i="1"/>
  <c r="L488" i="1"/>
  <c r="M488" i="1" s="1"/>
  <c r="S488" i="1" s="1"/>
  <c r="B488" i="1" s="1"/>
  <c r="K489" i="1"/>
  <c r="R490" i="1"/>
  <c r="D490" i="1"/>
  <c r="F490" i="1" s="1"/>
  <c r="J489" i="1"/>
  <c r="N491" i="1"/>
  <c r="H491" i="1"/>
  <c r="I491" i="1"/>
  <c r="A492" i="1"/>
  <c r="E492" i="1" s="1"/>
  <c r="G489" i="1"/>
  <c r="O491" i="1" l="1"/>
  <c r="P491" i="1" s="1"/>
  <c r="U491" i="1"/>
  <c r="T491" i="1"/>
  <c r="C493" i="1"/>
  <c r="W492" i="1"/>
  <c r="Q935" i="1"/>
  <c r="L489" i="1"/>
  <c r="M489" i="1" s="1"/>
  <c r="S489" i="1" s="1"/>
  <c r="B489" i="1" s="1"/>
  <c r="K490" i="1"/>
  <c r="R491" i="1"/>
  <c r="J490" i="1"/>
  <c r="I492" i="1"/>
  <c r="N492" i="1"/>
  <c r="H492" i="1"/>
  <c r="A493" i="1"/>
  <c r="E493" i="1" s="1"/>
  <c r="D491" i="1"/>
  <c r="F491" i="1" s="1"/>
  <c r="G490" i="1"/>
  <c r="O492" i="1" l="1"/>
  <c r="P492" i="1" s="1"/>
  <c r="U492" i="1"/>
  <c r="T492" i="1"/>
  <c r="C494" i="1"/>
  <c r="W493" i="1"/>
  <c r="Q936" i="1"/>
  <c r="L490" i="1"/>
  <c r="M490" i="1" s="1"/>
  <c r="S490" i="1" s="1"/>
  <c r="B490" i="1" s="1"/>
  <c r="K491" i="1"/>
  <c r="G491" i="1"/>
  <c r="J491" i="1"/>
  <c r="D492" i="1"/>
  <c r="F492" i="1" s="1"/>
  <c r="N493" i="1"/>
  <c r="H493" i="1"/>
  <c r="I493" i="1"/>
  <c r="A494" i="1"/>
  <c r="E494" i="1" s="1"/>
  <c r="R492" i="1"/>
  <c r="O493" i="1" l="1"/>
  <c r="P493" i="1" s="1"/>
  <c r="U493" i="1"/>
  <c r="T493" i="1"/>
  <c r="C495" i="1"/>
  <c r="W494" i="1"/>
  <c r="Q937" i="1"/>
  <c r="G492" i="1"/>
  <c r="L491" i="1"/>
  <c r="M491" i="1" s="1"/>
  <c r="S491" i="1" s="1"/>
  <c r="B491" i="1" s="1"/>
  <c r="K492" i="1"/>
  <c r="J492" i="1"/>
  <c r="R493" i="1"/>
  <c r="D493" i="1"/>
  <c r="F493" i="1" s="1"/>
  <c r="A495" i="1"/>
  <c r="E495" i="1" s="1"/>
  <c r="N494" i="1"/>
  <c r="H494" i="1"/>
  <c r="I494" i="1"/>
  <c r="O494" i="1" l="1"/>
  <c r="P494" i="1" s="1"/>
  <c r="U494" i="1"/>
  <c r="T494" i="1"/>
  <c r="C496" i="1"/>
  <c r="W495" i="1"/>
  <c r="Q938" i="1"/>
  <c r="L492" i="1"/>
  <c r="M492" i="1" s="1"/>
  <c r="S492" i="1" s="1"/>
  <c r="B492" i="1" s="1"/>
  <c r="K493" i="1"/>
  <c r="R494" i="1"/>
  <c r="D494" i="1"/>
  <c r="F494" i="1" s="1"/>
  <c r="I495" i="1"/>
  <c r="A496" i="1"/>
  <c r="E496" i="1" s="1"/>
  <c r="N495" i="1"/>
  <c r="H495" i="1"/>
  <c r="J493" i="1"/>
  <c r="G493" i="1"/>
  <c r="O495" i="1" l="1"/>
  <c r="P495" i="1" s="1"/>
  <c r="U495" i="1"/>
  <c r="T495" i="1"/>
  <c r="C497" i="1"/>
  <c r="W496" i="1"/>
  <c r="Q939" i="1"/>
  <c r="L493" i="1"/>
  <c r="M493" i="1" s="1"/>
  <c r="S493" i="1" s="1"/>
  <c r="B493" i="1" s="1"/>
  <c r="K494" i="1"/>
  <c r="G494" i="1"/>
  <c r="R495" i="1"/>
  <c r="J494" i="1"/>
  <c r="A497" i="1"/>
  <c r="E497" i="1" s="1"/>
  <c r="H496" i="1"/>
  <c r="N496" i="1"/>
  <c r="O496" i="1" s="1"/>
  <c r="I496" i="1"/>
  <c r="D495" i="1"/>
  <c r="F495" i="1" s="1"/>
  <c r="C498" i="1" l="1"/>
  <c r="W497" i="1"/>
  <c r="Q940" i="1"/>
  <c r="L494" i="1"/>
  <c r="M494" i="1" s="1"/>
  <c r="S494" i="1" s="1"/>
  <c r="B494" i="1" s="1"/>
  <c r="K495" i="1"/>
  <c r="G495" i="1"/>
  <c r="J495" i="1"/>
  <c r="N497" i="1"/>
  <c r="H497" i="1"/>
  <c r="I497" i="1"/>
  <c r="A498" i="1"/>
  <c r="E498" i="1" s="1"/>
  <c r="D496" i="1"/>
  <c r="F496" i="1" s="1"/>
  <c r="R496" i="1"/>
  <c r="O497" i="1" l="1"/>
  <c r="P497" i="1" s="1"/>
  <c r="U497" i="1"/>
  <c r="T497" i="1"/>
  <c r="C499" i="1"/>
  <c r="W498" i="1"/>
  <c r="Q941" i="1"/>
  <c r="L495" i="1"/>
  <c r="M495" i="1" s="1"/>
  <c r="S495" i="1" s="1"/>
  <c r="B495" i="1" s="1"/>
  <c r="K496" i="1"/>
  <c r="R497" i="1"/>
  <c r="J496" i="1"/>
  <c r="D497" i="1"/>
  <c r="F497" i="1" s="1"/>
  <c r="G496" i="1"/>
  <c r="A499" i="1"/>
  <c r="E499" i="1" s="1"/>
  <c r="N498" i="1"/>
  <c r="H498" i="1"/>
  <c r="I498" i="1"/>
  <c r="O498" i="1" l="1"/>
  <c r="P498" i="1" s="1"/>
  <c r="U498" i="1"/>
  <c r="T498" i="1"/>
  <c r="C500" i="1"/>
  <c r="W499" i="1"/>
  <c r="Q942" i="1"/>
  <c r="L496" i="1"/>
  <c r="M496" i="1" s="1"/>
  <c r="R498" i="1"/>
  <c r="G497" i="1"/>
  <c r="D498" i="1"/>
  <c r="F498" i="1" s="1"/>
  <c r="J497" i="1"/>
  <c r="I499" i="1"/>
  <c r="A500" i="1"/>
  <c r="E500" i="1" s="1"/>
  <c r="N499" i="1"/>
  <c r="H499" i="1"/>
  <c r="O499" i="1" l="1"/>
  <c r="P499" i="1" s="1"/>
  <c r="U499" i="1"/>
  <c r="T499" i="1"/>
  <c r="C501" i="1"/>
  <c r="W500" i="1"/>
  <c r="S496" i="1"/>
  <c r="P496" i="1"/>
  <c r="K497" i="1"/>
  <c r="K498" i="1" s="1"/>
  <c r="Q943" i="1"/>
  <c r="J498" i="1"/>
  <c r="N500" i="1"/>
  <c r="H500" i="1"/>
  <c r="I500" i="1"/>
  <c r="A501" i="1"/>
  <c r="E501" i="1" s="1"/>
  <c r="R499" i="1"/>
  <c r="D499" i="1"/>
  <c r="F499" i="1" s="1"/>
  <c r="G498" i="1"/>
  <c r="O500" i="1" l="1"/>
  <c r="P500" i="1" s="1"/>
  <c r="U500" i="1"/>
  <c r="T500" i="1"/>
  <c r="B496" i="1"/>
  <c r="T496" i="1"/>
  <c r="U496" i="1" s="1"/>
  <c r="C502" i="1"/>
  <c r="W501" i="1"/>
  <c r="L497" i="1"/>
  <c r="M497" i="1" s="1"/>
  <c r="S497" i="1" s="1"/>
  <c r="B497" i="1" s="1"/>
  <c r="Q944" i="1"/>
  <c r="L498" i="1"/>
  <c r="M498" i="1" s="1"/>
  <c r="S498" i="1" s="1"/>
  <c r="B498" i="1" s="1"/>
  <c r="K499" i="1"/>
  <c r="G499" i="1"/>
  <c r="J499" i="1"/>
  <c r="D500" i="1"/>
  <c r="F500" i="1" s="1"/>
  <c r="A502" i="1"/>
  <c r="E502" i="1" s="1"/>
  <c r="N501" i="1"/>
  <c r="H501" i="1"/>
  <c r="I501" i="1"/>
  <c r="R500" i="1"/>
  <c r="O501" i="1" l="1"/>
  <c r="U501" i="1"/>
  <c r="T501" i="1"/>
  <c r="C503" i="1"/>
  <c r="W502" i="1"/>
  <c r="Q945" i="1"/>
  <c r="L499" i="1"/>
  <c r="M499" i="1" s="1"/>
  <c r="S499" i="1" s="1"/>
  <c r="B499" i="1" s="1"/>
  <c r="K500" i="1"/>
  <c r="K501" i="1" s="1"/>
  <c r="K502" i="1" s="1"/>
  <c r="P501" i="1"/>
  <c r="J500" i="1"/>
  <c r="R501" i="1"/>
  <c r="G500" i="1"/>
  <c r="D501" i="1"/>
  <c r="F501" i="1" s="1"/>
  <c r="A503" i="1"/>
  <c r="E503" i="1" s="1"/>
  <c r="N502" i="1"/>
  <c r="H502" i="1"/>
  <c r="I502" i="1"/>
  <c r="O502" i="1" l="1"/>
  <c r="P502" i="1" s="1"/>
  <c r="U502" i="1"/>
  <c r="T502" i="1"/>
  <c r="C504" i="1"/>
  <c r="W503" i="1"/>
  <c r="Q946" i="1"/>
  <c r="L500" i="1"/>
  <c r="M500" i="1" s="1"/>
  <c r="S500" i="1" s="1"/>
  <c r="B500" i="1" s="1"/>
  <c r="R502" i="1"/>
  <c r="J501" i="1"/>
  <c r="L501" i="1" s="1"/>
  <c r="G501" i="1"/>
  <c r="D502" i="1"/>
  <c r="F502" i="1" s="1"/>
  <c r="K503" i="1"/>
  <c r="A504" i="1"/>
  <c r="E504" i="1" s="1"/>
  <c r="N503" i="1"/>
  <c r="H503" i="1"/>
  <c r="I503" i="1"/>
  <c r="O503" i="1" l="1"/>
  <c r="P503" i="1" s="1"/>
  <c r="U503" i="1"/>
  <c r="T503" i="1"/>
  <c r="C505" i="1"/>
  <c r="W504" i="1"/>
  <c r="Q947" i="1"/>
  <c r="M501" i="1"/>
  <c r="S501" i="1" s="1"/>
  <c r="B501" i="1" s="1"/>
  <c r="R503" i="1"/>
  <c r="D503" i="1"/>
  <c r="F503" i="1" s="1"/>
  <c r="I504" i="1"/>
  <c r="K504" i="1"/>
  <c r="A505" i="1"/>
  <c r="E505" i="1" s="1"/>
  <c r="N504" i="1"/>
  <c r="H504" i="1"/>
  <c r="G502" i="1"/>
  <c r="J502" i="1"/>
  <c r="L502" i="1" s="1"/>
  <c r="O504" i="1" l="1"/>
  <c r="P504" i="1" s="1"/>
  <c r="U504" i="1"/>
  <c r="T504" i="1"/>
  <c r="C506" i="1"/>
  <c r="W505" i="1"/>
  <c r="Q948" i="1"/>
  <c r="J503" i="1"/>
  <c r="L503" i="1" s="1"/>
  <c r="M502" i="1"/>
  <c r="S502" i="1" s="1"/>
  <c r="B502" i="1" s="1"/>
  <c r="G503" i="1"/>
  <c r="R504" i="1"/>
  <c r="D504" i="1"/>
  <c r="F504" i="1" s="1"/>
  <c r="N505" i="1"/>
  <c r="H505" i="1"/>
  <c r="I505" i="1"/>
  <c r="K505" i="1"/>
  <c r="A506" i="1"/>
  <c r="E506" i="1" s="1"/>
  <c r="O505" i="1" l="1"/>
  <c r="P505" i="1" s="1"/>
  <c r="U505" i="1"/>
  <c r="T505" i="1"/>
  <c r="C507" i="1"/>
  <c r="W506" i="1"/>
  <c r="Q949" i="1"/>
  <c r="M503" i="1"/>
  <c r="S503" i="1" s="1"/>
  <c r="B503" i="1" s="1"/>
  <c r="R505" i="1"/>
  <c r="D505" i="1"/>
  <c r="F505" i="1" s="1"/>
  <c r="J504" i="1"/>
  <c r="L504" i="1" s="1"/>
  <c r="N506" i="1"/>
  <c r="H506" i="1"/>
  <c r="I506" i="1"/>
  <c r="K506" i="1"/>
  <c r="A507" i="1"/>
  <c r="E507" i="1" s="1"/>
  <c r="G504" i="1"/>
  <c r="O506" i="1" l="1"/>
  <c r="P506" i="1" s="1"/>
  <c r="U506" i="1"/>
  <c r="T506" i="1"/>
  <c r="C508" i="1"/>
  <c r="W507" i="1"/>
  <c r="Q950" i="1"/>
  <c r="M504" i="1"/>
  <c r="S504" i="1" s="1"/>
  <c r="B504" i="1" s="1"/>
  <c r="D506" i="1"/>
  <c r="F506" i="1" s="1"/>
  <c r="N507" i="1"/>
  <c r="H507" i="1"/>
  <c r="I507" i="1"/>
  <c r="K507" i="1"/>
  <c r="A508" i="1"/>
  <c r="E508" i="1" s="1"/>
  <c r="R506" i="1"/>
  <c r="J505" i="1"/>
  <c r="L505" i="1" s="1"/>
  <c r="G505" i="1"/>
  <c r="O507" i="1" l="1"/>
  <c r="P507" i="1" s="1"/>
  <c r="U507" i="1"/>
  <c r="T507" i="1"/>
  <c r="C509" i="1"/>
  <c r="W508" i="1"/>
  <c r="Q951" i="1"/>
  <c r="G506" i="1"/>
  <c r="M505" i="1"/>
  <c r="S505" i="1" s="1"/>
  <c r="B505" i="1" s="1"/>
  <c r="D507" i="1"/>
  <c r="F507" i="1" s="1"/>
  <c r="N508" i="1"/>
  <c r="H508" i="1"/>
  <c r="I508" i="1"/>
  <c r="K508" i="1"/>
  <c r="A509" i="1"/>
  <c r="E509" i="1" s="1"/>
  <c r="R507" i="1"/>
  <c r="J506" i="1"/>
  <c r="L506" i="1" s="1"/>
  <c r="M506" i="1" s="1"/>
  <c r="S506" i="1" s="1"/>
  <c r="B506" i="1" s="1"/>
  <c r="O508" i="1" l="1"/>
  <c r="P508" i="1" s="1"/>
  <c r="U508" i="1"/>
  <c r="T508" i="1"/>
  <c r="C510" i="1"/>
  <c r="W509" i="1"/>
  <c r="Q952" i="1"/>
  <c r="G507" i="1"/>
  <c r="J507" i="1"/>
  <c r="L507" i="1" s="1"/>
  <c r="M507" i="1" s="1"/>
  <c r="S507" i="1" s="1"/>
  <c r="B507" i="1" s="1"/>
  <c r="R508" i="1"/>
  <c r="I509" i="1"/>
  <c r="K509" i="1"/>
  <c r="A510" i="1"/>
  <c r="E510" i="1" s="1"/>
  <c r="N509" i="1"/>
  <c r="H509" i="1"/>
  <c r="D508" i="1"/>
  <c r="F508" i="1" s="1"/>
  <c r="R509" i="1" l="1"/>
  <c r="O509" i="1"/>
  <c r="U509" i="1"/>
  <c r="T509" i="1"/>
  <c r="C511" i="1"/>
  <c r="W510" i="1"/>
  <c r="Q953" i="1"/>
  <c r="P509" i="1"/>
  <c r="J508" i="1"/>
  <c r="L508" i="1" s="1"/>
  <c r="G508" i="1"/>
  <c r="D509" i="1"/>
  <c r="F509" i="1" s="1"/>
  <c r="K510" i="1"/>
  <c r="A511" i="1"/>
  <c r="E511" i="1" s="1"/>
  <c r="N510" i="1"/>
  <c r="H510" i="1"/>
  <c r="I510" i="1"/>
  <c r="O510" i="1" l="1"/>
  <c r="P510" i="1" s="1"/>
  <c r="U510" i="1"/>
  <c r="T510" i="1"/>
  <c r="C512" i="1"/>
  <c r="W511" i="1"/>
  <c r="Q954" i="1"/>
  <c r="M508" i="1"/>
  <c r="S508" i="1" s="1"/>
  <c r="B508" i="1" s="1"/>
  <c r="G509" i="1"/>
  <c r="R510" i="1"/>
  <c r="J509" i="1"/>
  <c r="L509" i="1" s="1"/>
  <c r="D510" i="1"/>
  <c r="F510" i="1" s="1"/>
  <c r="A512" i="1"/>
  <c r="E512" i="1" s="1"/>
  <c r="N511" i="1"/>
  <c r="H511" i="1"/>
  <c r="I511" i="1"/>
  <c r="K511" i="1"/>
  <c r="O511" i="1" l="1"/>
  <c r="P511" i="1" s="1"/>
  <c r="U511" i="1"/>
  <c r="T511" i="1"/>
  <c r="C513" i="1"/>
  <c r="W512" i="1"/>
  <c r="Q955" i="1"/>
  <c r="J510" i="1"/>
  <c r="L510" i="1" s="1"/>
  <c r="M509" i="1"/>
  <c r="S509" i="1" s="1"/>
  <c r="B509" i="1" s="1"/>
  <c r="R511" i="1"/>
  <c r="G510" i="1"/>
  <c r="D511" i="1"/>
  <c r="F511" i="1" s="1"/>
  <c r="I512" i="1"/>
  <c r="K512" i="1"/>
  <c r="N512" i="1"/>
  <c r="H512" i="1"/>
  <c r="A513" i="1"/>
  <c r="E513" i="1" s="1"/>
  <c r="O512" i="1" l="1"/>
  <c r="P512" i="1" s="1"/>
  <c r="U512" i="1"/>
  <c r="T512" i="1"/>
  <c r="C514" i="1"/>
  <c r="W513" i="1"/>
  <c r="Q956" i="1"/>
  <c r="G511" i="1"/>
  <c r="M510" i="1"/>
  <c r="S510" i="1" s="1"/>
  <c r="B510" i="1" s="1"/>
  <c r="R512" i="1"/>
  <c r="J511" i="1"/>
  <c r="L511" i="1" s="1"/>
  <c r="M511" i="1" s="1"/>
  <c r="S511" i="1" s="1"/>
  <c r="B511" i="1" s="1"/>
  <c r="D512" i="1"/>
  <c r="F512" i="1" s="1"/>
  <c r="I513" i="1"/>
  <c r="K513" i="1"/>
  <c r="A514" i="1"/>
  <c r="E514" i="1" s="1"/>
  <c r="N513" i="1"/>
  <c r="H513" i="1"/>
  <c r="O513" i="1" l="1"/>
  <c r="P513" i="1" s="1"/>
  <c r="U513" i="1"/>
  <c r="T513" i="1"/>
  <c r="C515" i="1"/>
  <c r="W514" i="1"/>
  <c r="Q957" i="1"/>
  <c r="R513" i="1"/>
  <c r="D513" i="1"/>
  <c r="F513" i="1" s="1"/>
  <c r="G512" i="1"/>
  <c r="N514" i="1"/>
  <c r="H514" i="1"/>
  <c r="I514" i="1"/>
  <c r="K514" i="1"/>
  <c r="A515" i="1"/>
  <c r="E515" i="1" s="1"/>
  <c r="J512" i="1"/>
  <c r="L512" i="1" s="1"/>
  <c r="O514" i="1" l="1"/>
  <c r="P514" i="1" s="1"/>
  <c r="U514" i="1"/>
  <c r="T514" i="1"/>
  <c r="C516" i="1"/>
  <c r="W515" i="1"/>
  <c r="Q958" i="1"/>
  <c r="M512" i="1"/>
  <c r="S512" i="1" s="1"/>
  <c r="B512" i="1" s="1"/>
  <c r="D514" i="1"/>
  <c r="F514" i="1" s="1"/>
  <c r="A516" i="1"/>
  <c r="E516" i="1" s="1"/>
  <c r="N515" i="1"/>
  <c r="H515" i="1"/>
  <c r="I515" i="1"/>
  <c r="K515" i="1"/>
  <c r="J513" i="1"/>
  <c r="L513" i="1" s="1"/>
  <c r="R514" i="1"/>
  <c r="G513" i="1"/>
  <c r="O515" i="1" l="1"/>
  <c r="P515" i="1" s="1"/>
  <c r="U515" i="1"/>
  <c r="T515" i="1"/>
  <c r="C517" i="1"/>
  <c r="W516" i="1"/>
  <c r="Q959" i="1"/>
  <c r="J514" i="1"/>
  <c r="L514" i="1" s="1"/>
  <c r="M514" i="1" s="1"/>
  <c r="S514" i="1" s="1"/>
  <c r="B514" i="1" s="1"/>
  <c r="M513" i="1"/>
  <c r="S513" i="1" s="1"/>
  <c r="B513" i="1" s="1"/>
  <c r="G514" i="1"/>
  <c r="R515" i="1"/>
  <c r="D515" i="1"/>
  <c r="F515" i="1" s="1"/>
  <c r="I516" i="1"/>
  <c r="K516" i="1"/>
  <c r="A517" i="1"/>
  <c r="E517" i="1" s="1"/>
  <c r="N516" i="1"/>
  <c r="H516" i="1"/>
  <c r="O516" i="1" l="1"/>
  <c r="P516" i="1" s="1"/>
  <c r="U516" i="1"/>
  <c r="T516" i="1"/>
  <c r="C518" i="1"/>
  <c r="W517" i="1"/>
  <c r="Q960" i="1"/>
  <c r="R516" i="1"/>
  <c r="J515" i="1"/>
  <c r="L515" i="1" s="1"/>
  <c r="G515" i="1"/>
  <c r="D516" i="1"/>
  <c r="F516" i="1" s="1"/>
  <c r="K517" i="1"/>
  <c r="A518" i="1"/>
  <c r="E518" i="1" s="1"/>
  <c r="N517" i="1"/>
  <c r="H517" i="1"/>
  <c r="I517" i="1"/>
  <c r="O517" i="1" l="1"/>
  <c r="P517" i="1" s="1"/>
  <c r="U517" i="1"/>
  <c r="T517" i="1"/>
  <c r="C519" i="1"/>
  <c r="W518" i="1"/>
  <c r="Q961" i="1"/>
  <c r="M515" i="1"/>
  <c r="S515" i="1" s="1"/>
  <c r="B515" i="1" s="1"/>
  <c r="G516" i="1"/>
  <c r="R517" i="1"/>
  <c r="J516" i="1"/>
  <c r="L516" i="1" s="1"/>
  <c r="D517" i="1"/>
  <c r="F517" i="1" s="1"/>
  <c r="K518" i="1"/>
  <c r="A519" i="1"/>
  <c r="E519" i="1" s="1"/>
  <c r="N518" i="1"/>
  <c r="H518" i="1"/>
  <c r="I518" i="1"/>
  <c r="O518" i="1" l="1"/>
  <c r="P518" i="1" s="1"/>
  <c r="U518" i="1"/>
  <c r="T518" i="1"/>
  <c r="C520" i="1"/>
  <c r="W519" i="1"/>
  <c r="Q962" i="1"/>
  <c r="G517" i="1"/>
  <c r="M516" i="1"/>
  <c r="S516" i="1" s="1"/>
  <c r="B516" i="1" s="1"/>
  <c r="J517" i="1"/>
  <c r="L517" i="1" s="1"/>
  <c r="I519" i="1"/>
  <c r="K519" i="1"/>
  <c r="A520" i="1"/>
  <c r="E520" i="1" s="1"/>
  <c r="N519" i="1"/>
  <c r="H519" i="1"/>
  <c r="R518" i="1"/>
  <c r="D518" i="1"/>
  <c r="F518" i="1" s="1"/>
  <c r="O519" i="1" l="1"/>
  <c r="P519" i="1" s="1"/>
  <c r="U519" i="1"/>
  <c r="T519" i="1"/>
  <c r="C521" i="1"/>
  <c r="W520" i="1"/>
  <c r="Q963" i="1"/>
  <c r="G518" i="1"/>
  <c r="M517" i="1"/>
  <c r="S517" i="1" s="1"/>
  <c r="B517" i="1" s="1"/>
  <c r="J518" i="1"/>
  <c r="L518" i="1" s="1"/>
  <c r="M518" i="1" s="1"/>
  <c r="S518" i="1" s="1"/>
  <c r="B518" i="1" s="1"/>
  <c r="R519" i="1"/>
  <c r="D519" i="1"/>
  <c r="F519" i="1" s="1"/>
  <c r="K520" i="1"/>
  <c r="A521" i="1"/>
  <c r="E521" i="1" s="1"/>
  <c r="N520" i="1"/>
  <c r="H520" i="1"/>
  <c r="I520" i="1"/>
  <c r="O520" i="1" l="1"/>
  <c r="P520" i="1" s="1"/>
  <c r="U520" i="1"/>
  <c r="T520" i="1"/>
  <c r="C522" i="1"/>
  <c r="W521" i="1"/>
  <c r="Q964" i="1"/>
  <c r="G519" i="1"/>
  <c r="J519" i="1"/>
  <c r="L519" i="1" s="1"/>
  <c r="I521" i="1"/>
  <c r="K521" i="1"/>
  <c r="A522" i="1"/>
  <c r="E522" i="1" s="1"/>
  <c r="N521" i="1"/>
  <c r="H521" i="1"/>
  <c r="R520" i="1"/>
  <c r="D520" i="1"/>
  <c r="F520" i="1" s="1"/>
  <c r="O521" i="1" l="1"/>
  <c r="P521" i="1" s="1"/>
  <c r="U521" i="1"/>
  <c r="T521" i="1"/>
  <c r="C523" i="1"/>
  <c r="W522" i="1"/>
  <c r="Q965" i="1"/>
  <c r="R521" i="1"/>
  <c r="M519" i="1"/>
  <c r="S519" i="1" s="1"/>
  <c r="B519" i="1" s="1"/>
  <c r="G520" i="1"/>
  <c r="D521" i="1"/>
  <c r="F521" i="1" s="1"/>
  <c r="J520" i="1"/>
  <c r="L520" i="1" s="1"/>
  <c r="N522" i="1"/>
  <c r="H522" i="1"/>
  <c r="I522" i="1"/>
  <c r="K522" i="1"/>
  <c r="A523" i="1"/>
  <c r="E523" i="1" s="1"/>
  <c r="O522" i="1" l="1"/>
  <c r="P522" i="1" s="1"/>
  <c r="U522" i="1"/>
  <c r="T522" i="1"/>
  <c r="C524" i="1"/>
  <c r="W523" i="1"/>
  <c r="Q966" i="1"/>
  <c r="M520" i="1"/>
  <c r="S520" i="1" s="1"/>
  <c r="B520" i="1" s="1"/>
  <c r="J521" i="1"/>
  <c r="L521" i="1" s="1"/>
  <c r="A524" i="1"/>
  <c r="E524" i="1" s="1"/>
  <c r="N523" i="1"/>
  <c r="H523" i="1"/>
  <c r="I523" i="1"/>
  <c r="K523" i="1"/>
  <c r="R522" i="1"/>
  <c r="D522" i="1"/>
  <c r="F522" i="1" s="1"/>
  <c r="G521" i="1"/>
  <c r="O523" i="1" l="1"/>
  <c r="P523" i="1" s="1"/>
  <c r="U523" i="1"/>
  <c r="T523" i="1"/>
  <c r="C525" i="1"/>
  <c r="W524" i="1"/>
  <c r="Q967" i="1"/>
  <c r="G522" i="1"/>
  <c r="M521" i="1"/>
  <c r="S521" i="1" s="1"/>
  <c r="B521" i="1" s="1"/>
  <c r="N524" i="1"/>
  <c r="H524" i="1"/>
  <c r="I524" i="1"/>
  <c r="K524" i="1"/>
  <c r="A525" i="1"/>
  <c r="E525" i="1" s="1"/>
  <c r="R523" i="1"/>
  <c r="J522" i="1"/>
  <c r="L522" i="1" s="1"/>
  <c r="D523" i="1"/>
  <c r="F523" i="1" s="1"/>
  <c r="O524" i="1" l="1"/>
  <c r="P524" i="1" s="1"/>
  <c r="U524" i="1"/>
  <c r="T524" i="1"/>
  <c r="C526" i="1"/>
  <c r="W525" i="1"/>
  <c r="Q968" i="1"/>
  <c r="M522" i="1"/>
  <c r="S522" i="1" s="1"/>
  <c r="B522" i="1" s="1"/>
  <c r="A526" i="1"/>
  <c r="E526" i="1" s="1"/>
  <c r="N525" i="1"/>
  <c r="H525" i="1"/>
  <c r="I525" i="1"/>
  <c r="K525" i="1"/>
  <c r="R524" i="1"/>
  <c r="G523" i="1"/>
  <c r="J523" i="1"/>
  <c r="L523" i="1" s="1"/>
  <c r="D524" i="1"/>
  <c r="F524" i="1" s="1"/>
  <c r="O525" i="1" l="1"/>
  <c r="P525" i="1" s="1"/>
  <c r="U525" i="1"/>
  <c r="T525" i="1"/>
  <c r="C527" i="1"/>
  <c r="W526" i="1"/>
  <c r="Q969" i="1"/>
  <c r="R525" i="1"/>
  <c r="M523" i="1"/>
  <c r="S523" i="1" s="1"/>
  <c r="B523" i="1" s="1"/>
  <c r="J524" i="1"/>
  <c r="L524" i="1" s="1"/>
  <c r="D525" i="1"/>
  <c r="F525" i="1" s="1"/>
  <c r="G524" i="1"/>
  <c r="K526" i="1"/>
  <c r="A527" i="1"/>
  <c r="E527" i="1" s="1"/>
  <c r="N526" i="1"/>
  <c r="O526" i="1" s="1"/>
  <c r="H526" i="1"/>
  <c r="I526" i="1"/>
  <c r="C528" i="1" l="1"/>
  <c r="W527" i="1"/>
  <c r="Q970" i="1"/>
  <c r="R526" i="1"/>
  <c r="G525" i="1"/>
  <c r="M524" i="1"/>
  <c r="S524" i="1" s="1"/>
  <c r="B524" i="1" s="1"/>
  <c r="D526" i="1"/>
  <c r="F526" i="1" s="1"/>
  <c r="J525" i="1"/>
  <c r="L525" i="1" s="1"/>
  <c r="M525" i="1" s="1"/>
  <c r="S525" i="1" s="1"/>
  <c r="B525" i="1" s="1"/>
  <c r="A528" i="1"/>
  <c r="E528" i="1" s="1"/>
  <c r="N527" i="1"/>
  <c r="H527" i="1"/>
  <c r="I527" i="1"/>
  <c r="O527" i="1" l="1"/>
  <c r="P527" i="1" s="1"/>
  <c r="U527" i="1"/>
  <c r="T527" i="1"/>
  <c r="C529" i="1"/>
  <c r="W528" i="1"/>
  <c r="Q971" i="1"/>
  <c r="R527" i="1"/>
  <c r="D527" i="1"/>
  <c r="F527" i="1" s="1"/>
  <c r="G526" i="1"/>
  <c r="A529" i="1"/>
  <c r="E529" i="1" s="1"/>
  <c r="N528" i="1"/>
  <c r="H528" i="1"/>
  <c r="I528" i="1"/>
  <c r="J526" i="1"/>
  <c r="L526" i="1" s="1"/>
  <c r="K527" i="1" s="1"/>
  <c r="K528" i="1" s="1"/>
  <c r="O528" i="1" l="1"/>
  <c r="P528" i="1" s="1"/>
  <c r="U528" i="1"/>
  <c r="T528" i="1"/>
  <c r="C530" i="1"/>
  <c r="W529" i="1"/>
  <c r="Q972" i="1"/>
  <c r="M526" i="1"/>
  <c r="I529" i="1"/>
  <c r="K529" i="1"/>
  <c r="A530" i="1"/>
  <c r="E530" i="1" s="1"/>
  <c r="N529" i="1"/>
  <c r="H529" i="1"/>
  <c r="J527" i="1"/>
  <c r="L527" i="1" s="1"/>
  <c r="R528" i="1"/>
  <c r="D528" i="1"/>
  <c r="F528" i="1" s="1"/>
  <c r="G527" i="1"/>
  <c r="O529" i="1" l="1"/>
  <c r="P529" i="1" s="1"/>
  <c r="U529" i="1"/>
  <c r="T529" i="1"/>
  <c r="C531" i="1"/>
  <c r="W530" i="1"/>
  <c r="S526" i="1"/>
  <c r="P526" i="1"/>
  <c r="Q973" i="1"/>
  <c r="M527" i="1"/>
  <c r="S527" i="1" s="1"/>
  <c r="B527" i="1" s="1"/>
  <c r="R529" i="1"/>
  <c r="D529" i="1"/>
  <c r="F529" i="1" s="1"/>
  <c r="G528" i="1"/>
  <c r="J528" i="1"/>
  <c r="L528" i="1" s="1"/>
  <c r="M528" i="1" s="1"/>
  <c r="S528" i="1" s="1"/>
  <c r="B528" i="1" s="1"/>
  <c r="A531" i="1"/>
  <c r="E531" i="1" s="1"/>
  <c r="N530" i="1"/>
  <c r="H530" i="1"/>
  <c r="I530" i="1"/>
  <c r="O530" i="1" l="1"/>
  <c r="P530" i="1" s="1"/>
  <c r="U530" i="1"/>
  <c r="T530" i="1"/>
  <c r="B526" i="1"/>
  <c r="T526" i="1"/>
  <c r="U526" i="1" s="1"/>
  <c r="C532" i="1"/>
  <c r="W531" i="1"/>
  <c r="Q974" i="1"/>
  <c r="R530" i="1"/>
  <c r="G529" i="1"/>
  <c r="N531" i="1"/>
  <c r="H531" i="1"/>
  <c r="I531" i="1"/>
  <c r="A532" i="1"/>
  <c r="E532" i="1" s="1"/>
  <c r="D530" i="1"/>
  <c r="F530" i="1" s="1"/>
  <c r="J529" i="1"/>
  <c r="L529" i="1" s="1"/>
  <c r="M529" i="1" s="1"/>
  <c r="O531" i="1" l="1"/>
  <c r="P531" i="1" s="1"/>
  <c r="U531" i="1"/>
  <c r="T531" i="1"/>
  <c r="C533" i="1"/>
  <c r="W532" i="1"/>
  <c r="Q975" i="1"/>
  <c r="G530" i="1"/>
  <c r="R531" i="1"/>
  <c r="J530" i="1"/>
  <c r="S529" i="1"/>
  <c r="B529" i="1" s="1"/>
  <c r="K530" i="1"/>
  <c r="I532" i="1"/>
  <c r="A533" i="1"/>
  <c r="E533" i="1" s="1"/>
  <c r="N532" i="1"/>
  <c r="H532" i="1"/>
  <c r="D531" i="1"/>
  <c r="F531" i="1" s="1"/>
  <c r="O532" i="1" l="1"/>
  <c r="P532" i="1" s="1"/>
  <c r="U532" i="1"/>
  <c r="T532" i="1"/>
  <c r="R532" i="1"/>
  <c r="C534" i="1"/>
  <c r="W533" i="1"/>
  <c r="Q976" i="1"/>
  <c r="K531" i="1"/>
  <c r="L530" i="1"/>
  <c r="M530" i="1" s="1"/>
  <c r="S530" i="1" s="1"/>
  <c r="B530" i="1" s="1"/>
  <c r="J531" i="1"/>
  <c r="D532" i="1"/>
  <c r="F532" i="1" s="1"/>
  <c r="G531" i="1"/>
  <c r="A534" i="1"/>
  <c r="E534" i="1" s="1"/>
  <c r="N533" i="1"/>
  <c r="H533" i="1"/>
  <c r="I533" i="1"/>
  <c r="O533" i="1" l="1"/>
  <c r="P533" i="1" s="1"/>
  <c r="U533" i="1"/>
  <c r="T533" i="1"/>
  <c r="C535" i="1"/>
  <c r="W534" i="1"/>
  <c r="Q977" i="1"/>
  <c r="K532" i="1"/>
  <c r="L531" i="1"/>
  <c r="M531" i="1" s="1"/>
  <c r="S531" i="1" s="1"/>
  <c r="B531" i="1" s="1"/>
  <c r="R533" i="1"/>
  <c r="G532" i="1"/>
  <c r="D533" i="1"/>
  <c r="F533" i="1" s="1"/>
  <c r="I534" i="1"/>
  <c r="A535" i="1"/>
  <c r="E535" i="1" s="1"/>
  <c r="N534" i="1"/>
  <c r="H534" i="1"/>
  <c r="J532" i="1"/>
  <c r="O534" i="1" l="1"/>
  <c r="P534" i="1" s="1"/>
  <c r="U534" i="1"/>
  <c r="T534" i="1"/>
  <c r="C536" i="1"/>
  <c r="W535" i="1"/>
  <c r="Q978" i="1"/>
  <c r="L532" i="1"/>
  <c r="M532" i="1" s="1"/>
  <c r="S532" i="1" s="1"/>
  <c r="B532" i="1" s="1"/>
  <c r="K533" i="1"/>
  <c r="J533" i="1"/>
  <c r="G533" i="1"/>
  <c r="R534" i="1"/>
  <c r="D534" i="1"/>
  <c r="F534" i="1" s="1"/>
  <c r="I535" i="1"/>
  <c r="A536" i="1"/>
  <c r="E536" i="1" s="1"/>
  <c r="N535" i="1"/>
  <c r="H535" i="1"/>
  <c r="O535" i="1" l="1"/>
  <c r="P535" i="1" s="1"/>
  <c r="U535" i="1"/>
  <c r="T535" i="1"/>
  <c r="C537" i="1"/>
  <c r="W536" i="1"/>
  <c r="Q979" i="1"/>
  <c r="L533" i="1"/>
  <c r="M533" i="1" s="1"/>
  <c r="S533" i="1" s="1"/>
  <c r="B533" i="1" s="1"/>
  <c r="K534" i="1"/>
  <c r="G534" i="1"/>
  <c r="R535" i="1"/>
  <c r="J534" i="1"/>
  <c r="D535" i="1"/>
  <c r="F535" i="1" s="1"/>
  <c r="N536" i="1"/>
  <c r="H536" i="1"/>
  <c r="A537" i="1"/>
  <c r="E537" i="1" s="1"/>
  <c r="I536" i="1"/>
  <c r="O536" i="1" l="1"/>
  <c r="P536" i="1" s="1"/>
  <c r="U536" i="1"/>
  <c r="T536" i="1"/>
  <c r="C538" i="1"/>
  <c r="W537" i="1"/>
  <c r="Q980" i="1"/>
  <c r="L534" i="1"/>
  <c r="M534" i="1" s="1"/>
  <c r="S534" i="1" s="1"/>
  <c r="B534" i="1" s="1"/>
  <c r="K535" i="1"/>
  <c r="R536" i="1"/>
  <c r="N537" i="1"/>
  <c r="H537" i="1"/>
  <c r="I537" i="1"/>
  <c r="A538" i="1"/>
  <c r="E538" i="1" s="1"/>
  <c r="D536" i="1"/>
  <c r="F536" i="1" s="1"/>
  <c r="G535" i="1"/>
  <c r="J535" i="1"/>
  <c r="O537" i="1" l="1"/>
  <c r="P537" i="1" s="1"/>
  <c r="U537" i="1"/>
  <c r="T537" i="1"/>
  <c r="C539" i="1"/>
  <c r="W538" i="1"/>
  <c r="Q981" i="1"/>
  <c r="L535" i="1"/>
  <c r="M535" i="1" s="1"/>
  <c r="S535" i="1" s="1"/>
  <c r="B535" i="1" s="1"/>
  <c r="K536" i="1"/>
  <c r="J536" i="1"/>
  <c r="G536" i="1"/>
  <c r="A539" i="1"/>
  <c r="E539" i="1" s="1"/>
  <c r="N538" i="1"/>
  <c r="H538" i="1"/>
  <c r="I538" i="1"/>
  <c r="R537" i="1"/>
  <c r="D537" i="1"/>
  <c r="F537" i="1" s="1"/>
  <c r="O538" i="1" l="1"/>
  <c r="P538" i="1" s="1"/>
  <c r="U538" i="1"/>
  <c r="T538" i="1"/>
  <c r="C540" i="1"/>
  <c r="W539" i="1"/>
  <c r="Q982" i="1"/>
  <c r="L536" i="1"/>
  <c r="M536" i="1" s="1"/>
  <c r="S536" i="1" s="1"/>
  <c r="B536" i="1" s="1"/>
  <c r="K537" i="1"/>
  <c r="G537" i="1"/>
  <c r="A540" i="1"/>
  <c r="E540" i="1" s="1"/>
  <c r="N539" i="1"/>
  <c r="H539" i="1"/>
  <c r="I539" i="1"/>
  <c r="J537" i="1"/>
  <c r="R538" i="1"/>
  <c r="D538" i="1"/>
  <c r="F538" i="1" s="1"/>
  <c r="O539" i="1" l="1"/>
  <c r="P539" i="1" s="1"/>
  <c r="U539" i="1"/>
  <c r="T539" i="1"/>
  <c r="C541" i="1"/>
  <c r="W540" i="1"/>
  <c r="Q983" i="1"/>
  <c r="L537" i="1"/>
  <c r="M537" i="1" s="1"/>
  <c r="S537" i="1" s="1"/>
  <c r="B537" i="1" s="1"/>
  <c r="K538" i="1"/>
  <c r="R539" i="1"/>
  <c r="D539" i="1"/>
  <c r="F539" i="1" s="1"/>
  <c r="G538" i="1"/>
  <c r="J538" i="1"/>
  <c r="N540" i="1"/>
  <c r="H540" i="1"/>
  <c r="I540" i="1"/>
  <c r="A541" i="1"/>
  <c r="E541" i="1" s="1"/>
  <c r="O540" i="1" l="1"/>
  <c r="P540" i="1" s="1"/>
  <c r="U540" i="1"/>
  <c r="T540" i="1"/>
  <c r="C542" i="1"/>
  <c r="W541" i="1"/>
  <c r="Q984" i="1"/>
  <c r="L538" i="1"/>
  <c r="M538" i="1" s="1"/>
  <c r="S538" i="1" s="1"/>
  <c r="B538" i="1" s="1"/>
  <c r="K539" i="1"/>
  <c r="G539" i="1"/>
  <c r="A542" i="1"/>
  <c r="E542" i="1" s="1"/>
  <c r="N541" i="1"/>
  <c r="H541" i="1"/>
  <c r="I541" i="1"/>
  <c r="R540" i="1"/>
  <c r="D540" i="1"/>
  <c r="F540" i="1" s="1"/>
  <c r="J539" i="1"/>
  <c r="O541" i="1" l="1"/>
  <c r="P541" i="1" s="1"/>
  <c r="U541" i="1"/>
  <c r="T541" i="1"/>
  <c r="C543" i="1"/>
  <c r="W542" i="1"/>
  <c r="Q985" i="1"/>
  <c r="L539" i="1"/>
  <c r="M539" i="1" s="1"/>
  <c r="S539" i="1" s="1"/>
  <c r="B539" i="1" s="1"/>
  <c r="K540" i="1"/>
  <c r="G540" i="1"/>
  <c r="J540" i="1"/>
  <c r="R541" i="1"/>
  <c r="D541" i="1"/>
  <c r="F541" i="1" s="1"/>
  <c r="A543" i="1"/>
  <c r="E543" i="1" s="1"/>
  <c r="N542" i="1"/>
  <c r="H542" i="1"/>
  <c r="I542" i="1"/>
  <c r="O542" i="1" l="1"/>
  <c r="P542" i="1" s="1"/>
  <c r="U542" i="1"/>
  <c r="T542" i="1"/>
  <c r="C544" i="1"/>
  <c r="W543" i="1"/>
  <c r="Q986" i="1"/>
  <c r="L540" i="1"/>
  <c r="M540" i="1" s="1"/>
  <c r="S540" i="1" s="1"/>
  <c r="B540" i="1" s="1"/>
  <c r="K541" i="1"/>
  <c r="J541" i="1"/>
  <c r="R542" i="1"/>
  <c r="G541" i="1"/>
  <c r="D542" i="1"/>
  <c r="F542" i="1" s="1"/>
  <c r="A544" i="1"/>
  <c r="E544" i="1" s="1"/>
  <c r="N543" i="1"/>
  <c r="H543" i="1"/>
  <c r="I543" i="1"/>
  <c r="O543" i="1" l="1"/>
  <c r="P543" i="1" s="1"/>
  <c r="U543" i="1"/>
  <c r="T543" i="1"/>
  <c r="C545" i="1"/>
  <c r="W544" i="1"/>
  <c r="Q987" i="1"/>
  <c r="L541" i="1"/>
  <c r="M541" i="1" s="1"/>
  <c r="S541" i="1" s="1"/>
  <c r="B541" i="1" s="1"/>
  <c r="K542" i="1"/>
  <c r="N544" i="1"/>
  <c r="H544" i="1"/>
  <c r="I544" i="1"/>
  <c r="A545" i="1"/>
  <c r="E545" i="1" s="1"/>
  <c r="J542" i="1"/>
  <c r="R543" i="1"/>
  <c r="G542" i="1"/>
  <c r="D543" i="1"/>
  <c r="F543" i="1" s="1"/>
  <c r="O544" i="1" l="1"/>
  <c r="P544" i="1" s="1"/>
  <c r="U544" i="1"/>
  <c r="T544" i="1"/>
  <c r="C546" i="1"/>
  <c r="W545" i="1"/>
  <c r="Q988" i="1"/>
  <c r="L542" i="1"/>
  <c r="M542" i="1" s="1"/>
  <c r="S542" i="1" s="1"/>
  <c r="B542" i="1" s="1"/>
  <c r="K543" i="1"/>
  <c r="G543" i="1"/>
  <c r="A546" i="1"/>
  <c r="E546" i="1" s="1"/>
  <c r="N545" i="1"/>
  <c r="H545" i="1"/>
  <c r="I545" i="1"/>
  <c r="R544" i="1"/>
  <c r="J543" i="1"/>
  <c r="D544" i="1"/>
  <c r="F544" i="1" s="1"/>
  <c r="O545" i="1" l="1"/>
  <c r="P545" i="1" s="1"/>
  <c r="U545" i="1"/>
  <c r="T545" i="1"/>
  <c r="C547" i="1"/>
  <c r="W546" i="1"/>
  <c r="Q989" i="1"/>
  <c r="L543" i="1"/>
  <c r="M543" i="1" s="1"/>
  <c r="S543" i="1" s="1"/>
  <c r="B543" i="1" s="1"/>
  <c r="K544" i="1"/>
  <c r="G544" i="1"/>
  <c r="J544" i="1"/>
  <c r="A547" i="1"/>
  <c r="E547" i="1" s="1"/>
  <c r="N546" i="1"/>
  <c r="H546" i="1"/>
  <c r="I546" i="1"/>
  <c r="R545" i="1"/>
  <c r="D545" i="1"/>
  <c r="F545" i="1" s="1"/>
  <c r="O546" i="1" l="1"/>
  <c r="P546" i="1" s="1"/>
  <c r="U546" i="1"/>
  <c r="T546" i="1"/>
  <c r="C548" i="1"/>
  <c r="W547" i="1"/>
  <c r="Q990" i="1"/>
  <c r="L544" i="1"/>
  <c r="M544" i="1" s="1"/>
  <c r="S544" i="1" s="1"/>
  <c r="B544" i="1" s="1"/>
  <c r="K545" i="1"/>
  <c r="G545" i="1"/>
  <c r="J545" i="1"/>
  <c r="A548" i="1"/>
  <c r="E548" i="1" s="1"/>
  <c r="N547" i="1"/>
  <c r="H547" i="1"/>
  <c r="I547" i="1"/>
  <c r="R546" i="1"/>
  <c r="D546" i="1"/>
  <c r="F546" i="1" s="1"/>
  <c r="O547" i="1" l="1"/>
  <c r="P547" i="1" s="1"/>
  <c r="U547" i="1"/>
  <c r="T547" i="1"/>
  <c r="C549" i="1"/>
  <c r="W548" i="1"/>
  <c r="Q991" i="1"/>
  <c r="L545" i="1"/>
  <c r="M545" i="1" s="1"/>
  <c r="S545" i="1" s="1"/>
  <c r="B545" i="1" s="1"/>
  <c r="K546" i="1"/>
  <c r="G546" i="1"/>
  <c r="R547" i="1"/>
  <c r="D547" i="1"/>
  <c r="F547" i="1" s="1"/>
  <c r="A549" i="1"/>
  <c r="E549" i="1" s="1"/>
  <c r="N548" i="1"/>
  <c r="H548" i="1"/>
  <c r="I548" i="1"/>
  <c r="J546" i="1"/>
  <c r="O548" i="1" l="1"/>
  <c r="P548" i="1" s="1"/>
  <c r="U548" i="1"/>
  <c r="T548" i="1"/>
  <c r="C550" i="1"/>
  <c r="W549" i="1"/>
  <c r="Q992" i="1"/>
  <c r="L546" i="1"/>
  <c r="M546" i="1" s="1"/>
  <c r="S546" i="1" s="1"/>
  <c r="B546" i="1" s="1"/>
  <c r="K547" i="1"/>
  <c r="I549" i="1"/>
  <c r="N549" i="1"/>
  <c r="H549" i="1"/>
  <c r="A550" i="1"/>
  <c r="E550" i="1" s="1"/>
  <c r="G547" i="1"/>
  <c r="R548" i="1"/>
  <c r="D548" i="1"/>
  <c r="F548" i="1" s="1"/>
  <c r="J547" i="1"/>
  <c r="O549" i="1" l="1"/>
  <c r="P549" i="1" s="1"/>
  <c r="U549" i="1"/>
  <c r="T549" i="1"/>
  <c r="R549" i="1"/>
  <c r="C551" i="1"/>
  <c r="W550" i="1"/>
  <c r="Q993" i="1"/>
  <c r="L547" i="1"/>
  <c r="M547" i="1" s="1"/>
  <c r="S547" i="1" s="1"/>
  <c r="B547" i="1" s="1"/>
  <c r="K548" i="1"/>
  <c r="N550" i="1"/>
  <c r="H550" i="1"/>
  <c r="A551" i="1"/>
  <c r="E551" i="1" s="1"/>
  <c r="I550" i="1"/>
  <c r="J548" i="1"/>
  <c r="D549" i="1"/>
  <c r="F549" i="1" s="1"/>
  <c r="G548" i="1"/>
  <c r="O550" i="1" l="1"/>
  <c r="P550" i="1" s="1"/>
  <c r="U550" i="1"/>
  <c r="T550" i="1"/>
  <c r="C552" i="1"/>
  <c r="W551" i="1"/>
  <c r="Q994" i="1"/>
  <c r="L548" i="1"/>
  <c r="M548" i="1" s="1"/>
  <c r="S548" i="1" s="1"/>
  <c r="B548" i="1" s="1"/>
  <c r="K549" i="1"/>
  <c r="G549" i="1"/>
  <c r="D550" i="1"/>
  <c r="F550" i="1" s="1"/>
  <c r="I551" i="1"/>
  <c r="H551" i="1"/>
  <c r="A552" i="1"/>
  <c r="E552" i="1" s="1"/>
  <c r="N551" i="1"/>
  <c r="J549" i="1"/>
  <c r="R550" i="1"/>
  <c r="O551" i="1" l="1"/>
  <c r="P551" i="1" s="1"/>
  <c r="U551" i="1"/>
  <c r="T551" i="1"/>
  <c r="C553" i="1"/>
  <c r="W552" i="1"/>
  <c r="Q995" i="1"/>
  <c r="L549" i="1"/>
  <c r="M549" i="1" s="1"/>
  <c r="S549" i="1" s="1"/>
  <c r="B549" i="1" s="1"/>
  <c r="K550" i="1"/>
  <c r="R551" i="1"/>
  <c r="G550" i="1"/>
  <c r="D551" i="1"/>
  <c r="F551" i="1" s="1"/>
  <c r="N552" i="1"/>
  <c r="H552" i="1"/>
  <c r="A553" i="1"/>
  <c r="E553" i="1" s="1"/>
  <c r="I552" i="1"/>
  <c r="J550" i="1"/>
  <c r="O552" i="1" l="1"/>
  <c r="P552" i="1" s="1"/>
  <c r="U552" i="1"/>
  <c r="T552" i="1"/>
  <c r="C554" i="1"/>
  <c r="W553" i="1"/>
  <c r="Q996" i="1"/>
  <c r="L550" i="1"/>
  <c r="M550" i="1" s="1"/>
  <c r="S550" i="1" s="1"/>
  <c r="B550" i="1" s="1"/>
  <c r="K551" i="1"/>
  <c r="J551" i="1"/>
  <c r="A554" i="1"/>
  <c r="E554" i="1" s="1"/>
  <c r="N553" i="1"/>
  <c r="H553" i="1"/>
  <c r="I553" i="1"/>
  <c r="D552" i="1"/>
  <c r="F552" i="1" s="1"/>
  <c r="R552" i="1"/>
  <c r="G551" i="1"/>
  <c r="O553" i="1" l="1"/>
  <c r="P553" i="1" s="1"/>
  <c r="U553" i="1"/>
  <c r="T553" i="1"/>
  <c r="C555" i="1"/>
  <c r="W554" i="1"/>
  <c r="Q997" i="1"/>
  <c r="L551" i="1"/>
  <c r="M551" i="1" s="1"/>
  <c r="S551" i="1" s="1"/>
  <c r="B551" i="1" s="1"/>
  <c r="K552" i="1"/>
  <c r="J552" i="1"/>
  <c r="G552" i="1"/>
  <c r="R553" i="1"/>
  <c r="D553" i="1"/>
  <c r="F553" i="1" s="1"/>
  <c r="I554" i="1"/>
  <c r="A555" i="1"/>
  <c r="E555" i="1" s="1"/>
  <c r="N554" i="1"/>
  <c r="H554" i="1"/>
  <c r="O554" i="1" l="1"/>
  <c r="P554" i="1" s="1"/>
  <c r="U554" i="1"/>
  <c r="T554" i="1"/>
  <c r="R554" i="1"/>
  <c r="C556" i="1"/>
  <c r="W555" i="1"/>
  <c r="Q998" i="1"/>
  <c r="L552" i="1"/>
  <c r="M552" i="1" s="1"/>
  <c r="S552" i="1" s="1"/>
  <c r="B552" i="1" s="1"/>
  <c r="K553" i="1"/>
  <c r="G553" i="1"/>
  <c r="D554" i="1"/>
  <c r="F554" i="1" s="1"/>
  <c r="A556" i="1"/>
  <c r="E556" i="1" s="1"/>
  <c r="N555" i="1"/>
  <c r="H555" i="1"/>
  <c r="I555" i="1"/>
  <c r="J553" i="1"/>
  <c r="O555" i="1" l="1"/>
  <c r="P555" i="1" s="1"/>
  <c r="U555" i="1"/>
  <c r="T555" i="1"/>
  <c r="C557" i="1"/>
  <c r="W556" i="1"/>
  <c r="Q999" i="1"/>
  <c r="L553" i="1"/>
  <c r="M553" i="1" s="1"/>
  <c r="S553" i="1" s="1"/>
  <c r="B553" i="1" s="1"/>
  <c r="K554" i="1"/>
  <c r="J554" i="1"/>
  <c r="D555" i="1"/>
  <c r="F555" i="1" s="1"/>
  <c r="R555" i="1"/>
  <c r="H556" i="1"/>
  <c r="A557" i="1"/>
  <c r="E557" i="1" s="1"/>
  <c r="N556" i="1"/>
  <c r="I556" i="1"/>
  <c r="G554" i="1"/>
  <c r="O556" i="1" l="1"/>
  <c r="P556" i="1" s="1"/>
  <c r="U556" i="1"/>
  <c r="T556" i="1"/>
  <c r="C558" i="1"/>
  <c r="W557" i="1"/>
  <c r="Q1000" i="1"/>
  <c r="L554" i="1"/>
  <c r="M554" i="1" s="1"/>
  <c r="S554" i="1" s="1"/>
  <c r="B554" i="1" s="1"/>
  <c r="K555" i="1"/>
  <c r="G555" i="1"/>
  <c r="J555" i="1"/>
  <c r="N557" i="1"/>
  <c r="O557" i="1" s="1"/>
  <c r="H557" i="1"/>
  <c r="I557" i="1"/>
  <c r="A558" i="1"/>
  <c r="E558" i="1" s="1"/>
  <c r="R556" i="1"/>
  <c r="D556" i="1"/>
  <c r="F556" i="1" s="1"/>
  <c r="C559" i="1" l="1"/>
  <c r="W558" i="1"/>
  <c r="Q1001" i="1"/>
  <c r="L555" i="1"/>
  <c r="M555" i="1" s="1"/>
  <c r="S555" i="1" s="1"/>
  <c r="B555" i="1" s="1"/>
  <c r="K556" i="1"/>
  <c r="G556" i="1"/>
  <c r="N558" i="1"/>
  <c r="H558" i="1"/>
  <c r="I558" i="1"/>
  <c r="A559" i="1"/>
  <c r="E559" i="1" s="1"/>
  <c r="J556" i="1"/>
  <c r="D557" i="1"/>
  <c r="F557" i="1" s="1"/>
  <c r="R557" i="1"/>
  <c r="O558" i="1" l="1"/>
  <c r="P558" i="1" s="1"/>
  <c r="U558" i="1"/>
  <c r="T558" i="1"/>
  <c r="C560" i="1"/>
  <c r="W559" i="1"/>
  <c r="Q1002" i="1"/>
  <c r="L556" i="1"/>
  <c r="M556" i="1" s="1"/>
  <c r="S556" i="1" s="1"/>
  <c r="B556" i="1" s="1"/>
  <c r="K557" i="1"/>
  <c r="G557" i="1"/>
  <c r="I559" i="1"/>
  <c r="A560" i="1"/>
  <c r="E560" i="1" s="1"/>
  <c r="N559" i="1"/>
  <c r="H559" i="1"/>
  <c r="D558" i="1"/>
  <c r="F558" i="1" s="1"/>
  <c r="R558" i="1"/>
  <c r="J557" i="1"/>
  <c r="O559" i="1" l="1"/>
  <c r="P559" i="1" s="1"/>
  <c r="U559" i="1"/>
  <c r="T559" i="1"/>
  <c r="C561" i="1"/>
  <c r="W560" i="1"/>
  <c r="Q1003" i="1"/>
  <c r="R559" i="1"/>
  <c r="L557" i="1"/>
  <c r="K558" i="1" s="1"/>
  <c r="G558" i="1"/>
  <c r="D559" i="1"/>
  <c r="F559" i="1" s="1"/>
  <c r="J558" i="1"/>
  <c r="N560" i="1"/>
  <c r="H560" i="1"/>
  <c r="A561" i="1"/>
  <c r="E561" i="1" s="1"/>
  <c r="I560" i="1"/>
  <c r="O560" i="1" l="1"/>
  <c r="P560" i="1" s="1"/>
  <c r="U560" i="1"/>
  <c r="T560" i="1"/>
  <c r="C562" i="1"/>
  <c r="W561" i="1"/>
  <c r="Q1004" i="1"/>
  <c r="M557" i="1"/>
  <c r="L558" i="1"/>
  <c r="M558" i="1" s="1"/>
  <c r="S558" i="1" s="1"/>
  <c r="B558" i="1" s="1"/>
  <c r="K559" i="1"/>
  <c r="R560" i="1"/>
  <c r="J559" i="1"/>
  <c r="D560" i="1"/>
  <c r="F560" i="1" s="1"/>
  <c r="A562" i="1"/>
  <c r="E562" i="1" s="1"/>
  <c r="N561" i="1"/>
  <c r="H561" i="1"/>
  <c r="I561" i="1"/>
  <c r="G559" i="1"/>
  <c r="O561" i="1" l="1"/>
  <c r="P561" i="1" s="1"/>
  <c r="U561" i="1"/>
  <c r="T561" i="1"/>
  <c r="C563" i="1"/>
  <c r="W562" i="1"/>
  <c r="S557" i="1"/>
  <c r="P557" i="1"/>
  <c r="Q1005" i="1"/>
  <c r="L559" i="1"/>
  <c r="M559" i="1" s="1"/>
  <c r="S559" i="1" s="1"/>
  <c r="B559" i="1" s="1"/>
  <c r="K560" i="1"/>
  <c r="G560" i="1"/>
  <c r="J560" i="1"/>
  <c r="D561" i="1"/>
  <c r="F561" i="1" s="1"/>
  <c r="I562" i="1"/>
  <c r="H562" i="1"/>
  <c r="A563" i="1"/>
  <c r="E563" i="1" s="1"/>
  <c r="N562" i="1"/>
  <c r="R561" i="1"/>
  <c r="O562" i="1" l="1"/>
  <c r="P562" i="1" s="1"/>
  <c r="U562" i="1"/>
  <c r="T562" i="1"/>
  <c r="T557" i="1"/>
  <c r="U557" i="1" s="1"/>
  <c r="B557" i="1"/>
  <c r="C564" i="1"/>
  <c r="W563" i="1"/>
  <c r="Q1006" i="1"/>
  <c r="L560" i="1"/>
  <c r="M560" i="1" s="1"/>
  <c r="S560" i="1" s="1"/>
  <c r="B560" i="1" s="1"/>
  <c r="G561" i="1"/>
  <c r="K561" i="1"/>
  <c r="J561" i="1"/>
  <c r="R562" i="1"/>
  <c r="A564" i="1"/>
  <c r="E564" i="1" s="1"/>
  <c r="N563" i="1"/>
  <c r="H563" i="1"/>
  <c r="I563" i="1"/>
  <c r="D562" i="1"/>
  <c r="F562" i="1" s="1"/>
  <c r="O563" i="1" l="1"/>
  <c r="P563" i="1" s="1"/>
  <c r="U563" i="1"/>
  <c r="T563" i="1"/>
  <c r="C565" i="1"/>
  <c r="W564" i="1"/>
  <c r="Q1007" i="1"/>
  <c r="K562" i="1"/>
  <c r="L561" i="1"/>
  <c r="M561" i="1" s="1"/>
  <c r="S561" i="1" s="1"/>
  <c r="B561" i="1" s="1"/>
  <c r="G562" i="1"/>
  <c r="J562" i="1"/>
  <c r="N564" i="1"/>
  <c r="H564" i="1"/>
  <c r="A565" i="1"/>
  <c r="E565" i="1" s="1"/>
  <c r="I564" i="1"/>
  <c r="R563" i="1"/>
  <c r="D563" i="1"/>
  <c r="F563" i="1" s="1"/>
  <c r="O564" i="1" l="1"/>
  <c r="P564" i="1" s="1"/>
  <c r="U564" i="1"/>
  <c r="T564" i="1"/>
  <c r="C566" i="1"/>
  <c r="W565" i="1"/>
  <c r="Q1008" i="1"/>
  <c r="K563" i="1"/>
  <c r="L562" i="1"/>
  <c r="M562" i="1" s="1"/>
  <c r="S562" i="1" s="1"/>
  <c r="B562" i="1" s="1"/>
  <c r="J563" i="1"/>
  <c r="R564" i="1"/>
  <c r="I565" i="1"/>
  <c r="H565" i="1"/>
  <c r="A566" i="1"/>
  <c r="E566" i="1" s="1"/>
  <c r="N565" i="1"/>
  <c r="D564" i="1"/>
  <c r="F564" i="1" s="1"/>
  <c r="G563" i="1"/>
  <c r="O565" i="1" l="1"/>
  <c r="P565" i="1" s="1"/>
  <c r="U565" i="1"/>
  <c r="T565" i="1"/>
  <c r="C567" i="1"/>
  <c r="W566" i="1"/>
  <c r="Q1009" i="1"/>
  <c r="R565" i="1"/>
  <c r="L563" i="1"/>
  <c r="M563" i="1" s="1"/>
  <c r="S563" i="1" s="1"/>
  <c r="B563" i="1" s="1"/>
  <c r="K564" i="1"/>
  <c r="G564" i="1"/>
  <c r="J564" i="1"/>
  <c r="H566" i="1"/>
  <c r="I566" i="1"/>
  <c r="A567" i="1"/>
  <c r="E567" i="1" s="1"/>
  <c r="N566" i="1"/>
  <c r="D565" i="1"/>
  <c r="F565" i="1" s="1"/>
  <c r="O566" i="1" l="1"/>
  <c r="P566" i="1" s="1"/>
  <c r="U566" i="1"/>
  <c r="T566" i="1"/>
  <c r="C568" i="1"/>
  <c r="W567" i="1"/>
  <c r="Q1010" i="1"/>
  <c r="R566" i="1"/>
  <c r="L564" i="1"/>
  <c r="M564" i="1" s="1"/>
  <c r="S564" i="1" s="1"/>
  <c r="B564" i="1" s="1"/>
  <c r="K565" i="1"/>
  <c r="J565" i="1"/>
  <c r="N567" i="1"/>
  <c r="H567" i="1"/>
  <c r="I567" i="1"/>
  <c r="A568" i="1"/>
  <c r="E568" i="1" s="1"/>
  <c r="D566" i="1"/>
  <c r="F566" i="1" s="1"/>
  <c r="G565" i="1"/>
  <c r="O567" i="1" l="1"/>
  <c r="P567" i="1" s="1"/>
  <c r="U567" i="1"/>
  <c r="T567" i="1"/>
  <c r="C569" i="1"/>
  <c r="W568" i="1"/>
  <c r="Q1011" i="1"/>
  <c r="L565" i="1"/>
  <c r="M565" i="1" s="1"/>
  <c r="S565" i="1" s="1"/>
  <c r="B565" i="1" s="1"/>
  <c r="K566" i="1"/>
  <c r="J566" i="1"/>
  <c r="G566" i="1"/>
  <c r="H568" i="1"/>
  <c r="I568" i="1"/>
  <c r="A569" i="1"/>
  <c r="E569" i="1" s="1"/>
  <c r="N568" i="1"/>
  <c r="R567" i="1"/>
  <c r="D567" i="1"/>
  <c r="F567" i="1" s="1"/>
  <c r="O568" i="1" l="1"/>
  <c r="P568" i="1" s="1"/>
  <c r="U568" i="1"/>
  <c r="T568" i="1"/>
  <c r="C570" i="1"/>
  <c r="W569" i="1"/>
  <c r="Q1012" i="1"/>
  <c r="L566" i="1"/>
  <c r="M566" i="1" s="1"/>
  <c r="S566" i="1" s="1"/>
  <c r="B566" i="1" s="1"/>
  <c r="K567" i="1"/>
  <c r="R568" i="1"/>
  <c r="J567" i="1"/>
  <c r="G567" i="1"/>
  <c r="A570" i="1"/>
  <c r="E570" i="1" s="1"/>
  <c r="I569" i="1"/>
  <c r="N569" i="1"/>
  <c r="H569" i="1"/>
  <c r="D568" i="1"/>
  <c r="F568" i="1" s="1"/>
  <c r="O569" i="1" l="1"/>
  <c r="P569" i="1" s="1"/>
  <c r="U569" i="1"/>
  <c r="T569" i="1"/>
  <c r="C571" i="1"/>
  <c r="W570" i="1"/>
  <c r="Q1013" i="1"/>
  <c r="L567" i="1"/>
  <c r="M567" i="1" s="1"/>
  <c r="S567" i="1" s="1"/>
  <c r="B567" i="1" s="1"/>
  <c r="K568" i="1"/>
  <c r="G568" i="1"/>
  <c r="J568" i="1"/>
  <c r="R569" i="1"/>
  <c r="A571" i="1"/>
  <c r="E571" i="1" s="1"/>
  <c r="N570" i="1"/>
  <c r="H570" i="1"/>
  <c r="I570" i="1"/>
  <c r="D569" i="1"/>
  <c r="F569" i="1" s="1"/>
  <c r="O570" i="1" l="1"/>
  <c r="P570" i="1" s="1"/>
  <c r="U570" i="1"/>
  <c r="T570" i="1"/>
  <c r="C572" i="1"/>
  <c r="W571" i="1"/>
  <c r="Q1014" i="1"/>
  <c r="L568" i="1"/>
  <c r="M568" i="1" s="1"/>
  <c r="S568" i="1" s="1"/>
  <c r="B568" i="1" s="1"/>
  <c r="K569" i="1"/>
  <c r="G569" i="1"/>
  <c r="J569" i="1"/>
  <c r="N571" i="1"/>
  <c r="H571" i="1"/>
  <c r="I571" i="1"/>
  <c r="A572" i="1"/>
  <c r="E572" i="1" s="1"/>
  <c r="D570" i="1"/>
  <c r="F570" i="1" s="1"/>
  <c r="R570" i="1"/>
  <c r="O571" i="1" l="1"/>
  <c r="P571" i="1" s="1"/>
  <c r="U571" i="1"/>
  <c r="T571" i="1"/>
  <c r="C573" i="1"/>
  <c r="W572" i="1"/>
  <c r="Q1015" i="1"/>
  <c r="L569" i="1"/>
  <c r="M569" i="1" s="1"/>
  <c r="S569" i="1" s="1"/>
  <c r="B569" i="1" s="1"/>
  <c r="K570" i="1"/>
  <c r="G570" i="1"/>
  <c r="J570" i="1"/>
  <c r="I572" i="1"/>
  <c r="A573" i="1"/>
  <c r="E573" i="1" s="1"/>
  <c r="N572" i="1"/>
  <c r="H572" i="1"/>
  <c r="R571" i="1"/>
  <c r="D571" i="1"/>
  <c r="F571" i="1" s="1"/>
  <c r="O572" i="1" l="1"/>
  <c r="P572" i="1" s="1"/>
  <c r="U572" i="1"/>
  <c r="T572" i="1"/>
  <c r="C574" i="1"/>
  <c r="W573" i="1"/>
  <c r="Q1016" i="1"/>
  <c r="L570" i="1"/>
  <c r="M570" i="1" s="1"/>
  <c r="S570" i="1" s="1"/>
  <c r="B570" i="1" s="1"/>
  <c r="K571" i="1"/>
  <c r="G571" i="1"/>
  <c r="J571" i="1"/>
  <c r="I573" i="1"/>
  <c r="H573" i="1"/>
  <c r="N573" i="1"/>
  <c r="A574" i="1"/>
  <c r="E574" i="1" s="1"/>
  <c r="D572" i="1"/>
  <c r="F572" i="1" s="1"/>
  <c r="R572" i="1"/>
  <c r="O573" i="1" l="1"/>
  <c r="P573" i="1" s="1"/>
  <c r="U573" i="1"/>
  <c r="T573" i="1"/>
  <c r="C575" i="1"/>
  <c r="W574" i="1"/>
  <c r="Q1017" i="1"/>
  <c r="L571" i="1"/>
  <c r="M571" i="1" s="1"/>
  <c r="S571" i="1" s="1"/>
  <c r="B571" i="1" s="1"/>
  <c r="K572" i="1"/>
  <c r="J572" i="1"/>
  <c r="R573" i="1"/>
  <c r="D573" i="1"/>
  <c r="F573" i="1" s="1"/>
  <c r="G572" i="1"/>
  <c r="N574" i="1"/>
  <c r="H574" i="1"/>
  <c r="I574" i="1"/>
  <c r="A575" i="1"/>
  <c r="E575" i="1" s="1"/>
  <c r="O574" i="1" l="1"/>
  <c r="P574" i="1" s="1"/>
  <c r="U574" i="1"/>
  <c r="T574" i="1"/>
  <c r="C576" i="1"/>
  <c r="W575" i="1"/>
  <c r="Q1018" i="1"/>
  <c r="L572" i="1"/>
  <c r="M572" i="1" s="1"/>
  <c r="S572" i="1" s="1"/>
  <c r="B572" i="1" s="1"/>
  <c r="K573" i="1"/>
  <c r="R574" i="1"/>
  <c r="G573" i="1"/>
  <c r="J573" i="1"/>
  <c r="D574" i="1"/>
  <c r="F574" i="1" s="1"/>
  <c r="A576" i="1"/>
  <c r="E576" i="1" s="1"/>
  <c r="N575" i="1"/>
  <c r="H575" i="1"/>
  <c r="I575" i="1"/>
  <c r="O575" i="1" l="1"/>
  <c r="P575" i="1" s="1"/>
  <c r="U575" i="1"/>
  <c r="T575" i="1"/>
  <c r="C577" i="1"/>
  <c r="W576" i="1"/>
  <c r="Q1019" i="1"/>
  <c r="L573" i="1"/>
  <c r="M573" i="1" s="1"/>
  <c r="S573" i="1" s="1"/>
  <c r="B573" i="1" s="1"/>
  <c r="K574" i="1"/>
  <c r="G574" i="1"/>
  <c r="J574" i="1"/>
  <c r="D575" i="1"/>
  <c r="F575" i="1" s="1"/>
  <c r="N576" i="1"/>
  <c r="H576" i="1"/>
  <c r="I576" i="1"/>
  <c r="A577" i="1"/>
  <c r="E577" i="1" s="1"/>
  <c r="R575" i="1"/>
  <c r="O576" i="1" l="1"/>
  <c r="P576" i="1" s="1"/>
  <c r="U576" i="1"/>
  <c r="T576" i="1"/>
  <c r="C578" i="1"/>
  <c r="W577" i="1"/>
  <c r="Q1020" i="1"/>
  <c r="L574" i="1"/>
  <c r="M574" i="1" s="1"/>
  <c r="S574" i="1" s="1"/>
  <c r="B574" i="1" s="1"/>
  <c r="K575" i="1"/>
  <c r="J575" i="1"/>
  <c r="G575" i="1"/>
  <c r="R576" i="1"/>
  <c r="D576" i="1"/>
  <c r="F576" i="1" s="1"/>
  <c r="N577" i="1"/>
  <c r="H577" i="1"/>
  <c r="A578" i="1"/>
  <c r="E578" i="1" s="1"/>
  <c r="I577" i="1"/>
  <c r="O577" i="1" l="1"/>
  <c r="P577" i="1" s="1"/>
  <c r="U577" i="1"/>
  <c r="T577" i="1"/>
  <c r="C579" i="1"/>
  <c r="W578" i="1"/>
  <c r="Q1021" i="1"/>
  <c r="L575" i="1"/>
  <c r="M575" i="1" s="1"/>
  <c r="S575" i="1" s="1"/>
  <c r="B575" i="1" s="1"/>
  <c r="K576" i="1"/>
  <c r="R577" i="1"/>
  <c r="G576" i="1"/>
  <c r="D577" i="1"/>
  <c r="F577" i="1" s="1"/>
  <c r="A579" i="1"/>
  <c r="E579" i="1" s="1"/>
  <c r="N578" i="1"/>
  <c r="H578" i="1"/>
  <c r="I578" i="1"/>
  <c r="J576" i="1"/>
  <c r="O578" i="1" l="1"/>
  <c r="P578" i="1" s="1"/>
  <c r="U578" i="1"/>
  <c r="T578" i="1"/>
  <c r="C580" i="1"/>
  <c r="W579" i="1"/>
  <c r="Q1022" i="1"/>
  <c r="L576" i="1"/>
  <c r="M576" i="1" s="1"/>
  <c r="S576" i="1" s="1"/>
  <c r="B576" i="1" s="1"/>
  <c r="K577" i="1"/>
  <c r="G577" i="1"/>
  <c r="D578" i="1"/>
  <c r="F578" i="1" s="1"/>
  <c r="A580" i="1"/>
  <c r="E580" i="1" s="1"/>
  <c r="N579" i="1"/>
  <c r="H579" i="1"/>
  <c r="I579" i="1"/>
  <c r="R578" i="1"/>
  <c r="J577" i="1"/>
  <c r="O579" i="1" l="1"/>
  <c r="P579" i="1" s="1"/>
  <c r="U579" i="1"/>
  <c r="T579" i="1"/>
  <c r="C581" i="1"/>
  <c r="W580" i="1"/>
  <c r="Q1023" i="1"/>
  <c r="L577" i="1"/>
  <c r="M577" i="1" s="1"/>
  <c r="S577" i="1" s="1"/>
  <c r="B577" i="1" s="1"/>
  <c r="K578" i="1"/>
  <c r="R579" i="1"/>
  <c r="G578" i="1"/>
  <c r="N580" i="1"/>
  <c r="H580" i="1"/>
  <c r="A581" i="1"/>
  <c r="E581" i="1" s="1"/>
  <c r="I580" i="1"/>
  <c r="J578" i="1"/>
  <c r="D579" i="1"/>
  <c r="F579" i="1" s="1"/>
  <c r="O580" i="1" l="1"/>
  <c r="P580" i="1" s="1"/>
  <c r="U580" i="1"/>
  <c r="T580" i="1"/>
  <c r="C582" i="1"/>
  <c r="W581" i="1"/>
  <c r="Q1024" i="1"/>
  <c r="L578" i="1"/>
  <c r="M578" i="1" s="1"/>
  <c r="S578" i="1" s="1"/>
  <c r="B578" i="1" s="1"/>
  <c r="K579" i="1"/>
  <c r="J579" i="1"/>
  <c r="D580" i="1"/>
  <c r="F580" i="1" s="1"/>
  <c r="N581" i="1"/>
  <c r="H581" i="1"/>
  <c r="I581" i="1"/>
  <c r="A582" i="1"/>
  <c r="E582" i="1" s="1"/>
  <c r="R580" i="1"/>
  <c r="G579" i="1"/>
  <c r="O581" i="1" l="1"/>
  <c r="P581" i="1" s="1"/>
  <c r="U581" i="1"/>
  <c r="T581" i="1"/>
  <c r="C583" i="1"/>
  <c r="W582" i="1"/>
  <c r="Q1025" i="1"/>
  <c r="L579" i="1"/>
  <c r="M579" i="1" s="1"/>
  <c r="S579" i="1" s="1"/>
  <c r="B579" i="1" s="1"/>
  <c r="K580" i="1"/>
  <c r="G580" i="1"/>
  <c r="R581" i="1"/>
  <c r="I582" i="1"/>
  <c r="H582" i="1"/>
  <c r="N582" i="1"/>
  <c r="A583" i="1"/>
  <c r="E583" i="1" s="1"/>
  <c r="D581" i="1"/>
  <c r="F581" i="1" s="1"/>
  <c r="J580" i="1"/>
  <c r="O582" i="1" l="1"/>
  <c r="P582" i="1" s="1"/>
  <c r="U582" i="1"/>
  <c r="T582" i="1"/>
  <c r="R582" i="1"/>
  <c r="C584" i="1"/>
  <c r="W583" i="1"/>
  <c r="Q1026" i="1"/>
  <c r="L580" i="1"/>
  <c r="M580" i="1" s="1"/>
  <c r="S580" i="1" s="1"/>
  <c r="B580" i="1" s="1"/>
  <c r="K581" i="1"/>
  <c r="G581" i="1"/>
  <c r="J581" i="1"/>
  <c r="D582" i="1"/>
  <c r="F582" i="1" s="1"/>
  <c r="A584" i="1"/>
  <c r="E584" i="1" s="1"/>
  <c r="N583" i="1"/>
  <c r="H583" i="1"/>
  <c r="I583" i="1"/>
  <c r="O583" i="1" l="1"/>
  <c r="P583" i="1" s="1"/>
  <c r="U583" i="1"/>
  <c r="T583" i="1"/>
  <c r="C585" i="1"/>
  <c r="W584" i="1"/>
  <c r="Q1027" i="1"/>
  <c r="L581" i="1"/>
  <c r="M581" i="1" s="1"/>
  <c r="S581" i="1" s="1"/>
  <c r="B581" i="1" s="1"/>
  <c r="K582" i="1"/>
  <c r="G582" i="1"/>
  <c r="J582" i="1"/>
  <c r="I584" i="1"/>
  <c r="N584" i="1"/>
  <c r="A585" i="1"/>
  <c r="E585" i="1" s="1"/>
  <c r="H584" i="1"/>
  <c r="R583" i="1"/>
  <c r="D583" i="1"/>
  <c r="F583" i="1" s="1"/>
  <c r="O584" i="1" l="1"/>
  <c r="P584" i="1" s="1"/>
  <c r="U584" i="1"/>
  <c r="T584" i="1"/>
  <c r="C586" i="1"/>
  <c r="W585" i="1"/>
  <c r="Q1028" i="1"/>
  <c r="L582" i="1"/>
  <c r="M582" i="1" s="1"/>
  <c r="S582" i="1" s="1"/>
  <c r="B582" i="1" s="1"/>
  <c r="K583" i="1"/>
  <c r="J583" i="1"/>
  <c r="R584" i="1"/>
  <c r="G583" i="1"/>
  <c r="N585" i="1"/>
  <c r="I585" i="1"/>
  <c r="A586" i="1"/>
  <c r="E586" i="1" s="1"/>
  <c r="H585" i="1"/>
  <c r="D584" i="1"/>
  <c r="F584" i="1" s="1"/>
  <c r="O585" i="1" l="1"/>
  <c r="P585" i="1" s="1"/>
  <c r="U585" i="1"/>
  <c r="T585" i="1"/>
  <c r="C587" i="1"/>
  <c r="W586" i="1"/>
  <c r="Q1029" i="1"/>
  <c r="L583" i="1"/>
  <c r="M583" i="1" s="1"/>
  <c r="S583" i="1" s="1"/>
  <c r="B583" i="1" s="1"/>
  <c r="K584" i="1"/>
  <c r="J584" i="1"/>
  <c r="R585" i="1"/>
  <c r="D585" i="1"/>
  <c r="F585" i="1" s="1"/>
  <c r="G584" i="1"/>
  <c r="I586" i="1"/>
  <c r="A587" i="1"/>
  <c r="E587" i="1" s="1"/>
  <c r="H586" i="1"/>
  <c r="N586" i="1"/>
  <c r="O586" i="1" l="1"/>
  <c r="P586" i="1" s="1"/>
  <c r="U586" i="1"/>
  <c r="T586" i="1"/>
  <c r="C588" i="1"/>
  <c r="W587" i="1"/>
  <c r="Q1030" i="1"/>
  <c r="L584" i="1"/>
  <c r="M584" i="1" s="1"/>
  <c r="S584" i="1" s="1"/>
  <c r="B584" i="1" s="1"/>
  <c r="K585" i="1"/>
  <c r="J585" i="1"/>
  <c r="G585" i="1"/>
  <c r="R586" i="1"/>
  <c r="D586" i="1"/>
  <c r="F586" i="1" s="1"/>
  <c r="I587" i="1"/>
  <c r="N587" i="1"/>
  <c r="H587" i="1"/>
  <c r="A588" i="1"/>
  <c r="E588" i="1" s="1"/>
  <c r="O587" i="1" l="1"/>
  <c r="P587" i="1" s="1"/>
  <c r="U587" i="1"/>
  <c r="T587" i="1"/>
  <c r="C589" i="1"/>
  <c r="W588" i="1"/>
  <c r="Q1031" i="1"/>
  <c r="L585" i="1"/>
  <c r="M585" i="1" s="1"/>
  <c r="S585" i="1" s="1"/>
  <c r="B585" i="1" s="1"/>
  <c r="K586" i="1"/>
  <c r="R587" i="1"/>
  <c r="G586" i="1"/>
  <c r="J586" i="1"/>
  <c r="A589" i="1"/>
  <c r="E589" i="1" s="1"/>
  <c r="N588" i="1"/>
  <c r="O588" i="1" s="1"/>
  <c r="I588" i="1"/>
  <c r="H588" i="1"/>
  <c r="D587" i="1"/>
  <c r="F587" i="1" s="1"/>
  <c r="C590" i="1" l="1"/>
  <c r="W589" i="1"/>
  <c r="Q1032" i="1"/>
  <c r="L586" i="1"/>
  <c r="M586" i="1" s="1"/>
  <c r="S586" i="1" s="1"/>
  <c r="B586" i="1" s="1"/>
  <c r="K587" i="1"/>
  <c r="J587" i="1"/>
  <c r="D588" i="1"/>
  <c r="F588" i="1" s="1"/>
  <c r="G587" i="1"/>
  <c r="R588" i="1"/>
  <c r="H589" i="1"/>
  <c r="I589" i="1"/>
  <c r="N589" i="1"/>
  <c r="A590" i="1"/>
  <c r="E590" i="1" s="1"/>
  <c r="O589" i="1" l="1"/>
  <c r="P589" i="1" s="1"/>
  <c r="U589" i="1"/>
  <c r="T589" i="1"/>
  <c r="C591" i="1"/>
  <c r="W590" i="1"/>
  <c r="Q1033" i="1"/>
  <c r="L587" i="1"/>
  <c r="M587" i="1" s="1"/>
  <c r="S587" i="1" s="1"/>
  <c r="B587" i="1" s="1"/>
  <c r="K588" i="1"/>
  <c r="D589" i="1"/>
  <c r="F589" i="1" s="1"/>
  <c r="R589" i="1"/>
  <c r="J588" i="1"/>
  <c r="N590" i="1"/>
  <c r="H590" i="1"/>
  <c r="A591" i="1"/>
  <c r="E591" i="1" s="1"/>
  <c r="I590" i="1"/>
  <c r="G588" i="1"/>
  <c r="O590" i="1" l="1"/>
  <c r="P590" i="1" s="1"/>
  <c r="U590" i="1"/>
  <c r="T590" i="1"/>
  <c r="C592" i="1"/>
  <c r="W591" i="1"/>
  <c r="Q1034" i="1"/>
  <c r="L588" i="1"/>
  <c r="M588" i="1" s="1"/>
  <c r="J589" i="1"/>
  <c r="H591" i="1"/>
  <c r="A592" i="1"/>
  <c r="E592" i="1" s="1"/>
  <c r="I591" i="1"/>
  <c r="N591" i="1"/>
  <c r="D590" i="1"/>
  <c r="F590" i="1" s="1"/>
  <c r="G589" i="1"/>
  <c r="R590" i="1"/>
  <c r="O591" i="1" l="1"/>
  <c r="P591" i="1" s="1"/>
  <c r="U591" i="1"/>
  <c r="T591" i="1"/>
  <c r="C593" i="1"/>
  <c r="W592" i="1"/>
  <c r="S588" i="1"/>
  <c r="P588" i="1"/>
  <c r="Q1035" i="1"/>
  <c r="K589" i="1"/>
  <c r="K590" i="1" s="1"/>
  <c r="G590" i="1"/>
  <c r="A593" i="1"/>
  <c r="E593" i="1" s="1"/>
  <c r="I592" i="1"/>
  <c r="H592" i="1"/>
  <c r="N592" i="1"/>
  <c r="J590" i="1"/>
  <c r="D591" i="1"/>
  <c r="F591" i="1" s="1"/>
  <c r="R591" i="1"/>
  <c r="O592" i="1" l="1"/>
  <c r="P592" i="1" s="1"/>
  <c r="U592" i="1"/>
  <c r="T592" i="1"/>
  <c r="B588" i="1"/>
  <c r="T588" i="1"/>
  <c r="U588" i="1" s="1"/>
  <c r="C594" i="1"/>
  <c r="W593" i="1"/>
  <c r="R592" i="1"/>
  <c r="Q1036" i="1"/>
  <c r="L589" i="1"/>
  <c r="M589" i="1" s="1"/>
  <c r="S589" i="1" s="1"/>
  <c r="B589" i="1" s="1"/>
  <c r="L590" i="1"/>
  <c r="M590" i="1" s="1"/>
  <c r="S590" i="1" s="1"/>
  <c r="B590" i="1" s="1"/>
  <c r="J591" i="1"/>
  <c r="D592" i="1"/>
  <c r="F592" i="1" s="1"/>
  <c r="G591" i="1"/>
  <c r="A594" i="1"/>
  <c r="E594" i="1" s="1"/>
  <c r="I593" i="1"/>
  <c r="N593" i="1"/>
  <c r="H593" i="1"/>
  <c r="O593" i="1" l="1"/>
  <c r="P593" i="1" s="1"/>
  <c r="U593" i="1"/>
  <c r="T593" i="1"/>
  <c r="C595" i="1"/>
  <c r="W594" i="1"/>
  <c r="Q1037" i="1"/>
  <c r="K591" i="1"/>
  <c r="L591" i="1" s="1"/>
  <c r="M591" i="1" s="1"/>
  <c r="S591" i="1" s="1"/>
  <c r="B591" i="1" s="1"/>
  <c r="R593" i="1"/>
  <c r="J592" i="1"/>
  <c r="G592" i="1"/>
  <c r="D593" i="1"/>
  <c r="F593" i="1" s="1"/>
  <c r="A595" i="1"/>
  <c r="E595" i="1" s="1"/>
  <c r="N594" i="1"/>
  <c r="H594" i="1"/>
  <c r="I594" i="1"/>
  <c r="O594" i="1" l="1"/>
  <c r="P594" i="1" s="1"/>
  <c r="U594" i="1"/>
  <c r="T594" i="1"/>
  <c r="C596" i="1"/>
  <c r="W595" i="1"/>
  <c r="K592" i="1"/>
  <c r="L592" i="1" s="1"/>
  <c r="M592" i="1" s="1"/>
  <c r="S592" i="1" s="1"/>
  <c r="B592" i="1" s="1"/>
  <c r="Q1038" i="1"/>
  <c r="R594" i="1"/>
  <c r="G593" i="1"/>
  <c r="J593" i="1"/>
  <c r="H595" i="1"/>
  <c r="I595" i="1"/>
  <c r="A596" i="1"/>
  <c r="E596" i="1" s="1"/>
  <c r="N595" i="1"/>
  <c r="D594" i="1"/>
  <c r="F594" i="1" s="1"/>
  <c r="O595" i="1" l="1"/>
  <c r="P595" i="1" s="1"/>
  <c r="U595" i="1"/>
  <c r="T595" i="1"/>
  <c r="K593" i="1"/>
  <c r="L593" i="1" s="1"/>
  <c r="M593" i="1" s="1"/>
  <c r="S593" i="1" s="1"/>
  <c r="B593" i="1" s="1"/>
  <c r="C597" i="1"/>
  <c r="W596" i="1"/>
  <c r="Q1039" i="1"/>
  <c r="G594" i="1"/>
  <c r="H596" i="1"/>
  <c r="I596" i="1"/>
  <c r="A597" i="1"/>
  <c r="E597" i="1" s="1"/>
  <c r="N596" i="1"/>
  <c r="J594" i="1"/>
  <c r="D595" i="1"/>
  <c r="F595" i="1" s="1"/>
  <c r="R595" i="1"/>
  <c r="O596" i="1" l="1"/>
  <c r="P596" i="1" s="1"/>
  <c r="U596" i="1"/>
  <c r="T596" i="1"/>
  <c r="K594" i="1"/>
  <c r="L594" i="1" s="1"/>
  <c r="M594" i="1" s="1"/>
  <c r="S594" i="1" s="1"/>
  <c r="B594" i="1" s="1"/>
  <c r="C598" i="1"/>
  <c r="W597" i="1"/>
  <c r="Q1040" i="1"/>
  <c r="R596" i="1"/>
  <c r="G595" i="1"/>
  <c r="J595" i="1"/>
  <c r="D596" i="1"/>
  <c r="F596" i="1" s="1"/>
  <c r="A598" i="1"/>
  <c r="E598" i="1" s="1"/>
  <c r="N597" i="1"/>
  <c r="H597" i="1"/>
  <c r="I597" i="1"/>
  <c r="O597" i="1" l="1"/>
  <c r="P597" i="1" s="1"/>
  <c r="U597" i="1"/>
  <c r="T597" i="1"/>
  <c r="K595" i="1"/>
  <c r="L595" i="1" s="1"/>
  <c r="M595" i="1" s="1"/>
  <c r="S595" i="1" s="1"/>
  <c r="B595" i="1" s="1"/>
  <c r="C599" i="1"/>
  <c r="W598" i="1"/>
  <c r="Q1041" i="1"/>
  <c r="R597" i="1"/>
  <c r="J596" i="1"/>
  <c r="G596" i="1"/>
  <c r="D597" i="1"/>
  <c r="F597" i="1" s="1"/>
  <c r="A599" i="1"/>
  <c r="E599" i="1" s="1"/>
  <c r="N598" i="1"/>
  <c r="H598" i="1"/>
  <c r="I598" i="1"/>
  <c r="K596" i="1" l="1"/>
  <c r="K597" i="1" s="1"/>
  <c r="O598" i="1"/>
  <c r="U598" i="1"/>
  <c r="T598" i="1"/>
  <c r="C600" i="1"/>
  <c r="W599" i="1"/>
  <c r="Q1042" i="1"/>
  <c r="P598" i="1"/>
  <c r="R598" i="1"/>
  <c r="G597" i="1"/>
  <c r="D598" i="1"/>
  <c r="F598" i="1" s="1"/>
  <c r="J597" i="1"/>
  <c r="H599" i="1"/>
  <c r="A600" i="1"/>
  <c r="E600" i="1" s="1"/>
  <c r="N599" i="1"/>
  <c r="I599" i="1"/>
  <c r="L596" i="1" l="1"/>
  <c r="M596" i="1" s="1"/>
  <c r="S596" i="1" s="1"/>
  <c r="B596" i="1" s="1"/>
  <c r="O599" i="1"/>
  <c r="P599" i="1" s="1"/>
  <c r="U599" i="1"/>
  <c r="T599" i="1"/>
  <c r="C601" i="1"/>
  <c r="W600" i="1"/>
  <c r="R599" i="1"/>
  <c r="Q1043" i="1"/>
  <c r="L597" i="1"/>
  <c r="M597" i="1" s="1"/>
  <c r="S597" i="1" s="1"/>
  <c r="B597" i="1" s="1"/>
  <c r="K598" i="1"/>
  <c r="A601" i="1"/>
  <c r="E601" i="1" s="1"/>
  <c r="N600" i="1"/>
  <c r="H600" i="1"/>
  <c r="I600" i="1"/>
  <c r="G598" i="1"/>
  <c r="J598" i="1"/>
  <c r="D599" i="1"/>
  <c r="F599" i="1" s="1"/>
  <c r="O600" i="1" l="1"/>
  <c r="P600" i="1" s="1"/>
  <c r="U600" i="1"/>
  <c r="T600" i="1"/>
  <c r="C602" i="1"/>
  <c r="W601" i="1"/>
  <c r="Q1044" i="1"/>
  <c r="L598" i="1"/>
  <c r="M598" i="1" s="1"/>
  <c r="S598" i="1" s="1"/>
  <c r="B598" i="1" s="1"/>
  <c r="K599" i="1"/>
  <c r="J599" i="1"/>
  <c r="G599" i="1"/>
  <c r="D600" i="1"/>
  <c r="F600" i="1" s="1"/>
  <c r="R600" i="1"/>
  <c r="A602" i="1"/>
  <c r="E602" i="1" s="1"/>
  <c r="N601" i="1"/>
  <c r="H601" i="1"/>
  <c r="I601" i="1"/>
  <c r="O601" i="1" l="1"/>
  <c r="P601" i="1" s="1"/>
  <c r="U601" i="1"/>
  <c r="T601" i="1"/>
  <c r="C603" i="1"/>
  <c r="W602" i="1"/>
  <c r="Q1045" i="1"/>
  <c r="L599" i="1"/>
  <c r="M599" i="1" s="1"/>
  <c r="S599" i="1" s="1"/>
  <c r="B599" i="1" s="1"/>
  <c r="K600" i="1"/>
  <c r="R601" i="1"/>
  <c r="G600" i="1"/>
  <c r="H602" i="1"/>
  <c r="I602" i="1"/>
  <c r="A603" i="1"/>
  <c r="E603" i="1" s="1"/>
  <c r="N602" i="1"/>
  <c r="D601" i="1"/>
  <c r="F601" i="1" s="1"/>
  <c r="J600" i="1"/>
  <c r="O602" i="1" l="1"/>
  <c r="P602" i="1" s="1"/>
  <c r="U602" i="1"/>
  <c r="T602" i="1"/>
  <c r="C604" i="1"/>
  <c r="W603" i="1"/>
  <c r="Q1046" i="1"/>
  <c r="L600" i="1"/>
  <c r="M600" i="1" s="1"/>
  <c r="S600" i="1" s="1"/>
  <c r="B600" i="1" s="1"/>
  <c r="K601" i="1"/>
  <c r="G601" i="1"/>
  <c r="D602" i="1"/>
  <c r="F602" i="1" s="1"/>
  <c r="J601" i="1"/>
  <c r="A604" i="1"/>
  <c r="E604" i="1" s="1"/>
  <c r="H603" i="1"/>
  <c r="N603" i="1"/>
  <c r="I603" i="1"/>
  <c r="R602" i="1"/>
  <c r="O603" i="1" l="1"/>
  <c r="P603" i="1" s="1"/>
  <c r="U603" i="1"/>
  <c r="T603" i="1"/>
  <c r="C605" i="1"/>
  <c r="W604" i="1"/>
  <c r="Q1047" i="1"/>
  <c r="L601" i="1"/>
  <c r="M601" i="1" s="1"/>
  <c r="S601" i="1" s="1"/>
  <c r="B601" i="1" s="1"/>
  <c r="K602" i="1"/>
  <c r="J602" i="1"/>
  <c r="D603" i="1"/>
  <c r="F603" i="1" s="1"/>
  <c r="A605" i="1"/>
  <c r="E605" i="1" s="1"/>
  <c r="N604" i="1"/>
  <c r="H604" i="1"/>
  <c r="I604" i="1"/>
  <c r="R603" i="1"/>
  <c r="G602" i="1"/>
  <c r="O604" i="1" l="1"/>
  <c r="P604" i="1" s="1"/>
  <c r="U604" i="1"/>
  <c r="T604" i="1"/>
  <c r="C606" i="1"/>
  <c r="W605" i="1"/>
  <c r="Q1048" i="1"/>
  <c r="L602" i="1"/>
  <c r="M602" i="1" s="1"/>
  <c r="S602" i="1" s="1"/>
  <c r="B602" i="1" s="1"/>
  <c r="K603" i="1"/>
  <c r="G603" i="1"/>
  <c r="J603" i="1"/>
  <c r="D604" i="1"/>
  <c r="F604" i="1" s="1"/>
  <c r="H605" i="1"/>
  <c r="I605" i="1"/>
  <c r="A606" i="1"/>
  <c r="E606" i="1" s="1"/>
  <c r="N605" i="1"/>
  <c r="R604" i="1"/>
  <c r="O605" i="1" l="1"/>
  <c r="P605" i="1" s="1"/>
  <c r="U605" i="1"/>
  <c r="T605" i="1"/>
  <c r="C607" i="1"/>
  <c r="W606" i="1"/>
  <c r="Q1049" i="1"/>
  <c r="L603" i="1"/>
  <c r="M603" i="1" s="1"/>
  <c r="S603" i="1" s="1"/>
  <c r="B603" i="1" s="1"/>
  <c r="K604" i="1"/>
  <c r="G604" i="1"/>
  <c r="A607" i="1"/>
  <c r="E607" i="1" s="1"/>
  <c r="N606" i="1"/>
  <c r="H606" i="1"/>
  <c r="I606" i="1"/>
  <c r="D605" i="1"/>
  <c r="F605" i="1" s="1"/>
  <c r="R605" i="1"/>
  <c r="J604" i="1"/>
  <c r="O606" i="1" l="1"/>
  <c r="P606" i="1" s="1"/>
  <c r="U606" i="1"/>
  <c r="T606" i="1"/>
  <c r="C608" i="1"/>
  <c r="W607" i="1"/>
  <c r="Q1050" i="1"/>
  <c r="L604" i="1"/>
  <c r="M604" i="1" s="1"/>
  <c r="S604" i="1" s="1"/>
  <c r="B604" i="1" s="1"/>
  <c r="K605" i="1"/>
  <c r="G605" i="1"/>
  <c r="J605" i="1"/>
  <c r="D606" i="1"/>
  <c r="F606" i="1" s="1"/>
  <c r="A608" i="1"/>
  <c r="E608" i="1" s="1"/>
  <c r="N607" i="1"/>
  <c r="H607" i="1"/>
  <c r="I607" i="1"/>
  <c r="R606" i="1"/>
  <c r="O607" i="1" l="1"/>
  <c r="P607" i="1" s="1"/>
  <c r="U607" i="1"/>
  <c r="T607" i="1"/>
  <c r="C609" i="1"/>
  <c r="W608" i="1"/>
  <c r="Q1051" i="1"/>
  <c r="L605" i="1"/>
  <c r="M605" i="1" s="1"/>
  <c r="S605" i="1" s="1"/>
  <c r="B605" i="1" s="1"/>
  <c r="K606" i="1"/>
  <c r="R607" i="1"/>
  <c r="J606" i="1"/>
  <c r="G606" i="1"/>
  <c r="D607" i="1"/>
  <c r="F607" i="1" s="1"/>
  <c r="A609" i="1"/>
  <c r="E609" i="1" s="1"/>
  <c r="N608" i="1"/>
  <c r="H608" i="1"/>
  <c r="I608" i="1"/>
  <c r="O608" i="1" l="1"/>
  <c r="P608" i="1" s="1"/>
  <c r="U608" i="1"/>
  <c r="T608" i="1"/>
  <c r="C610" i="1"/>
  <c r="W609" i="1"/>
  <c r="Q1052" i="1"/>
  <c r="L606" i="1"/>
  <c r="M606" i="1" s="1"/>
  <c r="S606" i="1" s="1"/>
  <c r="B606" i="1" s="1"/>
  <c r="K607" i="1"/>
  <c r="R608" i="1"/>
  <c r="A610" i="1"/>
  <c r="E610" i="1" s="1"/>
  <c r="N609" i="1"/>
  <c r="H609" i="1"/>
  <c r="I609" i="1"/>
  <c r="G607" i="1"/>
  <c r="D608" i="1"/>
  <c r="F608" i="1" s="1"/>
  <c r="J607" i="1"/>
  <c r="O609" i="1" l="1"/>
  <c r="P609" i="1" s="1"/>
  <c r="U609" i="1"/>
  <c r="T609" i="1"/>
  <c r="R609" i="1"/>
  <c r="C611" i="1"/>
  <c r="W610" i="1"/>
  <c r="Q1053" i="1"/>
  <c r="L607" i="1"/>
  <c r="M607" i="1" s="1"/>
  <c r="S607" i="1" s="1"/>
  <c r="B607" i="1" s="1"/>
  <c r="K608" i="1"/>
  <c r="D609" i="1"/>
  <c r="F609" i="1" s="1"/>
  <c r="J608" i="1"/>
  <c r="G608" i="1"/>
  <c r="H610" i="1"/>
  <c r="I610" i="1"/>
  <c r="A611" i="1"/>
  <c r="E611" i="1" s="1"/>
  <c r="N610" i="1"/>
  <c r="O610" i="1" l="1"/>
  <c r="P610" i="1" s="1"/>
  <c r="U610" i="1"/>
  <c r="T610" i="1"/>
  <c r="C612" i="1"/>
  <c r="W611" i="1"/>
  <c r="Q1054" i="1"/>
  <c r="L608" i="1"/>
  <c r="M608" i="1" s="1"/>
  <c r="S608" i="1" s="1"/>
  <c r="B608" i="1" s="1"/>
  <c r="K609" i="1"/>
  <c r="D610" i="1"/>
  <c r="F610" i="1" s="1"/>
  <c r="G609" i="1"/>
  <c r="H611" i="1"/>
  <c r="I611" i="1"/>
  <c r="N611" i="1"/>
  <c r="A612" i="1"/>
  <c r="E612" i="1" s="1"/>
  <c r="R610" i="1"/>
  <c r="J609" i="1"/>
  <c r="O611" i="1" l="1"/>
  <c r="P611" i="1" s="1"/>
  <c r="U611" i="1"/>
  <c r="T611" i="1"/>
  <c r="C613" i="1"/>
  <c r="W612" i="1"/>
  <c r="Q1055" i="1"/>
  <c r="L609" i="1"/>
  <c r="M609" i="1" s="1"/>
  <c r="S609" i="1" s="1"/>
  <c r="B609" i="1" s="1"/>
  <c r="K610" i="1"/>
  <c r="J610" i="1"/>
  <c r="R611" i="1"/>
  <c r="G610" i="1"/>
  <c r="I612" i="1"/>
  <c r="A613" i="1"/>
  <c r="E613" i="1" s="1"/>
  <c r="N612" i="1"/>
  <c r="H612" i="1"/>
  <c r="D611" i="1"/>
  <c r="F611" i="1" s="1"/>
  <c r="O612" i="1" l="1"/>
  <c r="P612" i="1" s="1"/>
  <c r="U612" i="1"/>
  <c r="T612" i="1"/>
  <c r="C614" i="1"/>
  <c r="W613" i="1"/>
  <c r="Q1056" i="1"/>
  <c r="L610" i="1"/>
  <c r="M610" i="1" s="1"/>
  <c r="S610" i="1" s="1"/>
  <c r="B610" i="1" s="1"/>
  <c r="K611" i="1"/>
  <c r="G611" i="1"/>
  <c r="D612" i="1"/>
  <c r="F612" i="1" s="1"/>
  <c r="J611" i="1"/>
  <c r="A614" i="1"/>
  <c r="E614" i="1" s="1"/>
  <c r="N613" i="1"/>
  <c r="H613" i="1"/>
  <c r="I613" i="1"/>
  <c r="R612" i="1"/>
  <c r="O613" i="1" l="1"/>
  <c r="P613" i="1" s="1"/>
  <c r="U613" i="1"/>
  <c r="T613" i="1"/>
  <c r="C615" i="1"/>
  <c r="W614" i="1"/>
  <c r="Q1057" i="1"/>
  <c r="L611" i="1"/>
  <c r="M611" i="1" s="1"/>
  <c r="S611" i="1" s="1"/>
  <c r="B611" i="1" s="1"/>
  <c r="K612" i="1"/>
  <c r="G612" i="1"/>
  <c r="H614" i="1"/>
  <c r="A615" i="1"/>
  <c r="E615" i="1" s="1"/>
  <c r="N614" i="1"/>
  <c r="I614" i="1"/>
  <c r="R613" i="1"/>
  <c r="D613" i="1"/>
  <c r="F613" i="1" s="1"/>
  <c r="J612" i="1"/>
  <c r="O614" i="1" l="1"/>
  <c r="P614" i="1" s="1"/>
  <c r="U614" i="1"/>
  <c r="T614" i="1"/>
  <c r="C616" i="1"/>
  <c r="W615" i="1"/>
  <c r="Q1058" i="1"/>
  <c r="L612" i="1"/>
  <c r="M612" i="1" s="1"/>
  <c r="S612" i="1" s="1"/>
  <c r="B612" i="1" s="1"/>
  <c r="K613" i="1"/>
  <c r="G613" i="1"/>
  <c r="I615" i="1"/>
  <c r="A616" i="1"/>
  <c r="E616" i="1" s="1"/>
  <c r="N615" i="1"/>
  <c r="H615" i="1"/>
  <c r="D614" i="1"/>
  <c r="F614" i="1" s="1"/>
  <c r="J613" i="1"/>
  <c r="R614" i="1"/>
  <c r="O615" i="1" l="1"/>
  <c r="P615" i="1" s="1"/>
  <c r="U615" i="1"/>
  <c r="T615" i="1"/>
  <c r="C617" i="1"/>
  <c r="W616" i="1"/>
  <c r="Q1059" i="1"/>
  <c r="L613" i="1"/>
  <c r="M613" i="1" s="1"/>
  <c r="S613" i="1" s="1"/>
  <c r="B613" i="1" s="1"/>
  <c r="K614" i="1"/>
  <c r="R615" i="1"/>
  <c r="J614" i="1"/>
  <c r="D615" i="1"/>
  <c r="F615" i="1" s="1"/>
  <c r="G614" i="1"/>
  <c r="N616" i="1"/>
  <c r="A617" i="1"/>
  <c r="E617" i="1" s="1"/>
  <c r="H616" i="1"/>
  <c r="I616" i="1"/>
  <c r="O616" i="1" l="1"/>
  <c r="P616" i="1" s="1"/>
  <c r="U616" i="1"/>
  <c r="T616" i="1"/>
  <c r="C618" i="1"/>
  <c r="W617" i="1"/>
  <c r="Q1060" i="1"/>
  <c r="L614" i="1"/>
  <c r="M614" i="1" s="1"/>
  <c r="S614" i="1" s="1"/>
  <c r="B614" i="1" s="1"/>
  <c r="K615" i="1"/>
  <c r="R616" i="1"/>
  <c r="G615" i="1"/>
  <c r="I617" i="1"/>
  <c r="A618" i="1"/>
  <c r="E618" i="1" s="1"/>
  <c r="N617" i="1"/>
  <c r="H617" i="1"/>
  <c r="D616" i="1"/>
  <c r="F616" i="1" s="1"/>
  <c r="J615" i="1"/>
  <c r="O617" i="1" l="1"/>
  <c r="P617" i="1" s="1"/>
  <c r="U617" i="1"/>
  <c r="T617" i="1"/>
  <c r="C619" i="1"/>
  <c r="W618" i="1"/>
  <c r="Q1061" i="1"/>
  <c r="L615" i="1"/>
  <c r="M615" i="1" s="1"/>
  <c r="S615" i="1" s="1"/>
  <c r="B615" i="1" s="1"/>
  <c r="K616" i="1"/>
  <c r="G616" i="1"/>
  <c r="J616" i="1"/>
  <c r="R617" i="1"/>
  <c r="D617" i="1"/>
  <c r="F617" i="1" s="1"/>
  <c r="A619" i="1"/>
  <c r="E619" i="1" s="1"/>
  <c r="N618" i="1"/>
  <c r="O618" i="1" s="1"/>
  <c r="H618" i="1"/>
  <c r="I618" i="1"/>
  <c r="C620" i="1" l="1"/>
  <c r="W619" i="1"/>
  <c r="Q1062" i="1"/>
  <c r="L616" i="1"/>
  <c r="M616" i="1" s="1"/>
  <c r="S616" i="1" s="1"/>
  <c r="B616" i="1" s="1"/>
  <c r="K617" i="1"/>
  <c r="A620" i="1"/>
  <c r="E620" i="1" s="1"/>
  <c r="N619" i="1"/>
  <c r="H619" i="1"/>
  <c r="I619" i="1"/>
  <c r="R618" i="1"/>
  <c r="J617" i="1"/>
  <c r="D618" i="1"/>
  <c r="F618" i="1" s="1"/>
  <c r="G617" i="1"/>
  <c r="O619" i="1" l="1"/>
  <c r="P619" i="1" s="1"/>
  <c r="U619" i="1"/>
  <c r="T619" i="1"/>
  <c r="C621" i="1"/>
  <c r="W620" i="1"/>
  <c r="Q1063" i="1"/>
  <c r="L617" i="1"/>
  <c r="M617" i="1" s="1"/>
  <c r="S617" i="1" s="1"/>
  <c r="B617" i="1" s="1"/>
  <c r="K618" i="1"/>
  <c r="R619" i="1"/>
  <c r="J618" i="1"/>
  <c r="D619" i="1"/>
  <c r="F619" i="1" s="1"/>
  <c r="G618" i="1"/>
  <c r="H620" i="1"/>
  <c r="A621" i="1"/>
  <c r="E621" i="1" s="1"/>
  <c r="N620" i="1"/>
  <c r="I620" i="1"/>
  <c r="O620" i="1" l="1"/>
  <c r="P620" i="1" s="1"/>
  <c r="U620" i="1"/>
  <c r="T620" i="1"/>
  <c r="W621" i="1"/>
  <c r="A622" i="1"/>
  <c r="E622" i="1" s="1"/>
  <c r="C622" i="1"/>
  <c r="Q1064" i="1"/>
  <c r="L618" i="1"/>
  <c r="M618" i="1" s="1"/>
  <c r="G619" i="1"/>
  <c r="D620" i="1"/>
  <c r="F620" i="1" s="1"/>
  <c r="J619" i="1"/>
  <c r="R620" i="1"/>
  <c r="I621" i="1"/>
  <c r="N621" i="1"/>
  <c r="H621" i="1"/>
  <c r="O621" i="1" l="1"/>
  <c r="P621" i="1" s="1"/>
  <c r="U621" i="1"/>
  <c r="T621" i="1"/>
  <c r="C623" i="1"/>
  <c r="W622" i="1"/>
  <c r="H622" i="1"/>
  <c r="A623" i="1"/>
  <c r="E623" i="1" s="1"/>
  <c r="I622" i="1"/>
  <c r="N622" i="1"/>
  <c r="S618" i="1"/>
  <c r="P618" i="1"/>
  <c r="K619" i="1"/>
  <c r="K620" i="1" s="1"/>
  <c r="Q1065" i="1"/>
  <c r="J620" i="1"/>
  <c r="R621" i="1"/>
  <c r="G620" i="1"/>
  <c r="D621" i="1"/>
  <c r="O622" i="1" l="1"/>
  <c r="P622" i="1" s="1"/>
  <c r="U622" i="1"/>
  <c r="T622" i="1"/>
  <c r="T618" i="1"/>
  <c r="U618" i="1" s="1"/>
  <c r="B618" i="1"/>
  <c r="R622" i="1"/>
  <c r="W623" i="1"/>
  <c r="I623" i="1"/>
  <c r="A624" i="1"/>
  <c r="E624" i="1" s="1"/>
  <c r="N623" i="1"/>
  <c r="H623" i="1"/>
  <c r="C624" i="1"/>
  <c r="L619" i="1"/>
  <c r="M619" i="1" s="1"/>
  <c r="S619" i="1" s="1"/>
  <c r="B619" i="1" s="1"/>
  <c r="Q1066" i="1"/>
  <c r="F621" i="1"/>
  <c r="D622" i="1"/>
  <c r="L620" i="1"/>
  <c r="M620" i="1" s="1"/>
  <c r="S620" i="1" s="1"/>
  <c r="B620" i="1" s="1"/>
  <c r="K621" i="1"/>
  <c r="K622" i="1" s="1"/>
  <c r="K623" i="1" s="1"/>
  <c r="J621" i="1"/>
  <c r="G621" i="1"/>
  <c r="K624" i="1" l="1"/>
  <c r="C625" i="1"/>
  <c r="O623" i="1"/>
  <c r="P623" i="1" s="1"/>
  <c r="U623" i="1"/>
  <c r="T623" i="1"/>
  <c r="R623" i="1"/>
  <c r="W624" i="1"/>
  <c r="I624" i="1"/>
  <c r="N624" i="1"/>
  <c r="A625" i="1"/>
  <c r="E625" i="1" s="1"/>
  <c r="H624" i="1"/>
  <c r="Q1067" i="1"/>
  <c r="F622" i="1"/>
  <c r="J622" i="1"/>
  <c r="L622" i="1" s="1"/>
  <c r="M622" i="1" s="1"/>
  <c r="S622" i="1" s="1"/>
  <c r="B622" i="1" s="1"/>
  <c r="G622" i="1"/>
  <c r="D623" i="1"/>
  <c r="L621" i="1"/>
  <c r="M621" i="1" s="1"/>
  <c r="S621" i="1" s="1"/>
  <c r="B621" i="1" s="1"/>
  <c r="O624" i="1" l="1"/>
  <c r="P624" i="1" s="1"/>
  <c r="U624" i="1"/>
  <c r="T624" i="1"/>
  <c r="R624" i="1"/>
  <c r="W625" i="1"/>
  <c r="I625" i="1"/>
  <c r="A626" i="1"/>
  <c r="E626" i="1" s="1"/>
  <c r="H625" i="1"/>
  <c r="N625" i="1"/>
  <c r="C626" i="1"/>
  <c r="K625" i="1"/>
  <c r="Q1068" i="1"/>
  <c r="F623" i="1"/>
  <c r="J623" i="1"/>
  <c r="L623" i="1" s="1"/>
  <c r="M623" i="1" s="1"/>
  <c r="S623" i="1" s="1"/>
  <c r="B623" i="1" s="1"/>
  <c r="G623" i="1"/>
  <c r="D624" i="1"/>
  <c r="K626" i="1" l="1"/>
  <c r="C627" i="1"/>
  <c r="O625" i="1"/>
  <c r="P625" i="1" s="1"/>
  <c r="U625" i="1"/>
  <c r="T625" i="1"/>
  <c r="W626" i="1"/>
  <c r="H626" i="1"/>
  <c r="I626" i="1"/>
  <c r="N626" i="1"/>
  <c r="A627" i="1"/>
  <c r="E627" i="1" s="1"/>
  <c r="R625" i="1"/>
  <c r="Q1069" i="1"/>
  <c r="F624" i="1"/>
  <c r="D625" i="1"/>
  <c r="J624" i="1"/>
  <c r="L624" i="1" s="1"/>
  <c r="M624" i="1" s="1"/>
  <c r="S624" i="1" s="1"/>
  <c r="B624" i="1" s="1"/>
  <c r="G624" i="1"/>
  <c r="C628" i="1" l="1"/>
  <c r="O626" i="1"/>
  <c r="P626" i="1" s="1"/>
  <c r="U626" i="1"/>
  <c r="T626" i="1"/>
  <c r="R626" i="1"/>
  <c r="W627" i="1"/>
  <c r="N627" i="1"/>
  <c r="I627" i="1"/>
  <c r="A628" i="1"/>
  <c r="E628" i="1" s="1"/>
  <c r="H627" i="1"/>
  <c r="K627" i="1"/>
  <c r="K628" i="1" s="1"/>
  <c r="Q1070" i="1"/>
  <c r="F625" i="1"/>
  <c r="G625" i="1"/>
  <c r="J625" i="1"/>
  <c r="L625" i="1" s="1"/>
  <c r="M625" i="1" s="1"/>
  <c r="S625" i="1" s="1"/>
  <c r="B625" i="1" s="1"/>
  <c r="D626" i="1"/>
  <c r="Z3235" i="1"/>
  <c r="O627" i="1" l="1"/>
  <c r="P627" i="1" s="1"/>
  <c r="U627" i="1"/>
  <c r="T627" i="1"/>
  <c r="R627" i="1"/>
  <c r="W628" i="1"/>
  <c r="I628" i="1"/>
  <c r="N628" i="1"/>
  <c r="A629" i="1"/>
  <c r="E629" i="1" s="1"/>
  <c r="H628" i="1"/>
  <c r="C629" i="1"/>
  <c r="Q1071" i="1"/>
  <c r="F626" i="1"/>
  <c r="G626" i="1"/>
  <c r="J626" i="1"/>
  <c r="L626" i="1" s="1"/>
  <c r="M626" i="1" s="1"/>
  <c r="S626" i="1" s="1"/>
  <c r="B626" i="1" s="1"/>
  <c r="D627" i="1"/>
  <c r="Z3266" i="1"/>
  <c r="K629" i="1" l="1"/>
  <c r="O628" i="1"/>
  <c r="P628" i="1" s="1"/>
  <c r="U628" i="1"/>
  <c r="T628" i="1"/>
  <c r="R628" i="1"/>
  <c r="W629" i="1"/>
  <c r="C630" i="1"/>
  <c r="H629" i="1"/>
  <c r="I629" i="1"/>
  <c r="A630" i="1"/>
  <c r="E630" i="1" s="1"/>
  <c r="Q1072" i="1"/>
  <c r="F627" i="1"/>
  <c r="J627" i="1"/>
  <c r="L627" i="1" s="1"/>
  <c r="M627" i="1" s="1"/>
  <c r="G627" i="1"/>
  <c r="D628" i="1"/>
  <c r="R629" i="1" l="1"/>
  <c r="W630" i="1"/>
  <c r="H630" i="1"/>
  <c r="N630" i="1"/>
  <c r="I630" i="1"/>
  <c r="A631" i="1"/>
  <c r="E631" i="1" s="1"/>
  <c r="K630" i="1"/>
  <c r="K631" i="1" s="1"/>
  <c r="Q1073" i="1"/>
  <c r="F628" i="1"/>
  <c r="J628" i="1"/>
  <c r="L628" i="1" s="1"/>
  <c r="M628" i="1" s="1"/>
  <c r="G628" i="1"/>
  <c r="D629" i="1"/>
  <c r="S627" i="1"/>
  <c r="B627" i="1" s="1"/>
  <c r="U630" i="1" l="1"/>
  <c r="T630" i="1"/>
  <c r="C631" i="1"/>
  <c r="O630" i="1"/>
  <c r="P630" i="1" s="1"/>
  <c r="R630" i="1"/>
  <c r="W631" i="1"/>
  <c r="H631" i="1"/>
  <c r="I631" i="1"/>
  <c r="A632" i="1"/>
  <c r="E632" i="1" s="1"/>
  <c r="N631" i="1"/>
  <c r="Q1074" i="1"/>
  <c r="F629" i="1"/>
  <c r="D630" i="1"/>
  <c r="J629" i="1"/>
  <c r="L629" i="1" s="1"/>
  <c r="M629" i="1" s="1"/>
  <c r="G629" i="1"/>
  <c r="S628" i="1"/>
  <c r="B628" i="1" s="1"/>
  <c r="U631" i="1" l="1"/>
  <c r="T631" i="1"/>
  <c r="P629" i="1"/>
  <c r="R631" i="1"/>
  <c r="C632" i="1"/>
  <c r="O631" i="1"/>
  <c r="P631" i="1" s="1"/>
  <c r="W632" i="1"/>
  <c r="I632" i="1"/>
  <c r="N632" i="1"/>
  <c r="A633" i="1"/>
  <c r="E633" i="1" s="1"/>
  <c r="H632" i="1"/>
  <c r="K632" i="1"/>
  <c r="Q1075" i="1"/>
  <c r="S629" i="1"/>
  <c r="F630" i="1"/>
  <c r="J630" i="1"/>
  <c r="L630" i="1" s="1"/>
  <c r="M630" i="1" s="1"/>
  <c r="S630" i="1" s="1"/>
  <c r="B630" i="1" s="1"/>
  <c r="D631" i="1"/>
  <c r="G630" i="1"/>
  <c r="U632" i="1" l="1"/>
  <c r="T632" i="1"/>
  <c r="B629" i="1"/>
  <c r="T629" i="1"/>
  <c r="U629" i="1" s="1"/>
  <c r="R632" i="1"/>
  <c r="W633" i="1"/>
  <c r="H633" i="1"/>
  <c r="N633" i="1"/>
  <c r="I633" i="1"/>
  <c r="A634" i="1"/>
  <c r="E634" i="1" s="1"/>
  <c r="C633" i="1"/>
  <c r="O632" i="1"/>
  <c r="P632" i="1" s="1"/>
  <c r="K633" i="1"/>
  <c r="Q1076" i="1"/>
  <c r="F631" i="1"/>
  <c r="J631" i="1"/>
  <c r="L631" i="1" s="1"/>
  <c r="M631" i="1" s="1"/>
  <c r="S631" i="1" s="1"/>
  <c r="B631" i="1" s="1"/>
  <c r="G631" i="1"/>
  <c r="D632" i="1"/>
  <c r="K634" i="1" l="1"/>
  <c r="U633" i="1"/>
  <c r="T633" i="1"/>
  <c r="C634" i="1"/>
  <c r="O633" i="1"/>
  <c r="P633" i="1" s="1"/>
  <c r="R633" i="1"/>
  <c r="W634" i="1"/>
  <c r="A635" i="1"/>
  <c r="E635" i="1" s="1"/>
  <c r="H634" i="1"/>
  <c r="N634" i="1"/>
  <c r="I634" i="1"/>
  <c r="Q1077" i="1"/>
  <c r="F632" i="1"/>
  <c r="D633" i="1"/>
  <c r="J632" i="1"/>
  <c r="L632" i="1" s="1"/>
  <c r="M632" i="1" s="1"/>
  <c r="G632" i="1"/>
  <c r="U634" i="1" l="1"/>
  <c r="T634" i="1"/>
  <c r="R634" i="1"/>
  <c r="W635" i="1"/>
  <c r="N635" i="1"/>
  <c r="A636" i="1"/>
  <c r="E636" i="1" s="1"/>
  <c r="H635" i="1"/>
  <c r="I635" i="1"/>
  <c r="C635" i="1"/>
  <c r="O634" i="1"/>
  <c r="P634" i="1" s="1"/>
  <c r="K635" i="1"/>
  <c r="Q1078" i="1"/>
  <c r="S632" i="1"/>
  <c r="B632" i="1" s="1"/>
  <c r="F633" i="1"/>
  <c r="J633" i="1"/>
  <c r="L633" i="1" s="1"/>
  <c r="M633" i="1" s="1"/>
  <c r="G633" i="1"/>
  <c r="D634" i="1"/>
  <c r="K636" i="1" l="1"/>
  <c r="U635" i="1"/>
  <c r="T635" i="1"/>
  <c r="R635" i="1"/>
  <c r="W636" i="1"/>
  <c r="H636" i="1"/>
  <c r="I636" i="1"/>
  <c r="N636" i="1"/>
  <c r="A637" i="1"/>
  <c r="E637" i="1" s="1"/>
  <c r="C636" i="1"/>
  <c r="O635" i="1"/>
  <c r="P635" i="1" s="1"/>
  <c r="Q1079" i="1"/>
  <c r="S633" i="1"/>
  <c r="B633" i="1" s="1"/>
  <c r="F634" i="1"/>
  <c r="G634" i="1"/>
  <c r="J634" i="1"/>
  <c r="L634" i="1" s="1"/>
  <c r="M634" i="1" s="1"/>
  <c r="S634" i="1" s="1"/>
  <c r="B634" i="1" s="1"/>
  <c r="D635" i="1"/>
  <c r="K637" i="1" l="1"/>
  <c r="U636" i="1"/>
  <c r="T636" i="1"/>
  <c r="R636" i="1"/>
  <c r="W637" i="1"/>
  <c r="N637" i="1"/>
  <c r="A638" i="1"/>
  <c r="E638" i="1" s="1"/>
  <c r="H637" i="1"/>
  <c r="I637" i="1"/>
  <c r="C637" i="1"/>
  <c r="O636" i="1"/>
  <c r="P636" i="1" s="1"/>
  <c r="Q1080" i="1"/>
  <c r="F635" i="1"/>
  <c r="G635" i="1"/>
  <c r="J635" i="1"/>
  <c r="L635" i="1" s="1"/>
  <c r="M635" i="1" s="1"/>
  <c r="S635" i="1" s="1"/>
  <c r="B635" i="1" s="1"/>
  <c r="D636" i="1"/>
  <c r="K638" i="1" l="1"/>
  <c r="U637" i="1"/>
  <c r="T637" i="1"/>
  <c r="R637" i="1"/>
  <c r="W638" i="1"/>
  <c r="A639" i="1"/>
  <c r="E639" i="1" s="1"/>
  <c r="I638" i="1"/>
  <c r="H638" i="1"/>
  <c r="N638" i="1"/>
  <c r="C638" i="1"/>
  <c r="O637" i="1"/>
  <c r="P637" i="1" s="1"/>
  <c r="Q1081" i="1"/>
  <c r="F636" i="1"/>
  <c r="J636" i="1"/>
  <c r="L636" i="1" s="1"/>
  <c r="M636" i="1" s="1"/>
  <c r="S636" i="1" s="1"/>
  <c r="B636" i="1" s="1"/>
  <c r="G636" i="1"/>
  <c r="D637" i="1"/>
  <c r="K639" i="1" l="1"/>
  <c r="U638" i="1"/>
  <c r="T638" i="1"/>
  <c r="R638" i="1"/>
  <c r="W639" i="1"/>
  <c r="A640" i="1"/>
  <c r="E640" i="1" s="1"/>
  <c r="N639" i="1"/>
  <c r="I639" i="1"/>
  <c r="H639" i="1"/>
  <c r="C639" i="1"/>
  <c r="O638" i="1"/>
  <c r="P638" i="1" s="1"/>
  <c r="Q1082" i="1"/>
  <c r="F637" i="1"/>
  <c r="J637" i="1"/>
  <c r="L637" i="1" s="1"/>
  <c r="M637" i="1" s="1"/>
  <c r="S637" i="1" s="1"/>
  <c r="B637" i="1" s="1"/>
  <c r="G637" i="1"/>
  <c r="D638" i="1"/>
  <c r="U639" i="1" l="1"/>
  <c r="T639" i="1"/>
  <c r="R639" i="1"/>
  <c r="C640" i="1"/>
  <c r="O639" i="1"/>
  <c r="P639" i="1" s="1"/>
  <c r="W640" i="1"/>
  <c r="H640" i="1"/>
  <c r="I640" i="1"/>
  <c r="N640" i="1"/>
  <c r="A641" i="1"/>
  <c r="E641" i="1" s="1"/>
  <c r="K640" i="1"/>
  <c r="Q1083" i="1"/>
  <c r="F638" i="1"/>
  <c r="J638" i="1"/>
  <c r="L638" i="1" s="1"/>
  <c r="M638" i="1" s="1"/>
  <c r="S638" i="1" s="1"/>
  <c r="B638" i="1" s="1"/>
  <c r="G638" i="1"/>
  <c r="D639" i="1"/>
  <c r="U640" i="1" l="1"/>
  <c r="T640" i="1"/>
  <c r="W641" i="1"/>
  <c r="A642" i="1"/>
  <c r="E642" i="1" s="1"/>
  <c r="H641" i="1"/>
  <c r="N641" i="1"/>
  <c r="I641" i="1"/>
  <c r="C641" i="1"/>
  <c r="O640" i="1"/>
  <c r="P640" i="1" s="1"/>
  <c r="K641" i="1"/>
  <c r="R640" i="1"/>
  <c r="Q1084" i="1"/>
  <c r="F639" i="1"/>
  <c r="J639" i="1"/>
  <c r="L639" i="1" s="1"/>
  <c r="M639" i="1" s="1"/>
  <c r="D640" i="1"/>
  <c r="G639" i="1"/>
  <c r="K642" i="1" l="1"/>
  <c r="U641" i="1"/>
  <c r="T641" i="1"/>
  <c r="R641" i="1"/>
  <c r="C642" i="1"/>
  <c r="O641" i="1"/>
  <c r="P641" i="1" s="1"/>
  <c r="W642" i="1"/>
  <c r="H642" i="1"/>
  <c r="A643" i="1"/>
  <c r="E643" i="1" s="1"/>
  <c r="N642" i="1"/>
  <c r="I642" i="1"/>
  <c r="Q1085" i="1"/>
  <c r="F640" i="1"/>
  <c r="G640" i="1"/>
  <c r="J640" i="1"/>
  <c r="L640" i="1" s="1"/>
  <c r="M640" i="1" s="1"/>
  <c r="D641" i="1"/>
  <c r="S639" i="1"/>
  <c r="B639" i="1" s="1"/>
  <c r="K643" i="1" l="1"/>
  <c r="U642" i="1"/>
  <c r="T642" i="1"/>
  <c r="C643" i="1"/>
  <c r="O642" i="1"/>
  <c r="P642" i="1" s="1"/>
  <c r="W643" i="1"/>
  <c r="H643" i="1"/>
  <c r="I643" i="1"/>
  <c r="A644" i="1"/>
  <c r="E644" i="1" s="1"/>
  <c r="N643" i="1"/>
  <c r="R642" i="1"/>
  <c r="Q1086" i="1"/>
  <c r="F641" i="1"/>
  <c r="G641" i="1"/>
  <c r="D642" i="1"/>
  <c r="J641" i="1"/>
  <c r="L641" i="1" s="1"/>
  <c r="M641" i="1" s="1"/>
  <c r="S641" i="1" s="1"/>
  <c r="B641" i="1" s="1"/>
  <c r="S640" i="1"/>
  <c r="B640" i="1" s="1"/>
  <c r="K644" i="1" l="1"/>
  <c r="U643" i="1"/>
  <c r="T643" i="1"/>
  <c r="R643" i="1"/>
  <c r="C644" i="1"/>
  <c r="O643" i="1"/>
  <c r="P643" i="1" s="1"/>
  <c r="W644" i="1"/>
  <c r="N644" i="1"/>
  <c r="I644" i="1"/>
  <c r="H644" i="1"/>
  <c r="A645" i="1"/>
  <c r="E645" i="1" s="1"/>
  <c r="Q1087" i="1"/>
  <c r="F642" i="1"/>
  <c r="G642" i="1"/>
  <c r="J642" i="1"/>
  <c r="L642" i="1" s="1"/>
  <c r="M642" i="1" s="1"/>
  <c r="S642" i="1" s="1"/>
  <c r="B642" i="1" s="1"/>
  <c r="D643" i="1"/>
  <c r="U644" i="1" l="1"/>
  <c r="T644" i="1"/>
  <c r="R644" i="1"/>
  <c r="W645" i="1"/>
  <c r="H645" i="1"/>
  <c r="N645" i="1"/>
  <c r="I645" i="1"/>
  <c r="A646" i="1"/>
  <c r="E646" i="1" s="1"/>
  <c r="K645" i="1"/>
  <c r="C645" i="1"/>
  <c r="O644" i="1"/>
  <c r="P644" i="1" s="1"/>
  <c r="Q1088" i="1"/>
  <c r="F643" i="1"/>
  <c r="J643" i="1"/>
  <c r="L643" i="1" s="1"/>
  <c r="M643" i="1" s="1"/>
  <c r="S643" i="1" s="1"/>
  <c r="B643" i="1" s="1"/>
  <c r="G643" i="1"/>
  <c r="D644" i="1"/>
  <c r="K646" i="1" l="1"/>
  <c r="U645" i="1"/>
  <c r="T645" i="1"/>
  <c r="C646" i="1"/>
  <c r="O645" i="1"/>
  <c r="P645" i="1" s="1"/>
  <c r="R645" i="1"/>
  <c r="W646" i="1"/>
  <c r="A647" i="1"/>
  <c r="E647" i="1" s="1"/>
  <c r="H646" i="1"/>
  <c r="I646" i="1"/>
  <c r="N646" i="1"/>
  <c r="Q1089" i="1"/>
  <c r="F644" i="1"/>
  <c r="J644" i="1"/>
  <c r="L644" i="1" s="1"/>
  <c r="M644" i="1" s="1"/>
  <c r="G644" i="1"/>
  <c r="D645" i="1"/>
  <c r="U646" i="1" l="1"/>
  <c r="T646" i="1"/>
  <c r="R646" i="1"/>
  <c r="W647" i="1"/>
  <c r="H647" i="1"/>
  <c r="N647" i="1"/>
  <c r="A648" i="1"/>
  <c r="E648" i="1" s="1"/>
  <c r="I647" i="1"/>
  <c r="C647" i="1"/>
  <c r="O646" i="1"/>
  <c r="P646" i="1" s="1"/>
  <c r="K647" i="1"/>
  <c r="Q1090" i="1"/>
  <c r="F645" i="1"/>
  <c r="G645" i="1"/>
  <c r="J645" i="1"/>
  <c r="L645" i="1" s="1"/>
  <c r="M645" i="1" s="1"/>
  <c r="S645" i="1" s="1"/>
  <c r="B645" i="1" s="1"/>
  <c r="D646" i="1"/>
  <c r="S644" i="1"/>
  <c r="B644" i="1" s="1"/>
  <c r="K648" i="1" l="1"/>
  <c r="U647" i="1"/>
  <c r="T647" i="1"/>
  <c r="R647" i="1"/>
  <c r="C648" i="1"/>
  <c r="O647" i="1"/>
  <c r="P647" i="1" s="1"/>
  <c r="W648" i="1"/>
  <c r="N648" i="1"/>
  <c r="H648" i="1"/>
  <c r="I648" i="1"/>
  <c r="A649" i="1"/>
  <c r="E649" i="1" s="1"/>
  <c r="Q1091" i="1"/>
  <c r="F646" i="1"/>
  <c r="D647" i="1"/>
  <c r="J646" i="1"/>
  <c r="L646" i="1" s="1"/>
  <c r="M646" i="1" s="1"/>
  <c r="S646" i="1" s="1"/>
  <c r="B646" i="1" s="1"/>
  <c r="G646" i="1"/>
  <c r="U648" i="1" l="1"/>
  <c r="T648" i="1"/>
  <c r="W649" i="1"/>
  <c r="H649" i="1"/>
  <c r="N649" i="1"/>
  <c r="I649" i="1"/>
  <c r="A650" i="1"/>
  <c r="E650" i="1" s="1"/>
  <c r="D650" i="1" s="1"/>
  <c r="K649" i="1"/>
  <c r="R648" i="1"/>
  <c r="C649" i="1"/>
  <c r="O648" i="1"/>
  <c r="P648" i="1" s="1"/>
  <c r="Q1092" i="1"/>
  <c r="F647" i="1"/>
  <c r="G647" i="1"/>
  <c r="D648" i="1"/>
  <c r="J647" i="1"/>
  <c r="L647" i="1" s="1"/>
  <c r="M647" i="1" s="1"/>
  <c r="S647" i="1" s="1"/>
  <c r="B647" i="1" s="1"/>
  <c r="G650" i="1" l="1"/>
  <c r="O649" i="1"/>
  <c r="C650" i="1"/>
  <c r="R649" i="1"/>
  <c r="W650" i="1"/>
  <c r="I650" i="1"/>
  <c r="A651" i="1"/>
  <c r="E651" i="1" s="1"/>
  <c r="N650" i="1"/>
  <c r="H650" i="1"/>
  <c r="Q1093" i="1"/>
  <c r="F648" i="1"/>
  <c r="J648" i="1"/>
  <c r="L648" i="1" s="1"/>
  <c r="M648" i="1" s="1"/>
  <c r="S648" i="1" s="1"/>
  <c r="B648" i="1" s="1"/>
  <c r="G648" i="1"/>
  <c r="D649" i="1"/>
  <c r="U650" i="1" l="1"/>
  <c r="T650" i="1"/>
  <c r="W651" i="1"/>
  <c r="N651" i="1"/>
  <c r="I651" i="1"/>
  <c r="A652" i="1"/>
  <c r="E652" i="1" s="1"/>
  <c r="H651" i="1"/>
  <c r="R650" i="1"/>
  <c r="J650" i="1"/>
  <c r="C651" i="1"/>
  <c r="O650" i="1"/>
  <c r="P650" i="1" s="1"/>
  <c r="Q1094" i="1"/>
  <c r="F649" i="1"/>
  <c r="G649" i="1"/>
  <c r="J649" i="1"/>
  <c r="L649" i="1" s="1"/>
  <c r="F650" i="1"/>
  <c r="U651" i="1" l="1"/>
  <c r="T651" i="1"/>
  <c r="C652" i="1"/>
  <c r="O651" i="1"/>
  <c r="P651" i="1" s="1"/>
  <c r="R651" i="1"/>
  <c r="D651" i="1"/>
  <c r="F651" i="1" s="1"/>
  <c r="W652" i="1"/>
  <c r="H652" i="1"/>
  <c r="I652" i="1"/>
  <c r="A653" i="1"/>
  <c r="E653" i="1" s="1"/>
  <c r="N652" i="1"/>
  <c r="Q1095" i="1"/>
  <c r="M649" i="1"/>
  <c r="K650" i="1"/>
  <c r="U652" i="1" l="1"/>
  <c r="T652" i="1"/>
  <c r="J651" i="1"/>
  <c r="G651" i="1"/>
  <c r="W653" i="1"/>
  <c r="N653" i="1"/>
  <c r="A654" i="1"/>
  <c r="E654" i="1" s="1"/>
  <c r="I653" i="1"/>
  <c r="H653" i="1"/>
  <c r="R652" i="1"/>
  <c r="C653" i="1"/>
  <c r="O652" i="1"/>
  <c r="P652" i="1" s="1"/>
  <c r="D652" i="1"/>
  <c r="G652" i="1" s="1"/>
  <c r="S649" i="1"/>
  <c r="P649" i="1"/>
  <c r="Q1096" i="1"/>
  <c r="K651" i="1"/>
  <c r="L650" i="1"/>
  <c r="M650" i="1" s="1"/>
  <c r="S650" i="1" s="1"/>
  <c r="B650" i="1" s="1"/>
  <c r="U653" i="1" l="1"/>
  <c r="T653" i="1"/>
  <c r="B649" i="1"/>
  <c r="T649" i="1"/>
  <c r="U649" i="1" s="1"/>
  <c r="R653" i="1"/>
  <c r="J652" i="1"/>
  <c r="W654" i="1"/>
  <c r="N654" i="1"/>
  <c r="H654" i="1"/>
  <c r="I654" i="1"/>
  <c r="A655" i="1"/>
  <c r="E655" i="1" s="1"/>
  <c r="C654" i="1"/>
  <c r="O653" i="1"/>
  <c r="P653" i="1" s="1"/>
  <c r="D653" i="1"/>
  <c r="G653" i="1" s="1"/>
  <c r="F652" i="1"/>
  <c r="Q1097" i="1"/>
  <c r="K652" i="1"/>
  <c r="L651" i="1"/>
  <c r="M651" i="1" s="1"/>
  <c r="S651" i="1" s="1"/>
  <c r="B651" i="1" s="1"/>
  <c r="U654" i="1" l="1"/>
  <c r="T654" i="1"/>
  <c r="J653" i="1"/>
  <c r="F653" i="1"/>
  <c r="R654" i="1"/>
  <c r="C655" i="1"/>
  <c r="O654" i="1"/>
  <c r="P654" i="1" s="1"/>
  <c r="W655" i="1"/>
  <c r="A656" i="1"/>
  <c r="E656" i="1" s="1"/>
  <c r="N655" i="1"/>
  <c r="H655" i="1"/>
  <c r="I655" i="1"/>
  <c r="D654" i="1"/>
  <c r="G654" i="1" s="1"/>
  <c r="Q1098" i="1"/>
  <c r="K653" i="1"/>
  <c r="L652" i="1"/>
  <c r="M652" i="1" s="1"/>
  <c r="U655" i="1" l="1"/>
  <c r="T655" i="1"/>
  <c r="J654" i="1"/>
  <c r="R655" i="1"/>
  <c r="F654" i="1"/>
  <c r="O655" i="1"/>
  <c r="P655" i="1" s="1"/>
  <c r="C656" i="1"/>
  <c r="D655" i="1"/>
  <c r="J655" i="1" s="1"/>
  <c r="W656" i="1"/>
  <c r="H656" i="1"/>
  <c r="I656" i="1"/>
  <c r="N656" i="1"/>
  <c r="A657" i="1"/>
  <c r="E657" i="1" s="1"/>
  <c r="Q1099" i="1"/>
  <c r="S652" i="1"/>
  <c r="B652" i="1" s="1"/>
  <c r="K654" i="1"/>
  <c r="L653" i="1"/>
  <c r="M653" i="1" s="1"/>
  <c r="S653" i="1" s="1"/>
  <c r="B653" i="1" s="1"/>
  <c r="U656" i="1" l="1"/>
  <c r="T656" i="1"/>
  <c r="G655" i="1"/>
  <c r="C657" i="1"/>
  <c r="O656" i="1"/>
  <c r="P656" i="1" s="1"/>
  <c r="R656" i="1"/>
  <c r="F655" i="1"/>
  <c r="W657" i="1"/>
  <c r="N657" i="1"/>
  <c r="A658" i="1"/>
  <c r="E658" i="1" s="1"/>
  <c r="H657" i="1"/>
  <c r="I657" i="1"/>
  <c r="D656" i="1"/>
  <c r="G656" i="1" s="1"/>
  <c r="Q1100" i="1"/>
  <c r="K655" i="1"/>
  <c r="L654" i="1"/>
  <c r="M654" i="1" s="1"/>
  <c r="U657" i="1" l="1"/>
  <c r="T657" i="1"/>
  <c r="J656" i="1"/>
  <c r="R657" i="1"/>
  <c r="F656" i="1"/>
  <c r="W658" i="1"/>
  <c r="N658" i="1"/>
  <c r="A659" i="1"/>
  <c r="E659" i="1" s="1"/>
  <c r="H658" i="1"/>
  <c r="I658" i="1"/>
  <c r="C658" i="1"/>
  <c r="O657" i="1"/>
  <c r="P657" i="1" s="1"/>
  <c r="D657" i="1"/>
  <c r="G657" i="1" s="1"/>
  <c r="Q1101" i="1"/>
  <c r="S654" i="1"/>
  <c r="B654" i="1" s="1"/>
  <c r="K656" i="1"/>
  <c r="L655" i="1"/>
  <c r="M655" i="1" s="1"/>
  <c r="S655" i="1" s="1"/>
  <c r="B655" i="1" s="1"/>
  <c r="U658" i="1" l="1"/>
  <c r="T658" i="1"/>
  <c r="J657" i="1"/>
  <c r="W659" i="1"/>
  <c r="N659" i="1"/>
  <c r="A660" i="1"/>
  <c r="E660" i="1" s="1"/>
  <c r="H659" i="1"/>
  <c r="I659" i="1"/>
  <c r="C659" i="1"/>
  <c r="O658" i="1"/>
  <c r="P658" i="1" s="1"/>
  <c r="D658" i="1"/>
  <c r="J658" i="1" s="1"/>
  <c r="R658" i="1"/>
  <c r="F657" i="1"/>
  <c r="Q1102" i="1"/>
  <c r="K657" i="1"/>
  <c r="L656" i="1"/>
  <c r="M656" i="1" s="1"/>
  <c r="U659" i="1" l="1"/>
  <c r="T659" i="1"/>
  <c r="F658" i="1"/>
  <c r="R659" i="1"/>
  <c r="W660" i="1"/>
  <c r="I660" i="1"/>
  <c r="N660" i="1"/>
  <c r="A661" i="1"/>
  <c r="E661" i="1" s="1"/>
  <c r="H660" i="1"/>
  <c r="D659" i="1"/>
  <c r="G659" i="1" s="1"/>
  <c r="G658" i="1"/>
  <c r="C660" i="1"/>
  <c r="O659" i="1"/>
  <c r="P659" i="1" s="1"/>
  <c r="Q1103" i="1"/>
  <c r="S656" i="1"/>
  <c r="B656" i="1" s="1"/>
  <c r="K658" i="1"/>
  <c r="L657" i="1"/>
  <c r="M657" i="1" s="1"/>
  <c r="U660" i="1" l="1"/>
  <c r="T660" i="1"/>
  <c r="F659" i="1"/>
  <c r="R660" i="1"/>
  <c r="J659" i="1"/>
  <c r="W661" i="1"/>
  <c r="N661" i="1"/>
  <c r="I661" i="1"/>
  <c r="A662" i="1"/>
  <c r="E662" i="1" s="1"/>
  <c r="H661" i="1"/>
  <c r="C661" i="1"/>
  <c r="O660" i="1"/>
  <c r="P660" i="1" s="1"/>
  <c r="D660" i="1"/>
  <c r="Q1104" i="1"/>
  <c r="K659" i="1"/>
  <c r="L658" i="1"/>
  <c r="M658" i="1" s="1"/>
  <c r="S658" i="1" s="1"/>
  <c r="B658" i="1" s="1"/>
  <c r="S657" i="1"/>
  <c r="B657" i="1" s="1"/>
  <c r="R661" i="1" l="1"/>
  <c r="U661" i="1"/>
  <c r="T661" i="1"/>
  <c r="F660" i="1"/>
  <c r="J660" i="1"/>
  <c r="G660" i="1"/>
  <c r="C662" i="1"/>
  <c r="O661" i="1"/>
  <c r="P661" i="1" s="1"/>
  <c r="D661" i="1"/>
  <c r="J661" i="1" s="1"/>
  <c r="W662" i="1"/>
  <c r="N662" i="1"/>
  <c r="A663" i="1"/>
  <c r="E663" i="1" s="1"/>
  <c r="I662" i="1"/>
  <c r="H662" i="1"/>
  <c r="Q1105" i="1"/>
  <c r="K660" i="1"/>
  <c r="L659" i="1"/>
  <c r="M659" i="1" s="1"/>
  <c r="U662" i="1" l="1"/>
  <c r="T662" i="1"/>
  <c r="G661" i="1"/>
  <c r="W663" i="1"/>
  <c r="A664" i="1"/>
  <c r="E664" i="1" s="1"/>
  <c r="H663" i="1"/>
  <c r="N663" i="1"/>
  <c r="I663" i="1"/>
  <c r="C663" i="1"/>
  <c r="O662" i="1"/>
  <c r="P662" i="1" s="1"/>
  <c r="D662" i="1"/>
  <c r="G662" i="1" s="1"/>
  <c r="R662" i="1"/>
  <c r="F661" i="1"/>
  <c r="Q1106" i="1"/>
  <c r="S659" i="1"/>
  <c r="B659" i="1" s="1"/>
  <c r="K661" i="1"/>
  <c r="L660" i="1"/>
  <c r="M660" i="1" s="1"/>
  <c r="S660" i="1" s="1"/>
  <c r="B660" i="1" s="1"/>
  <c r="F662" i="1" l="1"/>
  <c r="U663" i="1"/>
  <c r="T663" i="1"/>
  <c r="J662" i="1"/>
  <c r="R663" i="1"/>
  <c r="D663" i="1"/>
  <c r="G663" i="1" s="1"/>
  <c r="C664" i="1"/>
  <c r="O663" i="1"/>
  <c r="P663" i="1" s="1"/>
  <c r="W664" i="1"/>
  <c r="N664" i="1"/>
  <c r="I664" i="1"/>
  <c r="A665" i="1"/>
  <c r="E665" i="1" s="1"/>
  <c r="H664" i="1"/>
  <c r="Q1107" i="1"/>
  <c r="K662" i="1"/>
  <c r="L661" i="1"/>
  <c r="M661" i="1" s="1"/>
  <c r="S661" i="1" s="1"/>
  <c r="B661" i="1" s="1"/>
  <c r="R664" i="1" l="1"/>
  <c r="U664" i="1"/>
  <c r="T664" i="1"/>
  <c r="J663" i="1"/>
  <c r="F663" i="1"/>
  <c r="C665" i="1"/>
  <c r="O664" i="1"/>
  <c r="P664" i="1" s="1"/>
  <c r="W665" i="1"/>
  <c r="H665" i="1"/>
  <c r="A666" i="1"/>
  <c r="E666" i="1" s="1"/>
  <c r="N665" i="1"/>
  <c r="I665" i="1"/>
  <c r="D664" i="1"/>
  <c r="G664" i="1" s="1"/>
  <c r="Q1108" i="1"/>
  <c r="K663" i="1"/>
  <c r="L662" i="1"/>
  <c r="M662" i="1" s="1"/>
  <c r="S662" i="1" s="1"/>
  <c r="B662" i="1" s="1"/>
  <c r="J664" i="1" l="1"/>
  <c r="U665" i="1"/>
  <c r="T665" i="1"/>
  <c r="F664" i="1"/>
  <c r="W666" i="1"/>
  <c r="I666" i="1"/>
  <c r="A667" i="1"/>
  <c r="E667" i="1" s="1"/>
  <c r="H666" i="1"/>
  <c r="N666" i="1"/>
  <c r="C666" i="1"/>
  <c r="O665" i="1"/>
  <c r="P665" i="1" s="1"/>
  <c r="D665" i="1"/>
  <c r="G665" i="1" s="1"/>
  <c r="R665" i="1"/>
  <c r="Q1109" i="1"/>
  <c r="K664" i="1"/>
  <c r="L663" i="1"/>
  <c r="M663" i="1" s="1"/>
  <c r="S663" i="1" s="1"/>
  <c r="B663" i="1" s="1"/>
  <c r="U666" i="1" l="1"/>
  <c r="T666" i="1"/>
  <c r="J665" i="1"/>
  <c r="F665" i="1"/>
  <c r="W667" i="1"/>
  <c r="A668" i="1"/>
  <c r="E668" i="1" s="1"/>
  <c r="N667" i="1"/>
  <c r="I667" i="1"/>
  <c r="H667" i="1"/>
  <c r="C667" i="1"/>
  <c r="O666" i="1"/>
  <c r="P666" i="1" s="1"/>
  <c r="D666" i="1"/>
  <c r="J666" i="1" s="1"/>
  <c r="R666" i="1"/>
  <c r="Q1110" i="1"/>
  <c r="K665" i="1"/>
  <c r="L664" i="1"/>
  <c r="M664" i="1" s="1"/>
  <c r="S664" i="1" s="1"/>
  <c r="B664" i="1" s="1"/>
  <c r="U667" i="1" l="1"/>
  <c r="T667" i="1"/>
  <c r="R667" i="1"/>
  <c r="G666" i="1"/>
  <c r="W668" i="1"/>
  <c r="N668" i="1"/>
  <c r="I668" i="1"/>
  <c r="A669" i="1"/>
  <c r="E669" i="1" s="1"/>
  <c r="H668" i="1"/>
  <c r="C668" i="1"/>
  <c r="O667" i="1"/>
  <c r="P667" i="1" s="1"/>
  <c r="D667" i="1"/>
  <c r="G667" i="1" s="1"/>
  <c r="F666" i="1"/>
  <c r="Q1111" i="1"/>
  <c r="K666" i="1"/>
  <c r="L665" i="1"/>
  <c r="M665" i="1" s="1"/>
  <c r="U668" i="1" l="1"/>
  <c r="T668" i="1"/>
  <c r="J667" i="1"/>
  <c r="F667" i="1"/>
  <c r="C669" i="1"/>
  <c r="O668" i="1"/>
  <c r="P668" i="1" s="1"/>
  <c r="R668" i="1"/>
  <c r="D668" i="1"/>
  <c r="W669" i="1"/>
  <c r="A670" i="1"/>
  <c r="E670" i="1" s="1"/>
  <c r="I669" i="1"/>
  <c r="H669" i="1"/>
  <c r="N669" i="1"/>
  <c r="Q1112" i="1"/>
  <c r="S665" i="1"/>
  <c r="B665" i="1" s="1"/>
  <c r="K667" i="1"/>
  <c r="L666" i="1"/>
  <c r="M666" i="1" s="1"/>
  <c r="F668" i="1" l="1"/>
  <c r="U669" i="1"/>
  <c r="T669" i="1"/>
  <c r="G668" i="1"/>
  <c r="J668" i="1"/>
  <c r="R669" i="1"/>
  <c r="W670" i="1"/>
  <c r="I670" i="1"/>
  <c r="H670" i="1"/>
  <c r="A671" i="1"/>
  <c r="E671" i="1" s="1"/>
  <c r="N670" i="1"/>
  <c r="C670" i="1"/>
  <c r="O669" i="1"/>
  <c r="P669" i="1" s="1"/>
  <c r="D669" i="1"/>
  <c r="Q1113" i="1"/>
  <c r="S666" i="1"/>
  <c r="B666" i="1" s="1"/>
  <c r="K668" i="1"/>
  <c r="L667" i="1"/>
  <c r="M667" i="1" s="1"/>
  <c r="S667" i="1" s="1"/>
  <c r="B667" i="1" s="1"/>
  <c r="F669" i="1" l="1"/>
  <c r="U670" i="1"/>
  <c r="T670" i="1"/>
  <c r="G669" i="1"/>
  <c r="J669" i="1"/>
  <c r="R670" i="1"/>
  <c r="C671" i="1"/>
  <c r="O670" i="1"/>
  <c r="P670" i="1" s="1"/>
  <c r="D670" i="1"/>
  <c r="G670" i="1" s="1"/>
  <c r="W671" i="1"/>
  <c r="N671" i="1"/>
  <c r="I671" i="1"/>
  <c r="A672" i="1"/>
  <c r="E672" i="1" s="1"/>
  <c r="H671" i="1"/>
  <c r="Q1114" i="1"/>
  <c r="K669" i="1"/>
  <c r="L668" i="1"/>
  <c r="M668" i="1" s="1"/>
  <c r="S668" i="1" s="1"/>
  <c r="B668" i="1" s="1"/>
  <c r="U671" i="1" l="1"/>
  <c r="T671" i="1"/>
  <c r="J670" i="1"/>
  <c r="R671" i="1"/>
  <c r="D671" i="1"/>
  <c r="J671" i="1" s="1"/>
  <c r="W672" i="1"/>
  <c r="N672" i="1"/>
  <c r="I672" i="1"/>
  <c r="H672" i="1"/>
  <c r="A673" i="1"/>
  <c r="E673" i="1" s="1"/>
  <c r="C672" i="1"/>
  <c r="O671" i="1"/>
  <c r="P671" i="1" s="1"/>
  <c r="F670" i="1"/>
  <c r="Q1115" i="1"/>
  <c r="K670" i="1"/>
  <c r="L669" i="1"/>
  <c r="M669" i="1" s="1"/>
  <c r="U672" i="1" l="1"/>
  <c r="T672" i="1"/>
  <c r="F671" i="1"/>
  <c r="G671" i="1"/>
  <c r="R672" i="1"/>
  <c r="C673" i="1"/>
  <c r="O672" i="1"/>
  <c r="P672" i="1" s="1"/>
  <c r="W673" i="1"/>
  <c r="N673" i="1"/>
  <c r="I673" i="1"/>
  <c r="A674" i="1"/>
  <c r="E674" i="1" s="1"/>
  <c r="H673" i="1"/>
  <c r="D672" i="1"/>
  <c r="Q1116" i="1"/>
  <c r="S669" i="1"/>
  <c r="B669" i="1" s="1"/>
  <c r="K671" i="1"/>
  <c r="L670" i="1"/>
  <c r="M670" i="1" s="1"/>
  <c r="S670" i="1" s="1"/>
  <c r="B670" i="1" s="1"/>
  <c r="U673" i="1" l="1"/>
  <c r="T673" i="1"/>
  <c r="R673" i="1"/>
  <c r="F672" i="1"/>
  <c r="G672" i="1"/>
  <c r="J672" i="1"/>
  <c r="W674" i="1"/>
  <c r="N674" i="1"/>
  <c r="I674" i="1"/>
  <c r="A675" i="1"/>
  <c r="E675" i="1" s="1"/>
  <c r="H674" i="1"/>
  <c r="D673" i="1"/>
  <c r="J673" i="1" s="1"/>
  <c r="C674" i="1"/>
  <c r="O673" i="1"/>
  <c r="P673" i="1" s="1"/>
  <c r="Q1117" i="1"/>
  <c r="K672" i="1"/>
  <c r="L671" i="1"/>
  <c r="M671" i="1" s="1"/>
  <c r="U674" i="1" l="1"/>
  <c r="T674" i="1"/>
  <c r="C675" i="1"/>
  <c r="O674" i="1"/>
  <c r="P674" i="1" s="1"/>
  <c r="D674" i="1"/>
  <c r="G674" i="1" s="1"/>
  <c r="R674" i="1"/>
  <c r="G673" i="1"/>
  <c r="W675" i="1"/>
  <c r="I675" i="1"/>
  <c r="A676" i="1"/>
  <c r="E676" i="1" s="1"/>
  <c r="H675" i="1"/>
  <c r="N675" i="1"/>
  <c r="F673" i="1"/>
  <c r="Q1118" i="1"/>
  <c r="S671" i="1"/>
  <c r="B671" i="1" s="1"/>
  <c r="K673" i="1"/>
  <c r="L672" i="1"/>
  <c r="M672" i="1" s="1"/>
  <c r="S672" i="1" s="1"/>
  <c r="B672" i="1" s="1"/>
  <c r="U675" i="1" l="1"/>
  <c r="T675" i="1"/>
  <c r="R675" i="1"/>
  <c r="W676" i="1"/>
  <c r="H676" i="1"/>
  <c r="I676" i="1"/>
  <c r="N676" i="1"/>
  <c r="A677" i="1"/>
  <c r="E677" i="1" s="1"/>
  <c r="D675" i="1"/>
  <c r="G675" i="1" s="1"/>
  <c r="F674" i="1"/>
  <c r="J674" i="1"/>
  <c r="C676" i="1"/>
  <c r="O675" i="1"/>
  <c r="P675" i="1" s="1"/>
  <c r="Q1119" i="1"/>
  <c r="K674" i="1"/>
  <c r="L673" i="1"/>
  <c r="M673" i="1" s="1"/>
  <c r="S673" i="1" s="1"/>
  <c r="B673" i="1" s="1"/>
  <c r="U676" i="1" l="1"/>
  <c r="T676" i="1"/>
  <c r="J675" i="1"/>
  <c r="R676" i="1"/>
  <c r="C677" i="1"/>
  <c r="O676" i="1"/>
  <c r="P676" i="1" s="1"/>
  <c r="D676" i="1"/>
  <c r="G676" i="1" s="1"/>
  <c r="F675" i="1"/>
  <c r="W677" i="1"/>
  <c r="I677" i="1"/>
  <c r="A678" i="1"/>
  <c r="E678" i="1" s="1"/>
  <c r="H677" i="1"/>
  <c r="N677" i="1"/>
  <c r="Q1120" i="1"/>
  <c r="K675" i="1"/>
  <c r="L674" i="1"/>
  <c r="M674" i="1" s="1"/>
  <c r="U677" i="1" l="1"/>
  <c r="T677" i="1"/>
  <c r="F676" i="1"/>
  <c r="R677" i="1"/>
  <c r="W678" i="1"/>
  <c r="I678" i="1"/>
  <c r="A679" i="1"/>
  <c r="E679" i="1" s="1"/>
  <c r="N678" i="1"/>
  <c r="H678" i="1"/>
  <c r="J676" i="1"/>
  <c r="C678" i="1"/>
  <c r="O677" i="1"/>
  <c r="P677" i="1" s="1"/>
  <c r="D677" i="1"/>
  <c r="G677" i="1" s="1"/>
  <c r="Q1121" i="1"/>
  <c r="S674" i="1"/>
  <c r="B674" i="1" s="1"/>
  <c r="K676" i="1"/>
  <c r="L675" i="1"/>
  <c r="M675" i="1" s="1"/>
  <c r="S675" i="1" s="1"/>
  <c r="B675" i="1" s="1"/>
  <c r="U678" i="1" l="1"/>
  <c r="T678" i="1"/>
  <c r="J677" i="1"/>
  <c r="R678" i="1"/>
  <c r="D678" i="1"/>
  <c r="J678" i="1" s="1"/>
  <c r="W679" i="1"/>
  <c r="H679" i="1"/>
  <c r="N679" i="1"/>
  <c r="A680" i="1"/>
  <c r="E680" i="1" s="1"/>
  <c r="I679" i="1"/>
  <c r="C679" i="1"/>
  <c r="O678" i="1"/>
  <c r="P678" i="1" s="1"/>
  <c r="F677" i="1"/>
  <c r="Q1122" i="1"/>
  <c r="K677" i="1"/>
  <c r="L676" i="1"/>
  <c r="M676" i="1" s="1"/>
  <c r="S676" i="1" s="1"/>
  <c r="B676" i="1" s="1"/>
  <c r="G678" i="1" l="1"/>
  <c r="F678" i="1"/>
  <c r="O679" i="1"/>
  <c r="C680" i="1"/>
  <c r="R679" i="1"/>
  <c r="W680" i="1"/>
  <c r="N680" i="1"/>
  <c r="I680" i="1"/>
  <c r="A681" i="1"/>
  <c r="E681" i="1" s="1"/>
  <c r="H680" i="1"/>
  <c r="D679" i="1"/>
  <c r="D680" i="1"/>
  <c r="Q1123" i="1"/>
  <c r="K678" i="1"/>
  <c r="L677" i="1"/>
  <c r="M677" i="1" s="1"/>
  <c r="S677" i="1" s="1"/>
  <c r="B677" i="1" s="1"/>
  <c r="F679" i="1" l="1"/>
  <c r="U680" i="1"/>
  <c r="T680" i="1"/>
  <c r="J679" i="1"/>
  <c r="O680" i="1"/>
  <c r="P680" i="1" s="1"/>
  <c r="C681" i="1"/>
  <c r="F680" i="1"/>
  <c r="J680" i="1"/>
  <c r="G680" i="1"/>
  <c r="W681" i="1"/>
  <c r="I681" i="1"/>
  <c r="A682" i="1"/>
  <c r="E682" i="1" s="1"/>
  <c r="N681" i="1"/>
  <c r="H681" i="1"/>
  <c r="G679" i="1"/>
  <c r="R680" i="1"/>
  <c r="Q1124" i="1"/>
  <c r="K679" i="1"/>
  <c r="L678" i="1"/>
  <c r="M678" i="1" s="1"/>
  <c r="S678" i="1" s="1"/>
  <c r="B678" i="1" s="1"/>
  <c r="L679" i="1" l="1"/>
  <c r="M679" i="1" s="1"/>
  <c r="U681" i="1"/>
  <c r="T681" i="1"/>
  <c r="D681" i="1"/>
  <c r="F681" i="1" s="1"/>
  <c r="R681" i="1"/>
  <c r="C682" i="1"/>
  <c r="O681" i="1"/>
  <c r="P681" i="1" s="1"/>
  <c r="W682" i="1"/>
  <c r="I682" i="1"/>
  <c r="A683" i="1"/>
  <c r="E683" i="1" s="1"/>
  <c r="H682" i="1"/>
  <c r="N682" i="1"/>
  <c r="Q1125" i="1"/>
  <c r="K680" i="1" l="1"/>
  <c r="L680" i="1" s="1"/>
  <c r="M680" i="1" s="1"/>
  <c r="G681" i="1"/>
  <c r="J681" i="1"/>
  <c r="U682" i="1"/>
  <c r="T682" i="1"/>
  <c r="P679" i="1"/>
  <c r="R682" i="1"/>
  <c r="W683" i="1"/>
  <c r="N683" i="1"/>
  <c r="I683" i="1"/>
  <c r="A684" i="1"/>
  <c r="E684" i="1" s="1"/>
  <c r="H683" i="1"/>
  <c r="C683" i="1"/>
  <c r="O682" i="1"/>
  <c r="P682" i="1" s="1"/>
  <c r="D682" i="1"/>
  <c r="F682" i="1" s="1"/>
  <c r="Q1126" i="1"/>
  <c r="K681" i="1"/>
  <c r="S679" i="1"/>
  <c r="U683" i="1" l="1"/>
  <c r="T683" i="1"/>
  <c r="G682" i="1"/>
  <c r="B679" i="1"/>
  <c r="T679" i="1"/>
  <c r="U679" i="1" s="1"/>
  <c r="D683" i="1"/>
  <c r="F683" i="1" s="1"/>
  <c r="W684" i="1"/>
  <c r="A685" i="1"/>
  <c r="E685" i="1" s="1"/>
  <c r="H684" i="1"/>
  <c r="N684" i="1"/>
  <c r="I684" i="1"/>
  <c r="J682" i="1"/>
  <c r="C684" i="1"/>
  <c r="O683" i="1"/>
  <c r="P683" i="1" s="1"/>
  <c r="R683" i="1"/>
  <c r="Q1127" i="1"/>
  <c r="S680" i="1"/>
  <c r="B680" i="1" s="1"/>
  <c r="K682" i="1"/>
  <c r="L681" i="1"/>
  <c r="M681" i="1" s="1"/>
  <c r="G683" i="1" l="1"/>
  <c r="U684" i="1"/>
  <c r="T684" i="1"/>
  <c r="J683" i="1"/>
  <c r="R684" i="1"/>
  <c r="C685" i="1"/>
  <c r="O684" i="1"/>
  <c r="P684" i="1" s="1"/>
  <c r="W685" i="1"/>
  <c r="N685" i="1"/>
  <c r="I685" i="1"/>
  <c r="H685" i="1"/>
  <c r="A686" i="1"/>
  <c r="E686" i="1" s="1"/>
  <c r="D684" i="1"/>
  <c r="F684" i="1" s="1"/>
  <c r="Q1128" i="1"/>
  <c r="S681" i="1"/>
  <c r="B681" i="1" s="1"/>
  <c r="K683" i="1"/>
  <c r="L682" i="1"/>
  <c r="M682" i="1" s="1"/>
  <c r="S682" i="1" s="1"/>
  <c r="B682" i="1" s="1"/>
  <c r="U685" i="1" l="1"/>
  <c r="T685" i="1"/>
  <c r="G684" i="1"/>
  <c r="R685" i="1"/>
  <c r="J684" i="1"/>
  <c r="D685" i="1"/>
  <c r="F685" i="1" s="1"/>
  <c r="W686" i="1"/>
  <c r="H686" i="1"/>
  <c r="N686" i="1"/>
  <c r="I686" i="1"/>
  <c r="A687" i="1"/>
  <c r="E687" i="1" s="1"/>
  <c r="C686" i="1"/>
  <c r="O685" i="1"/>
  <c r="P685" i="1" s="1"/>
  <c r="Q1129" i="1"/>
  <c r="K684" i="1"/>
  <c r="L683" i="1"/>
  <c r="M683" i="1" s="1"/>
  <c r="S683" i="1" s="1"/>
  <c r="B683" i="1" s="1"/>
  <c r="U686" i="1" l="1"/>
  <c r="T686" i="1"/>
  <c r="G685" i="1"/>
  <c r="J685" i="1"/>
  <c r="C687" i="1"/>
  <c r="O686" i="1"/>
  <c r="P686" i="1" s="1"/>
  <c r="R686" i="1"/>
  <c r="W687" i="1"/>
  <c r="I687" i="1"/>
  <c r="A688" i="1"/>
  <c r="E688" i="1" s="1"/>
  <c r="H687" i="1"/>
  <c r="N687" i="1"/>
  <c r="D686" i="1"/>
  <c r="F686" i="1" s="1"/>
  <c r="Q1130" i="1"/>
  <c r="K685" i="1"/>
  <c r="L684" i="1"/>
  <c r="M684" i="1" s="1"/>
  <c r="R687" i="1" l="1"/>
  <c r="U687" i="1"/>
  <c r="T687" i="1"/>
  <c r="J686" i="1"/>
  <c r="G686" i="1"/>
  <c r="C688" i="1"/>
  <c r="O687" i="1"/>
  <c r="P687" i="1" s="1"/>
  <c r="W688" i="1"/>
  <c r="N688" i="1"/>
  <c r="I688" i="1"/>
  <c r="A689" i="1"/>
  <c r="E689" i="1" s="1"/>
  <c r="H688" i="1"/>
  <c r="D687" i="1"/>
  <c r="F687" i="1" s="1"/>
  <c r="Q1131" i="1"/>
  <c r="S684" i="1"/>
  <c r="B684" i="1" s="1"/>
  <c r="K686" i="1"/>
  <c r="L685" i="1"/>
  <c r="M685" i="1" s="1"/>
  <c r="S685" i="1" s="1"/>
  <c r="B685" i="1" s="1"/>
  <c r="U688" i="1" l="1"/>
  <c r="T688" i="1"/>
  <c r="G687" i="1"/>
  <c r="J687" i="1"/>
  <c r="R688" i="1"/>
  <c r="C689" i="1"/>
  <c r="O688" i="1"/>
  <c r="P688" i="1" s="1"/>
  <c r="W689" i="1"/>
  <c r="H689" i="1"/>
  <c r="A690" i="1"/>
  <c r="E690" i="1" s="1"/>
  <c r="N689" i="1"/>
  <c r="I689" i="1"/>
  <c r="D688" i="1"/>
  <c r="F688" i="1" s="1"/>
  <c r="Q1132" i="1"/>
  <c r="K687" i="1"/>
  <c r="L686" i="1"/>
  <c r="M686" i="1" s="1"/>
  <c r="S686" i="1" s="1"/>
  <c r="B686" i="1" s="1"/>
  <c r="U689" i="1" l="1"/>
  <c r="T689" i="1"/>
  <c r="G688" i="1"/>
  <c r="J688" i="1"/>
  <c r="R689" i="1"/>
  <c r="D689" i="1"/>
  <c r="F689" i="1" s="1"/>
  <c r="C690" i="1"/>
  <c r="O689" i="1"/>
  <c r="P689" i="1" s="1"/>
  <c r="W690" i="1"/>
  <c r="A691" i="1"/>
  <c r="E691" i="1" s="1"/>
  <c r="N690" i="1"/>
  <c r="H690" i="1"/>
  <c r="I690" i="1"/>
  <c r="Q1133" i="1"/>
  <c r="K688" i="1"/>
  <c r="L687" i="1"/>
  <c r="M687" i="1" s="1"/>
  <c r="S687" i="1" s="1"/>
  <c r="B687" i="1" s="1"/>
  <c r="U690" i="1" l="1"/>
  <c r="T690" i="1"/>
  <c r="J689" i="1"/>
  <c r="G689" i="1"/>
  <c r="W691" i="1"/>
  <c r="N691" i="1"/>
  <c r="I691" i="1"/>
  <c r="A692" i="1"/>
  <c r="E692" i="1" s="1"/>
  <c r="H691" i="1"/>
  <c r="R690" i="1"/>
  <c r="C691" i="1"/>
  <c r="O690" i="1"/>
  <c r="P690" i="1" s="1"/>
  <c r="D690" i="1"/>
  <c r="F690" i="1" s="1"/>
  <c r="Q1134" i="1"/>
  <c r="K689" i="1"/>
  <c r="L688" i="1"/>
  <c r="M688" i="1" s="1"/>
  <c r="S688" i="1" s="1"/>
  <c r="B688" i="1" s="1"/>
  <c r="U691" i="1" l="1"/>
  <c r="T691" i="1"/>
  <c r="G690" i="1"/>
  <c r="C692" i="1"/>
  <c r="O691" i="1"/>
  <c r="P691" i="1" s="1"/>
  <c r="R691" i="1"/>
  <c r="D691" i="1"/>
  <c r="F691" i="1" s="1"/>
  <c r="J690" i="1"/>
  <c r="W692" i="1"/>
  <c r="I692" i="1"/>
  <c r="A693" i="1"/>
  <c r="E693" i="1" s="1"/>
  <c r="N692" i="1"/>
  <c r="H692" i="1"/>
  <c r="Q1135" i="1"/>
  <c r="K690" i="1"/>
  <c r="L689" i="1"/>
  <c r="M689" i="1" s="1"/>
  <c r="S689" i="1" s="1"/>
  <c r="B689" i="1" s="1"/>
  <c r="U692" i="1" l="1"/>
  <c r="T692" i="1"/>
  <c r="G691" i="1"/>
  <c r="J691" i="1"/>
  <c r="R692" i="1"/>
  <c r="D692" i="1"/>
  <c r="F692" i="1" s="1"/>
  <c r="W693" i="1"/>
  <c r="N693" i="1"/>
  <c r="A694" i="1"/>
  <c r="E694" i="1" s="1"/>
  <c r="I693" i="1"/>
  <c r="H693" i="1"/>
  <c r="C693" i="1"/>
  <c r="O692" i="1"/>
  <c r="P692" i="1" s="1"/>
  <c r="Q1136" i="1"/>
  <c r="K691" i="1"/>
  <c r="L690" i="1"/>
  <c r="M690" i="1" s="1"/>
  <c r="U693" i="1" l="1"/>
  <c r="T693" i="1"/>
  <c r="J692" i="1"/>
  <c r="G692" i="1"/>
  <c r="W694" i="1"/>
  <c r="A695" i="1"/>
  <c r="E695" i="1" s="1"/>
  <c r="N694" i="1"/>
  <c r="H694" i="1"/>
  <c r="I694" i="1"/>
  <c r="C694" i="1"/>
  <c r="O693" i="1"/>
  <c r="P693" i="1" s="1"/>
  <c r="R693" i="1"/>
  <c r="D693" i="1"/>
  <c r="F693" i="1" s="1"/>
  <c r="Q1137" i="1"/>
  <c r="S690" i="1"/>
  <c r="B690" i="1" s="1"/>
  <c r="K692" i="1"/>
  <c r="L691" i="1"/>
  <c r="M691" i="1" s="1"/>
  <c r="S691" i="1" s="1"/>
  <c r="B691" i="1" s="1"/>
  <c r="U694" i="1" l="1"/>
  <c r="T694" i="1"/>
  <c r="R694" i="1"/>
  <c r="G693" i="1"/>
  <c r="J693" i="1"/>
  <c r="C695" i="1"/>
  <c r="O694" i="1"/>
  <c r="P694" i="1" s="1"/>
  <c r="W695" i="1"/>
  <c r="I695" i="1"/>
  <c r="H695" i="1"/>
  <c r="A696" i="1"/>
  <c r="E696" i="1" s="1"/>
  <c r="N695" i="1"/>
  <c r="D694" i="1"/>
  <c r="F694" i="1" s="1"/>
  <c r="Q1138" i="1"/>
  <c r="K693" i="1"/>
  <c r="L692" i="1"/>
  <c r="M692" i="1" s="1"/>
  <c r="S692" i="1" s="1"/>
  <c r="B692" i="1" s="1"/>
  <c r="U695" i="1" l="1"/>
  <c r="T695" i="1"/>
  <c r="G694" i="1"/>
  <c r="J694" i="1"/>
  <c r="W696" i="1"/>
  <c r="N696" i="1"/>
  <c r="H696" i="1"/>
  <c r="I696" i="1"/>
  <c r="A697" i="1"/>
  <c r="E697" i="1" s="1"/>
  <c r="D695" i="1"/>
  <c r="F695" i="1" s="1"/>
  <c r="C696" i="1"/>
  <c r="O695" i="1"/>
  <c r="P695" i="1" s="1"/>
  <c r="R695" i="1"/>
  <c r="Q1139" i="1"/>
  <c r="K694" i="1"/>
  <c r="L693" i="1"/>
  <c r="M693" i="1" s="1"/>
  <c r="S693" i="1" s="1"/>
  <c r="B693" i="1" s="1"/>
  <c r="U696" i="1" l="1"/>
  <c r="T696" i="1"/>
  <c r="J695" i="1"/>
  <c r="R696" i="1"/>
  <c r="C697" i="1"/>
  <c r="O696" i="1"/>
  <c r="P696" i="1" s="1"/>
  <c r="D696" i="1"/>
  <c r="F696" i="1" s="1"/>
  <c r="G695" i="1"/>
  <c r="W697" i="1"/>
  <c r="H697" i="1"/>
  <c r="N697" i="1"/>
  <c r="I697" i="1"/>
  <c r="A698" i="1"/>
  <c r="E698" i="1" s="1"/>
  <c r="Q1140" i="1"/>
  <c r="K695" i="1"/>
  <c r="L694" i="1"/>
  <c r="M694" i="1" s="1"/>
  <c r="S694" i="1" s="1"/>
  <c r="B694" i="1" s="1"/>
  <c r="U697" i="1" l="1"/>
  <c r="T697" i="1"/>
  <c r="G696" i="1"/>
  <c r="C698" i="1"/>
  <c r="O697" i="1"/>
  <c r="P697" i="1" s="1"/>
  <c r="D697" i="1"/>
  <c r="F697" i="1" s="1"/>
  <c r="R697" i="1"/>
  <c r="J696" i="1"/>
  <c r="W698" i="1"/>
  <c r="N698" i="1"/>
  <c r="A699" i="1"/>
  <c r="E699" i="1" s="1"/>
  <c r="I698" i="1"/>
  <c r="H698" i="1"/>
  <c r="Q1141" i="1"/>
  <c r="K696" i="1"/>
  <c r="L695" i="1"/>
  <c r="M695" i="1" s="1"/>
  <c r="S695" i="1" s="1"/>
  <c r="B695" i="1" s="1"/>
  <c r="U698" i="1" l="1"/>
  <c r="T698" i="1"/>
  <c r="W699" i="1"/>
  <c r="H699" i="1"/>
  <c r="I699" i="1"/>
  <c r="N699" i="1"/>
  <c r="A700" i="1"/>
  <c r="E700" i="1" s="1"/>
  <c r="D698" i="1"/>
  <c r="F698" i="1" s="1"/>
  <c r="C699" i="1"/>
  <c r="O698" i="1"/>
  <c r="P698" i="1" s="1"/>
  <c r="G697" i="1"/>
  <c r="R698" i="1"/>
  <c r="J697" i="1"/>
  <c r="Q1142" i="1"/>
  <c r="K697" i="1"/>
  <c r="L696" i="1"/>
  <c r="M696" i="1" s="1"/>
  <c r="S696" i="1" s="1"/>
  <c r="B696" i="1" s="1"/>
  <c r="U699" i="1" l="1"/>
  <c r="T699" i="1"/>
  <c r="G698" i="1"/>
  <c r="C700" i="1"/>
  <c r="O699" i="1"/>
  <c r="P699" i="1" s="1"/>
  <c r="D699" i="1"/>
  <c r="F699" i="1" s="1"/>
  <c r="R699" i="1"/>
  <c r="J698" i="1"/>
  <c r="W700" i="1"/>
  <c r="A701" i="1"/>
  <c r="E701" i="1" s="1"/>
  <c r="N700" i="1"/>
  <c r="H700" i="1"/>
  <c r="I700" i="1"/>
  <c r="Q1143" i="1"/>
  <c r="K698" i="1"/>
  <c r="L697" i="1"/>
  <c r="M697" i="1" s="1"/>
  <c r="U700" i="1" l="1"/>
  <c r="T700" i="1"/>
  <c r="R700" i="1"/>
  <c r="D700" i="1"/>
  <c r="F700" i="1" s="1"/>
  <c r="W701" i="1"/>
  <c r="A702" i="1"/>
  <c r="E702" i="1" s="1"/>
  <c r="H701" i="1"/>
  <c r="N701" i="1"/>
  <c r="I701" i="1"/>
  <c r="G699" i="1"/>
  <c r="C701" i="1"/>
  <c r="O700" i="1"/>
  <c r="P700" i="1" s="1"/>
  <c r="J699" i="1"/>
  <c r="Q1144" i="1"/>
  <c r="S697" i="1"/>
  <c r="B697" i="1" s="1"/>
  <c r="K699" i="1"/>
  <c r="L698" i="1"/>
  <c r="M698" i="1" s="1"/>
  <c r="S698" i="1" s="1"/>
  <c r="B698" i="1" s="1"/>
  <c r="T701" i="1" l="1"/>
  <c r="U701" i="1"/>
  <c r="R701" i="1"/>
  <c r="J700" i="1"/>
  <c r="G700" i="1"/>
  <c r="W702" i="1"/>
  <c r="N702" i="1"/>
  <c r="I702" i="1"/>
  <c r="A703" i="1"/>
  <c r="E703" i="1" s="1"/>
  <c r="H702" i="1"/>
  <c r="C702" i="1"/>
  <c r="O701" i="1"/>
  <c r="P701" i="1" s="1"/>
  <c r="D701" i="1"/>
  <c r="F701" i="1" s="1"/>
  <c r="Q1145" i="1"/>
  <c r="K700" i="1"/>
  <c r="L699" i="1"/>
  <c r="M699" i="1" s="1"/>
  <c r="S699" i="1" s="1"/>
  <c r="B699" i="1" s="1"/>
  <c r="U702" i="1" l="1"/>
  <c r="T702" i="1"/>
  <c r="J701" i="1"/>
  <c r="G701" i="1"/>
  <c r="D702" i="1"/>
  <c r="F702" i="1" s="1"/>
  <c r="W703" i="1"/>
  <c r="I703" i="1"/>
  <c r="H703" i="1"/>
  <c r="A704" i="1"/>
  <c r="E704" i="1" s="1"/>
  <c r="N703" i="1"/>
  <c r="C703" i="1"/>
  <c r="O702" i="1"/>
  <c r="P702" i="1" s="1"/>
  <c r="R702" i="1"/>
  <c r="Q1146" i="1"/>
  <c r="K701" i="1"/>
  <c r="L700" i="1"/>
  <c r="M700" i="1" s="1"/>
  <c r="S700" i="1" s="1"/>
  <c r="B700" i="1" s="1"/>
  <c r="R703" i="1" l="1"/>
  <c r="U703" i="1"/>
  <c r="T703" i="1"/>
  <c r="G702" i="1"/>
  <c r="J702" i="1"/>
  <c r="W704" i="1"/>
  <c r="A705" i="1"/>
  <c r="E705" i="1" s="1"/>
  <c r="N704" i="1"/>
  <c r="H704" i="1"/>
  <c r="I704" i="1"/>
  <c r="C704" i="1"/>
  <c r="O703" i="1"/>
  <c r="P703" i="1" s="1"/>
  <c r="D703" i="1"/>
  <c r="F703" i="1" s="1"/>
  <c r="Q1147" i="1"/>
  <c r="K702" i="1"/>
  <c r="L701" i="1"/>
  <c r="M701" i="1" s="1"/>
  <c r="S701" i="1" s="1"/>
  <c r="B701" i="1" s="1"/>
  <c r="U704" i="1" l="1"/>
  <c r="T704" i="1"/>
  <c r="G703" i="1"/>
  <c r="R704" i="1"/>
  <c r="C705" i="1"/>
  <c r="O704" i="1"/>
  <c r="P704" i="1" s="1"/>
  <c r="J703" i="1"/>
  <c r="W705" i="1"/>
  <c r="A706" i="1"/>
  <c r="E706" i="1" s="1"/>
  <c r="N705" i="1"/>
  <c r="H705" i="1"/>
  <c r="I705" i="1"/>
  <c r="D704" i="1"/>
  <c r="F704" i="1" s="1"/>
  <c r="Q1148" i="1"/>
  <c r="K703" i="1"/>
  <c r="L702" i="1"/>
  <c r="M702" i="1" s="1"/>
  <c r="S702" i="1" s="1"/>
  <c r="B702" i="1" s="1"/>
  <c r="U705" i="1" l="1"/>
  <c r="T705" i="1"/>
  <c r="G704" i="1"/>
  <c r="J704" i="1"/>
  <c r="R705" i="1"/>
  <c r="C706" i="1"/>
  <c r="O705" i="1"/>
  <c r="P705" i="1" s="1"/>
  <c r="D705" i="1"/>
  <c r="F705" i="1" s="1"/>
  <c r="W706" i="1"/>
  <c r="N706" i="1"/>
  <c r="A707" i="1"/>
  <c r="E707" i="1" s="1"/>
  <c r="I706" i="1"/>
  <c r="H706" i="1"/>
  <c r="Q1149" i="1"/>
  <c r="K704" i="1"/>
  <c r="L703" i="1"/>
  <c r="M703" i="1" s="1"/>
  <c r="U706" i="1" l="1"/>
  <c r="T706" i="1"/>
  <c r="R706" i="1"/>
  <c r="J705" i="1"/>
  <c r="D706" i="1"/>
  <c r="F706" i="1" s="1"/>
  <c r="W707" i="1"/>
  <c r="N707" i="1"/>
  <c r="I707" i="1"/>
  <c r="A708" i="1"/>
  <c r="E708" i="1" s="1"/>
  <c r="H707" i="1"/>
  <c r="G705" i="1"/>
  <c r="C707" i="1"/>
  <c r="O706" i="1"/>
  <c r="P706" i="1" s="1"/>
  <c r="Q1150" i="1"/>
  <c r="S703" i="1"/>
  <c r="B703" i="1" s="1"/>
  <c r="K705" i="1"/>
  <c r="L704" i="1"/>
  <c r="M704" i="1" s="1"/>
  <c r="S704" i="1" s="1"/>
  <c r="B704" i="1" s="1"/>
  <c r="U707" i="1" l="1"/>
  <c r="T707" i="1"/>
  <c r="G706" i="1"/>
  <c r="J706" i="1"/>
  <c r="R707" i="1"/>
  <c r="W708" i="1"/>
  <c r="N708" i="1"/>
  <c r="A709" i="1"/>
  <c r="E709" i="1" s="1"/>
  <c r="I708" i="1"/>
  <c r="H708" i="1"/>
  <c r="C708" i="1"/>
  <c r="O707" i="1"/>
  <c r="P707" i="1" s="1"/>
  <c r="D707" i="1"/>
  <c r="F707" i="1" s="1"/>
  <c r="Q1151" i="1"/>
  <c r="K706" i="1"/>
  <c r="L705" i="1"/>
  <c r="M705" i="1" s="1"/>
  <c r="S705" i="1" s="1"/>
  <c r="B705" i="1" s="1"/>
  <c r="U708" i="1" l="1"/>
  <c r="T708" i="1"/>
  <c r="D708" i="1"/>
  <c r="F708" i="1" s="1"/>
  <c r="G707" i="1"/>
  <c r="W709" i="1"/>
  <c r="H709" i="1"/>
  <c r="I709" i="1"/>
  <c r="N709" i="1"/>
  <c r="A710" i="1"/>
  <c r="E710" i="1" s="1"/>
  <c r="J707" i="1"/>
  <c r="C709" i="1"/>
  <c r="O708" i="1"/>
  <c r="P708" i="1" s="1"/>
  <c r="R708" i="1"/>
  <c r="Q1152" i="1"/>
  <c r="K707" i="1"/>
  <c r="L706" i="1"/>
  <c r="M706" i="1" s="1"/>
  <c r="S706" i="1" s="1"/>
  <c r="B706" i="1" s="1"/>
  <c r="U709" i="1" l="1"/>
  <c r="T709" i="1"/>
  <c r="J708" i="1"/>
  <c r="G708" i="1"/>
  <c r="R709" i="1"/>
  <c r="W710" i="1"/>
  <c r="H710" i="1"/>
  <c r="N710" i="1"/>
  <c r="I710" i="1"/>
  <c r="A711" i="1"/>
  <c r="E711" i="1" s="1"/>
  <c r="C710" i="1"/>
  <c r="O709" i="1"/>
  <c r="P709" i="1" s="1"/>
  <c r="D709" i="1"/>
  <c r="F709" i="1" s="1"/>
  <c r="Q1153" i="1"/>
  <c r="K708" i="1"/>
  <c r="L707" i="1"/>
  <c r="M707" i="1" s="1"/>
  <c r="S707" i="1" s="1"/>
  <c r="B707" i="1" s="1"/>
  <c r="G709" i="1" l="1"/>
  <c r="J709" i="1"/>
  <c r="R710" i="1"/>
  <c r="O710" i="1"/>
  <c r="C711" i="1"/>
  <c r="W711" i="1"/>
  <c r="I711" i="1"/>
  <c r="A712" i="1"/>
  <c r="E712" i="1" s="1"/>
  <c r="N711" i="1"/>
  <c r="H711" i="1"/>
  <c r="D710" i="1"/>
  <c r="F710" i="1" s="1"/>
  <c r="D711" i="1"/>
  <c r="Q1154" i="1"/>
  <c r="K709" i="1"/>
  <c r="L708" i="1"/>
  <c r="M708" i="1" s="1"/>
  <c r="S708" i="1" s="1"/>
  <c r="B708" i="1" s="1"/>
  <c r="U711" i="1" l="1"/>
  <c r="T711" i="1"/>
  <c r="R711" i="1"/>
  <c r="F711" i="1"/>
  <c r="J711" i="1"/>
  <c r="G711" i="1"/>
  <c r="G710" i="1"/>
  <c r="C712" i="1"/>
  <c r="O711" i="1"/>
  <c r="P711" i="1" s="1"/>
  <c r="J710" i="1"/>
  <c r="W712" i="1"/>
  <c r="N712" i="1"/>
  <c r="I712" i="1"/>
  <c r="H712" i="1"/>
  <c r="A713" i="1"/>
  <c r="E713" i="1" s="1"/>
  <c r="Q1155" i="1"/>
  <c r="K710" i="1"/>
  <c r="L709" i="1"/>
  <c r="M709" i="1" s="1"/>
  <c r="S709" i="1" s="1"/>
  <c r="B709" i="1" s="1"/>
  <c r="L710" i="1" l="1"/>
  <c r="M710" i="1" s="1"/>
  <c r="U712" i="1"/>
  <c r="T712" i="1"/>
  <c r="C713" i="1"/>
  <c r="O712" i="1"/>
  <c r="P712" i="1" s="1"/>
  <c r="W713" i="1"/>
  <c r="N713" i="1"/>
  <c r="I713" i="1"/>
  <c r="A714" i="1"/>
  <c r="E714" i="1" s="1"/>
  <c r="H713" i="1"/>
  <c r="D712" i="1"/>
  <c r="F712" i="1" s="1"/>
  <c r="R712" i="1"/>
  <c r="Q1156" i="1"/>
  <c r="K711" i="1" l="1"/>
  <c r="K712" i="1" s="1"/>
  <c r="U713" i="1"/>
  <c r="T713" i="1"/>
  <c r="G712" i="1"/>
  <c r="R713" i="1"/>
  <c r="C714" i="1"/>
  <c r="O713" i="1"/>
  <c r="P713" i="1" s="1"/>
  <c r="J712" i="1"/>
  <c r="W714" i="1"/>
  <c r="A715" i="1"/>
  <c r="E715" i="1" s="1"/>
  <c r="H714" i="1"/>
  <c r="N714" i="1"/>
  <c r="I714" i="1"/>
  <c r="D713" i="1"/>
  <c r="F713" i="1" s="1"/>
  <c r="S710" i="1"/>
  <c r="P710" i="1"/>
  <c r="Q1157" i="1"/>
  <c r="L711" i="1" l="1"/>
  <c r="M711" i="1" s="1"/>
  <c r="S711" i="1" s="1"/>
  <c r="B711" i="1" s="1"/>
  <c r="U714" i="1"/>
  <c r="T714" i="1"/>
  <c r="B710" i="1"/>
  <c r="T710" i="1"/>
  <c r="U710" i="1" s="1"/>
  <c r="G713" i="1"/>
  <c r="J713" i="1"/>
  <c r="C715" i="1"/>
  <c r="O714" i="1"/>
  <c r="P714" i="1" s="1"/>
  <c r="R714" i="1"/>
  <c r="D714" i="1"/>
  <c r="F714" i="1" s="1"/>
  <c r="W715" i="1"/>
  <c r="A716" i="1"/>
  <c r="E716" i="1" s="1"/>
  <c r="N715" i="1"/>
  <c r="H715" i="1"/>
  <c r="I715" i="1"/>
  <c r="Q1158" i="1"/>
  <c r="K713" i="1"/>
  <c r="L712" i="1"/>
  <c r="M712" i="1" s="1"/>
  <c r="S712" i="1" s="1"/>
  <c r="B712" i="1" s="1"/>
  <c r="U715" i="1" l="1"/>
  <c r="T715" i="1"/>
  <c r="G714" i="1"/>
  <c r="J714" i="1"/>
  <c r="D715" i="1"/>
  <c r="F715" i="1" s="1"/>
  <c r="R715" i="1"/>
  <c r="C716" i="1"/>
  <c r="O715" i="1"/>
  <c r="P715" i="1" s="1"/>
  <c r="W716" i="1"/>
  <c r="I716" i="1"/>
  <c r="A717" i="1"/>
  <c r="E717" i="1" s="1"/>
  <c r="H716" i="1"/>
  <c r="N716" i="1"/>
  <c r="Q1159" i="1"/>
  <c r="K714" i="1"/>
  <c r="L713" i="1"/>
  <c r="M713" i="1" s="1"/>
  <c r="U716" i="1" l="1"/>
  <c r="T716" i="1"/>
  <c r="G715" i="1"/>
  <c r="J715" i="1"/>
  <c r="R716" i="1"/>
  <c r="W717" i="1"/>
  <c r="N717" i="1"/>
  <c r="A718" i="1"/>
  <c r="E718" i="1" s="1"/>
  <c r="I717" i="1"/>
  <c r="H717" i="1"/>
  <c r="C717" i="1"/>
  <c r="O716" i="1"/>
  <c r="P716" i="1" s="1"/>
  <c r="D716" i="1"/>
  <c r="F716" i="1" s="1"/>
  <c r="Q1160" i="1"/>
  <c r="S713" i="1"/>
  <c r="B713" i="1" s="1"/>
  <c r="K715" i="1"/>
  <c r="L714" i="1"/>
  <c r="M714" i="1" s="1"/>
  <c r="U717" i="1" l="1"/>
  <c r="T717" i="1"/>
  <c r="D717" i="1"/>
  <c r="F717" i="1" s="1"/>
  <c r="G716" i="1"/>
  <c r="W718" i="1"/>
  <c r="A719" i="1"/>
  <c r="E719" i="1" s="1"/>
  <c r="H718" i="1"/>
  <c r="N718" i="1"/>
  <c r="I718" i="1"/>
  <c r="J716" i="1"/>
  <c r="C718" i="1"/>
  <c r="O717" i="1"/>
  <c r="P717" i="1" s="1"/>
  <c r="R717" i="1"/>
  <c r="Q1161" i="1"/>
  <c r="S714" i="1"/>
  <c r="B714" i="1" s="1"/>
  <c r="K716" i="1"/>
  <c r="L715" i="1"/>
  <c r="M715" i="1" s="1"/>
  <c r="S715" i="1" s="1"/>
  <c r="B715" i="1" s="1"/>
  <c r="U718" i="1" l="1"/>
  <c r="T718" i="1"/>
  <c r="J717" i="1"/>
  <c r="R718" i="1"/>
  <c r="G717" i="1"/>
  <c r="W719" i="1"/>
  <c r="I719" i="1"/>
  <c r="A720" i="1"/>
  <c r="E720" i="1" s="1"/>
  <c r="N719" i="1"/>
  <c r="H719" i="1"/>
  <c r="C719" i="1"/>
  <c r="O718" i="1"/>
  <c r="P718" i="1" s="1"/>
  <c r="D718" i="1"/>
  <c r="F718" i="1" s="1"/>
  <c r="Q1162" i="1"/>
  <c r="K717" i="1"/>
  <c r="L716" i="1"/>
  <c r="M716" i="1" s="1"/>
  <c r="U719" i="1" l="1"/>
  <c r="T719" i="1"/>
  <c r="R719" i="1"/>
  <c r="C720" i="1"/>
  <c r="O719" i="1"/>
  <c r="P719" i="1" s="1"/>
  <c r="G718" i="1"/>
  <c r="W720" i="1"/>
  <c r="H720" i="1"/>
  <c r="N720" i="1"/>
  <c r="I720" i="1"/>
  <c r="A721" i="1"/>
  <c r="E721" i="1" s="1"/>
  <c r="D719" i="1"/>
  <c r="F719" i="1" s="1"/>
  <c r="J718" i="1"/>
  <c r="Q1163" i="1"/>
  <c r="S716" i="1"/>
  <c r="B716" i="1" s="1"/>
  <c r="K718" i="1"/>
  <c r="L717" i="1"/>
  <c r="M717" i="1" s="1"/>
  <c r="S717" i="1" s="1"/>
  <c r="B717" i="1" s="1"/>
  <c r="U720" i="1" l="1"/>
  <c r="T720" i="1"/>
  <c r="J719" i="1"/>
  <c r="G719" i="1"/>
  <c r="W721" i="1"/>
  <c r="A722" i="1"/>
  <c r="E722" i="1" s="1"/>
  <c r="H721" i="1"/>
  <c r="N721" i="1"/>
  <c r="I721" i="1"/>
  <c r="C721" i="1"/>
  <c r="O720" i="1"/>
  <c r="P720" i="1" s="1"/>
  <c r="D720" i="1"/>
  <c r="F720" i="1" s="1"/>
  <c r="R720" i="1"/>
  <c r="Q1164" i="1"/>
  <c r="K719" i="1"/>
  <c r="L718" i="1"/>
  <c r="M718" i="1" s="1"/>
  <c r="U721" i="1" l="1"/>
  <c r="T721" i="1"/>
  <c r="R721" i="1"/>
  <c r="G720" i="1"/>
  <c r="C722" i="1"/>
  <c r="O721" i="1"/>
  <c r="P721" i="1" s="1"/>
  <c r="D721" i="1"/>
  <c r="F721" i="1" s="1"/>
  <c r="J720" i="1"/>
  <c r="W722" i="1"/>
  <c r="A723" i="1"/>
  <c r="E723" i="1" s="1"/>
  <c r="N722" i="1"/>
  <c r="H722" i="1"/>
  <c r="I722" i="1"/>
  <c r="Q1165" i="1"/>
  <c r="S718" i="1"/>
  <c r="B718" i="1" s="1"/>
  <c r="K720" i="1"/>
  <c r="L719" i="1"/>
  <c r="M719" i="1" s="1"/>
  <c r="S719" i="1" s="1"/>
  <c r="B719" i="1" s="1"/>
  <c r="U722" i="1" l="1"/>
  <c r="T722" i="1"/>
  <c r="R722" i="1"/>
  <c r="D722" i="1"/>
  <c r="F722" i="1" s="1"/>
  <c r="C723" i="1"/>
  <c r="O722" i="1"/>
  <c r="P722" i="1" s="1"/>
  <c r="G721" i="1"/>
  <c r="W723" i="1"/>
  <c r="N723" i="1"/>
  <c r="A724" i="1"/>
  <c r="E724" i="1" s="1"/>
  <c r="I723" i="1"/>
  <c r="H723" i="1"/>
  <c r="J721" i="1"/>
  <c r="Q1166" i="1"/>
  <c r="K721" i="1"/>
  <c r="L720" i="1"/>
  <c r="M720" i="1" s="1"/>
  <c r="S720" i="1" s="1"/>
  <c r="B720" i="1" s="1"/>
  <c r="U723" i="1" l="1"/>
  <c r="T723" i="1"/>
  <c r="J722" i="1"/>
  <c r="G722" i="1"/>
  <c r="R723" i="1"/>
  <c r="W724" i="1"/>
  <c r="N724" i="1"/>
  <c r="I724" i="1"/>
  <c r="A725" i="1"/>
  <c r="E725" i="1" s="1"/>
  <c r="H724" i="1"/>
  <c r="C724" i="1"/>
  <c r="O723" i="1"/>
  <c r="P723" i="1" s="1"/>
  <c r="D723" i="1"/>
  <c r="F723" i="1" s="1"/>
  <c r="Q1167" i="1"/>
  <c r="K722" i="1"/>
  <c r="L721" i="1"/>
  <c r="M721" i="1" s="1"/>
  <c r="S721" i="1" s="1"/>
  <c r="B721" i="1" s="1"/>
  <c r="U724" i="1" l="1"/>
  <c r="T724" i="1"/>
  <c r="R724" i="1"/>
  <c r="D724" i="1"/>
  <c r="F724" i="1" s="1"/>
  <c r="W725" i="1"/>
  <c r="I725" i="1"/>
  <c r="H725" i="1"/>
  <c r="A726" i="1"/>
  <c r="E726" i="1" s="1"/>
  <c r="N725" i="1"/>
  <c r="G723" i="1"/>
  <c r="J723" i="1"/>
  <c r="C725" i="1"/>
  <c r="O724" i="1"/>
  <c r="P724" i="1" s="1"/>
  <c r="Q1168" i="1"/>
  <c r="K723" i="1"/>
  <c r="L722" i="1"/>
  <c r="M722" i="1" s="1"/>
  <c r="U725" i="1" l="1"/>
  <c r="T725" i="1"/>
  <c r="J724" i="1"/>
  <c r="G724" i="1"/>
  <c r="R725" i="1"/>
  <c r="W726" i="1"/>
  <c r="H726" i="1"/>
  <c r="N726" i="1"/>
  <c r="I726" i="1"/>
  <c r="A727" i="1"/>
  <c r="E727" i="1" s="1"/>
  <c r="C726" i="1"/>
  <c r="O725" i="1"/>
  <c r="P725" i="1" s="1"/>
  <c r="D725" i="1"/>
  <c r="F725" i="1" s="1"/>
  <c r="Q1169" i="1"/>
  <c r="S722" i="1"/>
  <c r="B722" i="1" s="1"/>
  <c r="K724" i="1"/>
  <c r="L723" i="1"/>
  <c r="M723" i="1" s="1"/>
  <c r="S723" i="1" s="1"/>
  <c r="B723" i="1" s="1"/>
  <c r="U726" i="1" l="1"/>
  <c r="T726" i="1"/>
  <c r="G725" i="1"/>
  <c r="J725" i="1"/>
  <c r="D726" i="1"/>
  <c r="F726" i="1" s="1"/>
  <c r="C727" i="1"/>
  <c r="O726" i="1"/>
  <c r="P726" i="1" s="1"/>
  <c r="R726" i="1"/>
  <c r="W727" i="1"/>
  <c r="A728" i="1"/>
  <c r="E728" i="1" s="1"/>
  <c r="H727" i="1"/>
  <c r="N727" i="1"/>
  <c r="I727" i="1"/>
  <c r="Q1170" i="1"/>
  <c r="K725" i="1"/>
  <c r="L724" i="1"/>
  <c r="M724" i="1" s="1"/>
  <c r="S724" i="1" s="1"/>
  <c r="B724" i="1" s="1"/>
  <c r="U727" i="1" l="1"/>
  <c r="T727" i="1"/>
  <c r="J726" i="1"/>
  <c r="G726" i="1"/>
  <c r="C728" i="1"/>
  <c r="O727" i="1"/>
  <c r="P727" i="1" s="1"/>
  <c r="R727" i="1"/>
  <c r="W728" i="1"/>
  <c r="I728" i="1"/>
  <c r="H728" i="1"/>
  <c r="A729" i="1"/>
  <c r="E729" i="1" s="1"/>
  <c r="N728" i="1"/>
  <c r="D727" i="1"/>
  <c r="F727" i="1" s="1"/>
  <c r="Q1171" i="1"/>
  <c r="K726" i="1"/>
  <c r="L725" i="1"/>
  <c r="M725" i="1" s="1"/>
  <c r="S725" i="1" s="1"/>
  <c r="B725" i="1" s="1"/>
  <c r="R728" i="1" l="1"/>
  <c r="U728" i="1"/>
  <c r="T728" i="1"/>
  <c r="G727" i="1"/>
  <c r="C729" i="1"/>
  <c r="O728" i="1"/>
  <c r="P728" i="1" s="1"/>
  <c r="J727" i="1"/>
  <c r="W729" i="1"/>
  <c r="N729" i="1"/>
  <c r="I729" i="1"/>
  <c r="A730" i="1"/>
  <c r="E730" i="1" s="1"/>
  <c r="H729" i="1"/>
  <c r="D728" i="1"/>
  <c r="F728" i="1" s="1"/>
  <c r="Q1172" i="1"/>
  <c r="K727" i="1"/>
  <c r="L726" i="1"/>
  <c r="M726" i="1" s="1"/>
  <c r="G728" i="1" l="1"/>
  <c r="U729" i="1"/>
  <c r="T729" i="1"/>
  <c r="R729" i="1"/>
  <c r="J728" i="1"/>
  <c r="W730" i="1"/>
  <c r="I730" i="1"/>
  <c r="A731" i="1"/>
  <c r="E731" i="1" s="1"/>
  <c r="H730" i="1"/>
  <c r="N730" i="1"/>
  <c r="D729" i="1"/>
  <c r="F729" i="1" s="1"/>
  <c r="C730" i="1"/>
  <c r="O729" i="1"/>
  <c r="P729" i="1" s="1"/>
  <c r="Q1173" i="1"/>
  <c r="S726" i="1"/>
  <c r="B726" i="1" s="1"/>
  <c r="K728" i="1"/>
  <c r="L727" i="1"/>
  <c r="M727" i="1" s="1"/>
  <c r="U730" i="1" l="1"/>
  <c r="T730" i="1"/>
  <c r="J729" i="1"/>
  <c r="W731" i="1"/>
  <c r="A732" i="1"/>
  <c r="E732" i="1" s="1"/>
  <c r="N731" i="1"/>
  <c r="H731" i="1"/>
  <c r="I731" i="1"/>
  <c r="D730" i="1"/>
  <c r="F730" i="1" s="1"/>
  <c r="C731" i="1"/>
  <c r="O730" i="1"/>
  <c r="P730" i="1" s="1"/>
  <c r="G729" i="1"/>
  <c r="R730" i="1"/>
  <c r="Q1174" i="1"/>
  <c r="K729" i="1"/>
  <c r="L728" i="1"/>
  <c r="M728" i="1" s="1"/>
  <c r="S727" i="1"/>
  <c r="B727" i="1" s="1"/>
  <c r="U731" i="1" l="1"/>
  <c r="T731" i="1"/>
  <c r="G730" i="1"/>
  <c r="R731" i="1"/>
  <c r="C732" i="1"/>
  <c r="O731" i="1"/>
  <c r="P731" i="1" s="1"/>
  <c r="D731" i="1"/>
  <c r="F731" i="1" s="1"/>
  <c r="W732" i="1"/>
  <c r="I732" i="1"/>
  <c r="A733" i="1"/>
  <c r="E733" i="1" s="1"/>
  <c r="H732" i="1"/>
  <c r="N732" i="1"/>
  <c r="J730" i="1"/>
  <c r="Q1175" i="1"/>
  <c r="S728" i="1"/>
  <c r="B728" i="1" s="1"/>
  <c r="K730" i="1"/>
  <c r="L729" i="1"/>
  <c r="M729" i="1" s="1"/>
  <c r="U732" i="1" l="1"/>
  <c r="T732" i="1"/>
  <c r="D732" i="1"/>
  <c r="F732" i="1" s="1"/>
  <c r="R732" i="1"/>
  <c r="J731" i="1"/>
  <c r="C733" i="1"/>
  <c r="O732" i="1"/>
  <c r="P732" i="1" s="1"/>
  <c r="W733" i="1"/>
  <c r="A734" i="1"/>
  <c r="E734" i="1" s="1"/>
  <c r="N733" i="1"/>
  <c r="H733" i="1"/>
  <c r="I733" i="1"/>
  <c r="G731" i="1"/>
  <c r="Q1176" i="1"/>
  <c r="S729" i="1"/>
  <c r="B729" i="1" s="1"/>
  <c r="K731" i="1"/>
  <c r="L730" i="1"/>
  <c r="M730" i="1" s="1"/>
  <c r="S730" i="1" s="1"/>
  <c r="B730" i="1" s="1"/>
  <c r="U733" i="1" l="1"/>
  <c r="T733" i="1"/>
  <c r="J732" i="1"/>
  <c r="G732" i="1"/>
  <c r="R733" i="1"/>
  <c r="C734" i="1"/>
  <c r="O733" i="1"/>
  <c r="P733" i="1" s="1"/>
  <c r="W734" i="1"/>
  <c r="A735" i="1"/>
  <c r="E735" i="1" s="1"/>
  <c r="N734" i="1"/>
  <c r="H734" i="1"/>
  <c r="I734" i="1"/>
  <c r="D733" i="1"/>
  <c r="F733" i="1" s="1"/>
  <c r="Q1177" i="1"/>
  <c r="K732" i="1"/>
  <c r="L731" i="1"/>
  <c r="M731" i="1" s="1"/>
  <c r="U734" i="1" l="1"/>
  <c r="T734" i="1"/>
  <c r="G733" i="1"/>
  <c r="J733" i="1"/>
  <c r="D734" i="1"/>
  <c r="F734" i="1" s="1"/>
  <c r="W735" i="1"/>
  <c r="A736" i="1"/>
  <c r="E736" i="1" s="1"/>
  <c r="N735" i="1"/>
  <c r="H735" i="1"/>
  <c r="I735" i="1"/>
  <c r="R734" i="1"/>
  <c r="C735" i="1"/>
  <c r="O734" i="1"/>
  <c r="P734" i="1" s="1"/>
  <c r="Q1178" i="1"/>
  <c r="S731" i="1"/>
  <c r="B731" i="1" s="1"/>
  <c r="K733" i="1"/>
  <c r="L732" i="1"/>
  <c r="M732" i="1" s="1"/>
  <c r="S732" i="1" s="1"/>
  <c r="B732" i="1" s="1"/>
  <c r="U735" i="1" l="1"/>
  <c r="T735" i="1"/>
  <c r="J734" i="1"/>
  <c r="G734" i="1"/>
  <c r="R735" i="1"/>
  <c r="C736" i="1"/>
  <c r="O735" i="1"/>
  <c r="P735" i="1" s="1"/>
  <c r="W736" i="1"/>
  <c r="I736" i="1"/>
  <c r="H736" i="1"/>
  <c r="A737" i="1"/>
  <c r="E737" i="1" s="1"/>
  <c r="N736" i="1"/>
  <c r="D735" i="1"/>
  <c r="F735" i="1" s="1"/>
  <c r="Q1179" i="1"/>
  <c r="K734" i="1"/>
  <c r="L733" i="1"/>
  <c r="M733" i="1" s="1"/>
  <c r="S733" i="1" s="1"/>
  <c r="B733" i="1" s="1"/>
  <c r="U736" i="1" l="1"/>
  <c r="T736" i="1"/>
  <c r="J735" i="1"/>
  <c r="G735" i="1"/>
  <c r="W737" i="1"/>
  <c r="N737" i="1"/>
  <c r="A738" i="1"/>
  <c r="E738" i="1" s="1"/>
  <c r="I737" i="1"/>
  <c r="H737" i="1"/>
  <c r="D736" i="1"/>
  <c r="F736" i="1" s="1"/>
  <c r="C737" i="1"/>
  <c r="O736" i="1"/>
  <c r="P736" i="1" s="1"/>
  <c r="R736" i="1"/>
  <c r="Q1180" i="1"/>
  <c r="K735" i="1"/>
  <c r="L734" i="1"/>
  <c r="M734" i="1" s="1"/>
  <c r="S734" i="1" s="1"/>
  <c r="B734" i="1" s="1"/>
  <c r="U737" i="1" l="1"/>
  <c r="T737" i="1"/>
  <c r="G736" i="1"/>
  <c r="R737" i="1"/>
  <c r="W738" i="1"/>
  <c r="H738" i="1"/>
  <c r="N738" i="1"/>
  <c r="I738" i="1"/>
  <c r="A739" i="1"/>
  <c r="E739" i="1" s="1"/>
  <c r="D737" i="1"/>
  <c r="F737" i="1" s="1"/>
  <c r="C738" i="1"/>
  <c r="O737" i="1"/>
  <c r="P737" i="1" s="1"/>
  <c r="J736" i="1"/>
  <c r="Q1181" i="1"/>
  <c r="K736" i="1"/>
  <c r="L735" i="1"/>
  <c r="M735" i="1" s="1"/>
  <c r="S735" i="1" s="1"/>
  <c r="B735" i="1" s="1"/>
  <c r="U738" i="1" l="1"/>
  <c r="T738" i="1"/>
  <c r="G737" i="1"/>
  <c r="C739" i="1"/>
  <c r="O738" i="1"/>
  <c r="P738" i="1" s="1"/>
  <c r="D738" i="1"/>
  <c r="F738" i="1" s="1"/>
  <c r="R738" i="1"/>
  <c r="J737" i="1"/>
  <c r="W739" i="1"/>
  <c r="H739" i="1"/>
  <c r="I739" i="1"/>
  <c r="N739" i="1"/>
  <c r="A740" i="1"/>
  <c r="E740" i="1" s="1"/>
  <c r="Q1182" i="1"/>
  <c r="K737" i="1"/>
  <c r="L736" i="1"/>
  <c r="M736" i="1" s="1"/>
  <c r="U739" i="1" l="1"/>
  <c r="T739" i="1"/>
  <c r="C740" i="1"/>
  <c r="O739" i="1"/>
  <c r="P739" i="1" s="1"/>
  <c r="D739" i="1"/>
  <c r="F739" i="1" s="1"/>
  <c r="R739" i="1"/>
  <c r="G738" i="1"/>
  <c r="W740" i="1"/>
  <c r="A741" i="1"/>
  <c r="E741" i="1" s="1"/>
  <c r="N740" i="1"/>
  <c r="H740" i="1"/>
  <c r="I740" i="1"/>
  <c r="J738" i="1"/>
  <c r="Q1183" i="1"/>
  <c r="S736" i="1"/>
  <c r="B736" i="1" s="1"/>
  <c r="K738" i="1"/>
  <c r="L737" i="1"/>
  <c r="M737" i="1" s="1"/>
  <c r="S737" i="1" s="1"/>
  <c r="B737" i="1" s="1"/>
  <c r="U740" i="1" l="1"/>
  <c r="T740" i="1"/>
  <c r="R740" i="1"/>
  <c r="D740" i="1"/>
  <c r="F740" i="1" s="1"/>
  <c r="C741" i="1"/>
  <c r="O740" i="1"/>
  <c r="P740" i="1" s="1"/>
  <c r="W741" i="1"/>
  <c r="H741" i="1"/>
  <c r="I741" i="1"/>
  <c r="N741" i="1"/>
  <c r="A742" i="1"/>
  <c r="E742" i="1" s="1"/>
  <c r="J739" i="1"/>
  <c r="G739" i="1"/>
  <c r="Q1184" i="1"/>
  <c r="K739" i="1"/>
  <c r="L738" i="1"/>
  <c r="M738" i="1" s="1"/>
  <c r="G740" i="1" l="1"/>
  <c r="J740" i="1"/>
  <c r="R741" i="1"/>
  <c r="O741" i="1"/>
  <c r="C742" i="1"/>
  <c r="W742" i="1"/>
  <c r="I742" i="1"/>
  <c r="H742" i="1"/>
  <c r="A743" i="1"/>
  <c r="E743" i="1" s="1"/>
  <c r="N742" i="1"/>
  <c r="D741" i="1"/>
  <c r="F741" i="1" s="1"/>
  <c r="D742" i="1"/>
  <c r="Q1185" i="1"/>
  <c r="S738" i="1"/>
  <c r="B738" i="1" s="1"/>
  <c r="K740" i="1"/>
  <c r="L739" i="1"/>
  <c r="M739" i="1" s="1"/>
  <c r="U742" i="1" l="1"/>
  <c r="T742" i="1"/>
  <c r="C743" i="1"/>
  <c r="O742" i="1"/>
  <c r="P742" i="1" s="1"/>
  <c r="G741" i="1"/>
  <c r="J741" i="1"/>
  <c r="W743" i="1"/>
  <c r="A744" i="1"/>
  <c r="E744" i="1" s="1"/>
  <c r="H743" i="1"/>
  <c r="I743" i="1"/>
  <c r="N743" i="1"/>
  <c r="F742" i="1"/>
  <c r="G742" i="1"/>
  <c r="J742" i="1"/>
  <c r="R742" i="1"/>
  <c r="Q1186" i="1"/>
  <c r="S739" i="1"/>
  <c r="B739" i="1" s="1"/>
  <c r="K741" i="1"/>
  <c r="L740" i="1"/>
  <c r="M740" i="1" s="1"/>
  <c r="S740" i="1" s="1"/>
  <c r="B740" i="1" s="1"/>
  <c r="U743" i="1" l="1"/>
  <c r="T743" i="1"/>
  <c r="R743" i="1"/>
  <c r="L741" i="1"/>
  <c r="M741" i="1" s="1"/>
  <c r="W744" i="1"/>
  <c r="I744" i="1"/>
  <c r="A745" i="1"/>
  <c r="E745" i="1" s="1"/>
  <c r="H744" i="1"/>
  <c r="N744" i="1"/>
  <c r="C744" i="1"/>
  <c r="O743" i="1"/>
  <c r="P743" i="1" s="1"/>
  <c r="D743" i="1"/>
  <c r="F743" i="1" s="1"/>
  <c r="Q1187" i="1"/>
  <c r="U744" i="1" l="1"/>
  <c r="T744" i="1"/>
  <c r="G743" i="1"/>
  <c r="J743" i="1"/>
  <c r="K742" i="1"/>
  <c r="K743" i="1" s="1"/>
  <c r="R744" i="1"/>
  <c r="W745" i="1"/>
  <c r="A746" i="1"/>
  <c r="E746" i="1" s="1"/>
  <c r="H745" i="1"/>
  <c r="N745" i="1"/>
  <c r="I745" i="1"/>
  <c r="D744" i="1"/>
  <c r="F744" i="1" s="1"/>
  <c r="C745" i="1"/>
  <c r="O744" i="1"/>
  <c r="P744" i="1" s="1"/>
  <c r="S741" i="1"/>
  <c r="P741" i="1"/>
  <c r="Q1188" i="1"/>
  <c r="U745" i="1" l="1"/>
  <c r="T745" i="1"/>
  <c r="B741" i="1"/>
  <c r="T741" i="1"/>
  <c r="U741" i="1" s="1"/>
  <c r="L742" i="1"/>
  <c r="M742" i="1" s="1"/>
  <c r="S742" i="1" s="1"/>
  <c r="B742" i="1" s="1"/>
  <c r="G744" i="1"/>
  <c r="R745" i="1"/>
  <c r="C746" i="1"/>
  <c r="O745" i="1"/>
  <c r="P745" i="1" s="1"/>
  <c r="D745" i="1"/>
  <c r="F745" i="1" s="1"/>
  <c r="W746" i="1"/>
  <c r="N746" i="1"/>
  <c r="I746" i="1"/>
  <c r="A747" i="1"/>
  <c r="E747" i="1" s="1"/>
  <c r="H746" i="1"/>
  <c r="J744" i="1"/>
  <c r="Q1189" i="1"/>
  <c r="K744" i="1"/>
  <c r="L743" i="1"/>
  <c r="M743" i="1" s="1"/>
  <c r="U746" i="1" l="1"/>
  <c r="T746" i="1"/>
  <c r="R746" i="1"/>
  <c r="C747" i="1"/>
  <c r="O746" i="1"/>
  <c r="P746" i="1" s="1"/>
  <c r="D746" i="1"/>
  <c r="F746" i="1" s="1"/>
  <c r="W747" i="1"/>
  <c r="A748" i="1"/>
  <c r="E748" i="1" s="1"/>
  <c r="H747" i="1"/>
  <c r="N747" i="1"/>
  <c r="I747" i="1"/>
  <c r="G745" i="1"/>
  <c r="J745" i="1"/>
  <c r="Q1190" i="1"/>
  <c r="S743" i="1"/>
  <c r="B743" i="1" s="1"/>
  <c r="K745" i="1"/>
  <c r="L744" i="1"/>
  <c r="M744" i="1" s="1"/>
  <c r="U747" i="1" l="1"/>
  <c r="T747" i="1"/>
  <c r="W748" i="1"/>
  <c r="A749" i="1"/>
  <c r="E749" i="1" s="1"/>
  <c r="H748" i="1"/>
  <c r="N748" i="1"/>
  <c r="I748" i="1"/>
  <c r="D747" i="1"/>
  <c r="F747" i="1" s="1"/>
  <c r="C748" i="1"/>
  <c r="O747" i="1"/>
  <c r="P747" i="1" s="1"/>
  <c r="G746" i="1"/>
  <c r="R747" i="1"/>
  <c r="J746" i="1"/>
  <c r="Q1191" i="1"/>
  <c r="S744" i="1"/>
  <c r="B744" i="1" s="1"/>
  <c r="K746" i="1"/>
  <c r="L745" i="1"/>
  <c r="M745" i="1" s="1"/>
  <c r="U748" i="1" l="1"/>
  <c r="T748" i="1"/>
  <c r="R748" i="1"/>
  <c r="J747" i="1"/>
  <c r="C749" i="1"/>
  <c r="O748" i="1"/>
  <c r="P748" i="1" s="1"/>
  <c r="D748" i="1"/>
  <c r="F748" i="1" s="1"/>
  <c r="W749" i="1"/>
  <c r="N749" i="1"/>
  <c r="A750" i="1"/>
  <c r="E750" i="1" s="1"/>
  <c r="I749" i="1"/>
  <c r="H749" i="1"/>
  <c r="G747" i="1"/>
  <c r="Q1192" i="1"/>
  <c r="S745" i="1"/>
  <c r="B745" i="1" s="1"/>
  <c r="K747" i="1"/>
  <c r="L746" i="1"/>
  <c r="M746" i="1" s="1"/>
  <c r="S746" i="1" s="1"/>
  <c r="B746" i="1" s="1"/>
  <c r="U749" i="1" l="1"/>
  <c r="T749" i="1"/>
  <c r="G748" i="1"/>
  <c r="J748" i="1"/>
  <c r="R749" i="1"/>
  <c r="D749" i="1"/>
  <c r="F749" i="1" s="1"/>
  <c r="W750" i="1"/>
  <c r="I750" i="1"/>
  <c r="H750" i="1"/>
  <c r="A751" i="1"/>
  <c r="E751" i="1" s="1"/>
  <c r="N750" i="1"/>
  <c r="C750" i="1"/>
  <c r="O749" i="1"/>
  <c r="P749" i="1" s="1"/>
  <c r="Q1193" i="1"/>
  <c r="K748" i="1"/>
  <c r="L747" i="1"/>
  <c r="M747" i="1" s="1"/>
  <c r="S747" i="1" s="1"/>
  <c r="B747" i="1" s="1"/>
  <c r="U750" i="1" l="1"/>
  <c r="T750" i="1"/>
  <c r="R750" i="1"/>
  <c r="J749" i="1"/>
  <c r="G749" i="1"/>
  <c r="W751" i="1"/>
  <c r="I751" i="1"/>
  <c r="A752" i="1"/>
  <c r="E752" i="1" s="1"/>
  <c r="H751" i="1"/>
  <c r="N751" i="1"/>
  <c r="C751" i="1"/>
  <c r="O750" i="1"/>
  <c r="P750" i="1" s="1"/>
  <c r="D750" i="1"/>
  <c r="F750" i="1" s="1"/>
  <c r="Q1194" i="1"/>
  <c r="K749" i="1"/>
  <c r="L748" i="1"/>
  <c r="M748" i="1" s="1"/>
  <c r="R751" i="1" l="1"/>
  <c r="U751" i="1"/>
  <c r="T751" i="1"/>
  <c r="J750" i="1"/>
  <c r="D751" i="1"/>
  <c r="F751" i="1" s="1"/>
  <c r="W752" i="1"/>
  <c r="N752" i="1"/>
  <c r="A753" i="1"/>
  <c r="E753" i="1" s="1"/>
  <c r="I752" i="1"/>
  <c r="H752" i="1"/>
  <c r="G750" i="1"/>
  <c r="C752" i="1"/>
  <c r="O751" i="1"/>
  <c r="P751" i="1" s="1"/>
  <c r="Q1195" i="1"/>
  <c r="S748" i="1"/>
  <c r="B748" i="1" s="1"/>
  <c r="K750" i="1"/>
  <c r="L749" i="1"/>
  <c r="M749" i="1" s="1"/>
  <c r="U752" i="1" l="1"/>
  <c r="T752" i="1"/>
  <c r="J751" i="1"/>
  <c r="G751" i="1"/>
  <c r="W753" i="1"/>
  <c r="N753" i="1"/>
  <c r="A754" i="1"/>
  <c r="E754" i="1" s="1"/>
  <c r="I753" i="1"/>
  <c r="H753" i="1"/>
  <c r="C753" i="1"/>
  <c r="O752" i="1"/>
  <c r="P752" i="1" s="1"/>
  <c r="R752" i="1"/>
  <c r="D752" i="1"/>
  <c r="F752" i="1" s="1"/>
  <c r="Q1196" i="1"/>
  <c r="K751" i="1"/>
  <c r="L750" i="1"/>
  <c r="M750" i="1" s="1"/>
  <c r="S750" i="1" s="1"/>
  <c r="B750" i="1" s="1"/>
  <c r="S749" i="1"/>
  <c r="B749" i="1" s="1"/>
  <c r="U753" i="1" l="1"/>
  <c r="T753" i="1"/>
  <c r="J752" i="1"/>
  <c r="G752" i="1"/>
  <c r="W754" i="1"/>
  <c r="H754" i="1"/>
  <c r="N754" i="1"/>
  <c r="I754" i="1"/>
  <c r="A755" i="1"/>
  <c r="E755" i="1" s="1"/>
  <c r="C754" i="1"/>
  <c r="O753" i="1"/>
  <c r="P753" i="1" s="1"/>
  <c r="D753" i="1"/>
  <c r="F753" i="1" s="1"/>
  <c r="R753" i="1"/>
  <c r="Q1197" i="1"/>
  <c r="K752" i="1"/>
  <c r="L751" i="1"/>
  <c r="M751" i="1" s="1"/>
  <c r="S751" i="1" s="1"/>
  <c r="B751" i="1" s="1"/>
  <c r="U754" i="1" l="1"/>
  <c r="T754" i="1"/>
  <c r="J753" i="1"/>
  <c r="G753" i="1"/>
  <c r="D754" i="1"/>
  <c r="F754" i="1" s="1"/>
  <c r="C755" i="1"/>
  <c r="O754" i="1"/>
  <c r="P754" i="1" s="1"/>
  <c r="R754" i="1"/>
  <c r="W755" i="1"/>
  <c r="A756" i="1"/>
  <c r="E756" i="1" s="1"/>
  <c r="H755" i="1"/>
  <c r="N755" i="1"/>
  <c r="I755" i="1"/>
  <c r="Q1198" i="1"/>
  <c r="K753" i="1"/>
  <c r="L752" i="1"/>
  <c r="M752" i="1" s="1"/>
  <c r="S752" i="1" s="1"/>
  <c r="B752" i="1" s="1"/>
  <c r="U755" i="1" l="1"/>
  <c r="T755" i="1"/>
  <c r="G754" i="1"/>
  <c r="J754" i="1"/>
  <c r="C756" i="1"/>
  <c r="O755" i="1"/>
  <c r="P755" i="1" s="1"/>
  <c r="R755" i="1"/>
  <c r="W756" i="1"/>
  <c r="A757" i="1"/>
  <c r="E757" i="1" s="1"/>
  <c r="N756" i="1"/>
  <c r="H756" i="1"/>
  <c r="I756" i="1"/>
  <c r="D755" i="1"/>
  <c r="F755" i="1" s="1"/>
  <c r="Q1199" i="1"/>
  <c r="K754" i="1"/>
  <c r="L753" i="1"/>
  <c r="M753" i="1" s="1"/>
  <c r="S753" i="1" s="1"/>
  <c r="B753" i="1" s="1"/>
  <c r="U756" i="1" l="1"/>
  <c r="T756" i="1"/>
  <c r="J755" i="1"/>
  <c r="G755" i="1"/>
  <c r="R756" i="1"/>
  <c r="C757" i="1"/>
  <c r="O756" i="1"/>
  <c r="P756" i="1" s="1"/>
  <c r="D756" i="1"/>
  <c r="F756" i="1" s="1"/>
  <c r="W757" i="1"/>
  <c r="H757" i="1"/>
  <c r="I757" i="1"/>
  <c r="N757" i="1"/>
  <c r="A758" i="1"/>
  <c r="E758" i="1" s="1"/>
  <c r="Q1200" i="1"/>
  <c r="K755" i="1"/>
  <c r="L754" i="1"/>
  <c r="M754" i="1" s="1"/>
  <c r="S754" i="1" s="1"/>
  <c r="B754" i="1" s="1"/>
  <c r="U757" i="1" l="1"/>
  <c r="T757" i="1"/>
  <c r="G756" i="1"/>
  <c r="R757" i="1"/>
  <c r="D757" i="1"/>
  <c r="F757" i="1" s="1"/>
  <c r="W758" i="1"/>
  <c r="I758" i="1"/>
  <c r="A759" i="1"/>
  <c r="E759" i="1" s="1"/>
  <c r="H758" i="1"/>
  <c r="N758" i="1"/>
  <c r="C758" i="1"/>
  <c r="O757" i="1"/>
  <c r="P757" i="1" s="1"/>
  <c r="J756" i="1"/>
  <c r="Q1201" i="1"/>
  <c r="K756" i="1"/>
  <c r="L755" i="1"/>
  <c r="M755" i="1" s="1"/>
  <c r="S755" i="1" s="1"/>
  <c r="B755" i="1" s="1"/>
  <c r="U758" i="1" l="1"/>
  <c r="T758" i="1"/>
  <c r="G757" i="1"/>
  <c r="J757" i="1"/>
  <c r="R758" i="1"/>
  <c r="W759" i="1"/>
  <c r="A760" i="1"/>
  <c r="E760" i="1" s="1"/>
  <c r="N759" i="1"/>
  <c r="H759" i="1"/>
  <c r="I759" i="1"/>
  <c r="C759" i="1"/>
  <c r="O758" i="1"/>
  <c r="P758" i="1" s="1"/>
  <c r="D758" i="1"/>
  <c r="F758" i="1" s="1"/>
  <c r="Q1202" i="1"/>
  <c r="K757" i="1"/>
  <c r="L756" i="1"/>
  <c r="M756" i="1" s="1"/>
  <c r="U759" i="1" l="1"/>
  <c r="T759" i="1"/>
  <c r="R759" i="1"/>
  <c r="D759" i="1"/>
  <c r="F759" i="1" s="1"/>
  <c r="C760" i="1"/>
  <c r="O759" i="1"/>
  <c r="P759" i="1" s="1"/>
  <c r="G758" i="1"/>
  <c r="J758" i="1"/>
  <c r="W760" i="1"/>
  <c r="A761" i="1"/>
  <c r="E761" i="1" s="1"/>
  <c r="N760" i="1"/>
  <c r="H760" i="1"/>
  <c r="I760" i="1"/>
  <c r="Q1203" i="1"/>
  <c r="S756" i="1"/>
  <c r="B756" i="1" s="1"/>
  <c r="K758" i="1"/>
  <c r="L757" i="1"/>
  <c r="M757" i="1" s="1"/>
  <c r="U760" i="1" l="1"/>
  <c r="T760" i="1"/>
  <c r="J759" i="1"/>
  <c r="G759" i="1"/>
  <c r="R760" i="1"/>
  <c r="C761" i="1"/>
  <c r="O760" i="1"/>
  <c r="P760" i="1" s="1"/>
  <c r="W761" i="1"/>
  <c r="H761" i="1"/>
  <c r="I761" i="1"/>
  <c r="N761" i="1"/>
  <c r="A762" i="1"/>
  <c r="E762" i="1" s="1"/>
  <c r="D760" i="1"/>
  <c r="F760" i="1" s="1"/>
  <c r="Q1204" i="1"/>
  <c r="K759" i="1"/>
  <c r="L758" i="1"/>
  <c r="M758" i="1" s="1"/>
  <c r="S757" i="1"/>
  <c r="B757" i="1" s="1"/>
  <c r="U761" i="1" l="1"/>
  <c r="T761" i="1"/>
  <c r="R761" i="1"/>
  <c r="G760" i="1"/>
  <c r="J760" i="1"/>
  <c r="D761" i="1"/>
  <c r="F761" i="1" s="1"/>
  <c r="W762" i="1"/>
  <c r="A763" i="1"/>
  <c r="E763" i="1" s="1"/>
  <c r="H762" i="1"/>
  <c r="N762" i="1"/>
  <c r="I762" i="1"/>
  <c r="C762" i="1"/>
  <c r="O761" i="1"/>
  <c r="P761" i="1" s="1"/>
  <c r="Q1205" i="1"/>
  <c r="S758" i="1"/>
  <c r="B758" i="1" s="1"/>
  <c r="K760" i="1"/>
  <c r="L759" i="1"/>
  <c r="M759" i="1" s="1"/>
  <c r="S759" i="1" s="1"/>
  <c r="B759" i="1" s="1"/>
  <c r="U762" i="1" l="1"/>
  <c r="T762" i="1"/>
  <c r="G761" i="1"/>
  <c r="J761" i="1"/>
  <c r="R762" i="1"/>
  <c r="C763" i="1"/>
  <c r="O762" i="1"/>
  <c r="P762" i="1" s="1"/>
  <c r="W763" i="1"/>
  <c r="I763" i="1"/>
  <c r="A764" i="1"/>
  <c r="E764" i="1" s="1"/>
  <c r="H763" i="1"/>
  <c r="N763" i="1"/>
  <c r="D762" i="1"/>
  <c r="F762" i="1" s="1"/>
  <c r="Q1206" i="1"/>
  <c r="K761" i="1"/>
  <c r="L760" i="1"/>
  <c r="M760" i="1" s="1"/>
  <c r="S760" i="1" s="1"/>
  <c r="B760" i="1" s="1"/>
  <c r="U763" i="1" l="1"/>
  <c r="T763" i="1"/>
  <c r="G762" i="1"/>
  <c r="J762" i="1"/>
  <c r="D763" i="1"/>
  <c r="F763" i="1" s="1"/>
  <c r="C764" i="1"/>
  <c r="O763" i="1"/>
  <c r="P763" i="1" s="1"/>
  <c r="R763" i="1"/>
  <c r="W764" i="1"/>
  <c r="I764" i="1"/>
  <c r="A765" i="1"/>
  <c r="E765" i="1" s="1"/>
  <c r="H764" i="1"/>
  <c r="N764" i="1"/>
  <c r="Q1207" i="1"/>
  <c r="K762" i="1"/>
  <c r="L761" i="1"/>
  <c r="M761" i="1" s="1"/>
  <c r="S761" i="1" s="1"/>
  <c r="B761" i="1" s="1"/>
  <c r="U764" i="1" l="1"/>
  <c r="T764" i="1"/>
  <c r="G763" i="1"/>
  <c r="J763" i="1"/>
  <c r="R764" i="1"/>
  <c r="C765" i="1"/>
  <c r="O764" i="1"/>
  <c r="P764" i="1" s="1"/>
  <c r="W765" i="1"/>
  <c r="I765" i="1"/>
  <c r="H765" i="1"/>
  <c r="A766" i="1"/>
  <c r="E766" i="1" s="1"/>
  <c r="N765" i="1"/>
  <c r="D764" i="1"/>
  <c r="F764" i="1" s="1"/>
  <c r="Q1208" i="1"/>
  <c r="K763" i="1"/>
  <c r="L762" i="1"/>
  <c r="M762" i="1" s="1"/>
  <c r="U765" i="1" l="1"/>
  <c r="T765" i="1"/>
  <c r="G764" i="1"/>
  <c r="D765" i="1"/>
  <c r="F765" i="1" s="1"/>
  <c r="C766" i="1"/>
  <c r="O765" i="1"/>
  <c r="P765" i="1" s="1"/>
  <c r="J764" i="1"/>
  <c r="W766" i="1"/>
  <c r="H766" i="1"/>
  <c r="A767" i="1"/>
  <c r="E767" i="1" s="1"/>
  <c r="I766" i="1"/>
  <c r="N766" i="1"/>
  <c r="R765" i="1"/>
  <c r="Q1209" i="1"/>
  <c r="S762" i="1"/>
  <c r="B762" i="1" s="1"/>
  <c r="K764" i="1"/>
  <c r="L763" i="1"/>
  <c r="M763" i="1" s="1"/>
  <c r="S763" i="1" s="1"/>
  <c r="B763" i="1" s="1"/>
  <c r="U766" i="1" l="1"/>
  <c r="T766" i="1"/>
  <c r="G765" i="1"/>
  <c r="J765" i="1"/>
  <c r="C767" i="1"/>
  <c r="O766" i="1"/>
  <c r="P766" i="1" s="1"/>
  <c r="W767" i="1"/>
  <c r="H767" i="1"/>
  <c r="N767" i="1"/>
  <c r="A768" i="1"/>
  <c r="E768" i="1" s="1"/>
  <c r="I767" i="1"/>
  <c r="R766" i="1"/>
  <c r="D766" i="1"/>
  <c r="F766" i="1" s="1"/>
  <c r="Q1210" i="1"/>
  <c r="K765" i="1"/>
  <c r="L764" i="1"/>
  <c r="M764" i="1" s="1"/>
  <c r="U767" i="1" l="1"/>
  <c r="T767" i="1"/>
  <c r="J766" i="1"/>
  <c r="G766" i="1"/>
  <c r="R767" i="1"/>
  <c r="W768" i="1"/>
  <c r="A769" i="1"/>
  <c r="E769" i="1" s="1"/>
  <c r="H768" i="1"/>
  <c r="N768" i="1"/>
  <c r="I768" i="1"/>
  <c r="D767" i="1"/>
  <c r="F767" i="1" s="1"/>
  <c r="C768" i="1"/>
  <c r="O767" i="1"/>
  <c r="P767" i="1" s="1"/>
  <c r="Q1211" i="1"/>
  <c r="S764" i="1"/>
  <c r="B764" i="1" s="1"/>
  <c r="K766" i="1"/>
  <c r="L765" i="1"/>
  <c r="M765" i="1" s="1"/>
  <c r="S765" i="1" s="1"/>
  <c r="B765" i="1" s="1"/>
  <c r="U768" i="1" l="1"/>
  <c r="T768" i="1"/>
  <c r="R768" i="1"/>
  <c r="G767" i="1"/>
  <c r="C769" i="1"/>
  <c r="O768" i="1"/>
  <c r="P768" i="1" s="1"/>
  <c r="D768" i="1"/>
  <c r="F768" i="1" s="1"/>
  <c r="W769" i="1"/>
  <c r="I769" i="1"/>
  <c r="A770" i="1"/>
  <c r="E770" i="1" s="1"/>
  <c r="H769" i="1"/>
  <c r="N769" i="1"/>
  <c r="J767" i="1"/>
  <c r="Q1212" i="1"/>
  <c r="K767" i="1"/>
  <c r="L766" i="1"/>
  <c r="M766" i="1" s="1"/>
  <c r="S766" i="1" s="1"/>
  <c r="B766" i="1" s="1"/>
  <c r="G768" i="1" l="1"/>
  <c r="J768" i="1"/>
  <c r="R769" i="1"/>
  <c r="O769" i="1"/>
  <c r="C770" i="1"/>
  <c r="D769" i="1"/>
  <c r="F769" i="1" s="1"/>
  <c r="D770" i="1"/>
  <c r="W770" i="1"/>
  <c r="I770" i="1"/>
  <c r="A771" i="1"/>
  <c r="E771" i="1" s="1"/>
  <c r="H770" i="1"/>
  <c r="N770" i="1"/>
  <c r="Q1213" i="1"/>
  <c r="K768" i="1"/>
  <c r="L767" i="1"/>
  <c r="M767" i="1" s="1"/>
  <c r="S767" i="1" s="1"/>
  <c r="B767" i="1" s="1"/>
  <c r="U770" i="1" l="1"/>
  <c r="T770" i="1"/>
  <c r="G769" i="1"/>
  <c r="C771" i="1"/>
  <c r="O770" i="1"/>
  <c r="P770" i="1" s="1"/>
  <c r="R770" i="1"/>
  <c r="F770" i="1"/>
  <c r="G770" i="1"/>
  <c r="J770" i="1"/>
  <c r="W771" i="1"/>
  <c r="A772" i="1"/>
  <c r="E772" i="1" s="1"/>
  <c r="N771" i="1"/>
  <c r="H771" i="1"/>
  <c r="I771" i="1"/>
  <c r="J769" i="1"/>
  <c r="Q1214" i="1"/>
  <c r="K769" i="1"/>
  <c r="L768" i="1"/>
  <c r="M768" i="1" s="1"/>
  <c r="L769" i="1" l="1"/>
  <c r="M769" i="1" s="1"/>
  <c r="U771" i="1"/>
  <c r="T771" i="1"/>
  <c r="D771" i="1"/>
  <c r="F771" i="1" s="1"/>
  <c r="O771" i="1"/>
  <c r="P771" i="1" s="1"/>
  <c r="C772" i="1"/>
  <c r="R771" i="1"/>
  <c r="W772" i="1"/>
  <c r="N772" i="1"/>
  <c r="I772" i="1"/>
  <c r="H772" i="1"/>
  <c r="A773" i="1"/>
  <c r="E773" i="1" s="1"/>
  <c r="Q1215" i="1"/>
  <c r="S768" i="1"/>
  <c r="B768" i="1" s="1"/>
  <c r="K770" i="1" l="1"/>
  <c r="K771" i="1" s="1"/>
  <c r="U772" i="1"/>
  <c r="T772" i="1"/>
  <c r="R772" i="1"/>
  <c r="G771" i="1"/>
  <c r="J771" i="1"/>
  <c r="W773" i="1"/>
  <c r="I773" i="1"/>
  <c r="A774" i="1"/>
  <c r="E774" i="1" s="1"/>
  <c r="H773" i="1"/>
  <c r="N773" i="1"/>
  <c r="C773" i="1"/>
  <c r="O772" i="1"/>
  <c r="P772" i="1" s="1"/>
  <c r="D772" i="1"/>
  <c r="F772" i="1" s="1"/>
  <c r="S769" i="1"/>
  <c r="P769" i="1"/>
  <c r="Q1216" i="1"/>
  <c r="L770" i="1" l="1"/>
  <c r="M770" i="1" s="1"/>
  <c r="S770" i="1" s="1"/>
  <c r="B770" i="1" s="1"/>
  <c r="R773" i="1"/>
  <c r="U773" i="1"/>
  <c r="T773" i="1"/>
  <c r="B769" i="1"/>
  <c r="G772" i="1"/>
  <c r="T769" i="1"/>
  <c r="U769" i="1" s="1"/>
  <c r="D773" i="1"/>
  <c r="F773" i="1" s="1"/>
  <c r="W774" i="1"/>
  <c r="A775" i="1"/>
  <c r="E775" i="1" s="1"/>
  <c r="H774" i="1"/>
  <c r="N774" i="1"/>
  <c r="I774" i="1"/>
  <c r="J772" i="1"/>
  <c r="C774" i="1"/>
  <c r="O773" i="1"/>
  <c r="P773" i="1" s="1"/>
  <c r="Q1217" i="1"/>
  <c r="K772" i="1"/>
  <c r="L771" i="1"/>
  <c r="M771" i="1" s="1"/>
  <c r="S771" i="1" s="1"/>
  <c r="B771" i="1" s="1"/>
  <c r="U774" i="1" l="1"/>
  <c r="T774" i="1"/>
  <c r="J773" i="1"/>
  <c r="G773" i="1"/>
  <c r="R774" i="1"/>
  <c r="C775" i="1"/>
  <c r="O774" i="1"/>
  <c r="P774" i="1" s="1"/>
  <c r="W775" i="1"/>
  <c r="H775" i="1"/>
  <c r="N775" i="1"/>
  <c r="I775" i="1"/>
  <c r="A776" i="1"/>
  <c r="E776" i="1" s="1"/>
  <c r="D774" i="1"/>
  <c r="F774" i="1" s="1"/>
  <c r="Q1218" i="1"/>
  <c r="K773" i="1"/>
  <c r="L772" i="1"/>
  <c r="M772" i="1" s="1"/>
  <c r="S772" i="1" s="1"/>
  <c r="B772" i="1" s="1"/>
  <c r="U775" i="1" l="1"/>
  <c r="T775" i="1"/>
  <c r="J774" i="1"/>
  <c r="G774" i="1"/>
  <c r="R775" i="1"/>
  <c r="W776" i="1"/>
  <c r="H776" i="1"/>
  <c r="N776" i="1"/>
  <c r="I776" i="1"/>
  <c r="A777" i="1"/>
  <c r="E777" i="1" s="1"/>
  <c r="D775" i="1"/>
  <c r="F775" i="1" s="1"/>
  <c r="C776" i="1"/>
  <c r="O775" i="1"/>
  <c r="P775" i="1" s="1"/>
  <c r="Q1219" i="1"/>
  <c r="K774" i="1"/>
  <c r="L773" i="1"/>
  <c r="M773" i="1" s="1"/>
  <c r="S773" i="1" s="1"/>
  <c r="B773" i="1" s="1"/>
  <c r="U776" i="1" l="1"/>
  <c r="T776" i="1"/>
  <c r="G775" i="1"/>
  <c r="C777" i="1"/>
  <c r="O776" i="1"/>
  <c r="P776" i="1" s="1"/>
  <c r="D776" i="1"/>
  <c r="F776" i="1" s="1"/>
  <c r="R776" i="1"/>
  <c r="J775" i="1"/>
  <c r="W777" i="1"/>
  <c r="N777" i="1"/>
  <c r="I777" i="1"/>
  <c r="A778" i="1"/>
  <c r="E778" i="1" s="1"/>
  <c r="H777" i="1"/>
  <c r="Q1220" i="1"/>
  <c r="K775" i="1"/>
  <c r="L774" i="1"/>
  <c r="M774" i="1" s="1"/>
  <c r="S774" i="1" s="1"/>
  <c r="B774" i="1" s="1"/>
  <c r="U777" i="1" l="1"/>
  <c r="T777" i="1"/>
  <c r="W778" i="1"/>
  <c r="A779" i="1"/>
  <c r="E779" i="1" s="1"/>
  <c r="H778" i="1"/>
  <c r="N778" i="1"/>
  <c r="I778" i="1"/>
  <c r="D777" i="1"/>
  <c r="F777" i="1" s="1"/>
  <c r="C778" i="1"/>
  <c r="O777" i="1"/>
  <c r="P777" i="1" s="1"/>
  <c r="G776" i="1"/>
  <c r="R777" i="1"/>
  <c r="J776" i="1"/>
  <c r="Q1221" i="1"/>
  <c r="K776" i="1"/>
  <c r="L775" i="1"/>
  <c r="M775" i="1" s="1"/>
  <c r="S775" i="1" s="1"/>
  <c r="B775" i="1" s="1"/>
  <c r="U778" i="1" l="1"/>
  <c r="T778" i="1"/>
  <c r="R778" i="1"/>
  <c r="J777" i="1"/>
  <c r="C779" i="1"/>
  <c r="O778" i="1"/>
  <c r="P778" i="1" s="1"/>
  <c r="D778" i="1"/>
  <c r="F778" i="1" s="1"/>
  <c r="W779" i="1"/>
  <c r="I779" i="1"/>
  <c r="A780" i="1"/>
  <c r="E780" i="1" s="1"/>
  <c r="H779" i="1"/>
  <c r="N779" i="1"/>
  <c r="G777" i="1"/>
  <c r="Q1222" i="1"/>
  <c r="K777" i="1"/>
  <c r="L776" i="1"/>
  <c r="M776" i="1" s="1"/>
  <c r="S776" i="1" s="1"/>
  <c r="B776" i="1" s="1"/>
  <c r="U779" i="1" l="1"/>
  <c r="T779" i="1"/>
  <c r="R779" i="1"/>
  <c r="G778" i="1"/>
  <c r="J778" i="1"/>
  <c r="C780" i="1"/>
  <c r="O779" i="1"/>
  <c r="P779" i="1" s="1"/>
  <c r="D779" i="1"/>
  <c r="F779" i="1" s="1"/>
  <c r="W780" i="1"/>
  <c r="I780" i="1"/>
  <c r="A781" i="1"/>
  <c r="E781" i="1" s="1"/>
  <c r="H780" i="1"/>
  <c r="N780" i="1"/>
  <c r="Q1223" i="1"/>
  <c r="K778" i="1"/>
  <c r="L777" i="1"/>
  <c r="M777" i="1" s="1"/>
  <c r="U780" i="1" l="1"/>
  <c r="T780" i="1"/>
  <c r="D780" i="1"/>
  <c r="F780" i="1" s="1"/>
  <c r="R780" i="1"/>
  <c r="G779" i="1"/>
  <c r="C781" i="1"/>
  <c r="O780" i="1"/>
  <c r="P780" i="1" s="1"/>
  <c r="W781" i="1"/>
  <c r="H781" i="1"/>
  <c r="I781" i="1"/>
  <c r="N781" i="1"/>
  <c r="A782" i="1"/>
  <c r="E782" i="1" s="1"/>
  <c r="J779" i="1"/>
  <c r="Q1224" i="1"/>
  <c r="S777" i="1"/>
  <c r="B777" i="1" s="1"/>
  <c r="K779" i="1"/>
  <c r="L778" i="1"/>
  <c r="M778" i="1" s="1"/>
  <c r="S778" i="1" s="1"/>
  <c r="B778" i="1" s="1"/>
  <c r="U781" i="1" l="1"/>
  <c r="T781" i="1"/>
  <c r="J780" i="1"/>
  <c r="G780" i="1"/>
  <c r="C782" i="1"/>
  <c r="O781" i="1"/>
  <c r="P781" i="1" s="1"/>
  <c r="R781" i="1"/>
  <c r="W782" i="1"/>
  <c r="A783" i="1"/>
  <c r="E783" i="1" s="1"/>
  <c r="N782" i="1"/>
  <c r="H782" i="1"/>
  <c r="I782" i="1"/>
  <c r="D781" i="1"/>
  <c r="F781" i="1" s="1"/>
  <c r="Q1225" i="1"/>
  <c r="K780" i="1"/>
  <c r="L779" i="1"/>
  <c r="M779" i="1" s="1"/>
  <c r="S779" i="1" s="1"/>
  <c r="B779" i="1" s="1"/>
  <c r="U782" i="1" l="1"/>
  <c r="T782" i="1"/>
  <c r="G781" i="1"/>
  <c r="J781" i="1"/>
  <c r="R782" i="1"/>
  <c r="C783" i="1"/>
  <c r="O782" i="1"/>
  <c r="P782" i="1" s="1"/>
  <c r="D782" i="1"/>
  <c r="F782" i="1" s="1"/>
  <c r="W783" i="1"/>
  <c r="N783" i="1"/>
  <c r="A784" i="1"/>
  <c r="E784" i="1" s="1"/>
  <c r="I783" i="1"/>
  <c r="H783" i="1"/>
  <c r="Q1226" i="1"/>
  <c r="K781" i="1"/>
  <c r="L780" i="1"/>
  <c r="M780" i="1" s="1"/>
  <c r="S780" i="1" s="1"/>
  <c r="B780" i="1" s="1"/>
  <c r="U783" i="1" l="1"/>
  <c r="T783" i="1"/>
  <c r="R783" i="1"/>
  <c r="G782" i="1"/>
  <c r="D783" i="1"/>
  <c r="F783" i="1" s="1"/>
  <c r="W784" i="1"/>
  <c r="I784" i="1"/>
  <c r="A785" i="1"/>
  <c r="E785" i="1" s="1"/>
  <c r="H784" i="1"/>
  <c r="N784" i="1"/>
  <c r="J782" i="1"/>
  <c r="C784" i="1"/>
  <c r="O783" i="1"/>
  <c r="P783" i="1" s="1"/>
  <c r="Q1227" i="1"/>
  <c r="K782" i="1"/>
  <c r="L781" i="1"/>
  <c r="M781" i="1" s="1"/>
  <c r="S781" i="1" s="1"/>
  <c r="B781" i="1" s="1"/>
  <c r="R784" i="1" l="1"/>
  <c r="U784" i="1"/>
  <c r="T784" i="1"/>
  <c r="G783" i="1"/>
  <c r="J783" i="1"/>
  <c r="W785" i="1"/>
  <c r="I785" i="1"/>
  <c r="H785" i="1"/>
  <c r="A786" i="1"/>
  <c r="E786" i="1" s="1"/>
  <c r="N785" i="1"/>
  <c r="C785" i="1"/>
  <c r="O784" i="1"/>
  <c r="P784" i="1" s="1"/>
  <c r="D784" i="1"/>
  <c r="F784" i="1" s="1"/>
  <c r="Q1228" i="1"/>
  <c r="K783" i="1"/>
  <c r="L782" i="1"/>
  <c r="M782" i="1" s="1"/>
  <c r="U785" i="1" l="1"/>
  <c r="T785" i="1"/>
  <c r="R785" i="1"/>
  <c r="G784" i="1"/>
  <c r="D785" i="1"/>
  <c r="F785" i="1" s="1"/>
  <c r="W786" i="1"/>
  <c r="I786" i="1"/>
  <c r="H786" i="1"/>
  <c r="A787" i="1"/>
  <c r="E787" i="1" s="1"/>
  <c r="N786" i="1"/>
  <c r="J784" i="1"/>
  <c r="C786" i="1"/>
  <c r="O785" i="1"/>
  <c r="P785" i="1" s="1"/>
  <c r="Q1229" i="1"/>
  <c r="S782" i="1"/>
  <c r="B782" i="1" s="1"/>
  <c r="K784" i="1"/>
  <c r="L783" i="1"/>
  <c r="M783" i="1" s="1"/>
  <c r="S783" i="1" s="1"/>
  <c r="B783" i="1" s="1"/>
  <c r="R786" i="1" l="1"/>
  <c r="U786" i="1"/>
  <c r="T786" i="1"/>
  <c r="G785" i="1"/>
  <c r="J785" i="1"/>
  <c r="W787" i="1"/>
  <c r="A788" i="1"/>
  <c r="E788" i="1" s="1"/>
  <c r="H787" i="1"/>
  <c r="N787" i="1"/>
  <c r="I787" i="1"/>
  <c r="C787" i="1"/>
  <c r="O786" i="1"/>
  <c r="P786" i="1" s="1"/>
  <c r="D786" i="1"/>
  <c r="F786" i="1" s="1"/>
  <c r="Q1230" i="1"/>
  <c r="K785" i="1"/>
  <c r="L784" i="1"/>
  <c r="M784" i="1" s="1"/>
  <c r="S784" i="1" s="1"/>
  <c r="B784" i="1" s="1"/>
  <c r="U787" i="1" l="1"/>
  <c r="T787" i="1"/>
  <c r="G786" i="1"/>
  <c r="R787" i="1"/>
  <c r="D787" i="1"/>
  <c r="F787" i="1" s="1"/>
  <c r="C788" i="1"/>
  <c r="O787" i="1"/>
  <c r="P787" i="1" s="1"/>
  <c r="J786" i="1"/>
  <c r="W788" i="1"/>
  <c r="I788" i="1"/>
  <c r="A789" i="1"/>
  <c r="E789" i="1" s="1"/>
  <c r="H788" i="1"/>
  <c r="N788" i="1"/>
  <c r="Q1231" i="1"/>
  <c r="K786" i="1"/>
  <c r="L785" i="1"/>
  <c r="M785" i="1" s="1"/>
  <c r="S785" i="1" s="1"/>
  <c r="B785" i="1" s="1"/>
  <c r="U788" i="1" l="1"/>
  <c r="T788" i="1"/>
  <c r="R788" i="1"/>
  <c r="G787" i="1"/>
  <c r="J787" i="1"/>
  <c r="C789" i="1"/>
  <c r="O788" i="1"/>
  <c r="P788" i="1" s="1"/>
  <c r="W789" i="1"/>
  <c r="I789" i="1"/>
  <c r="A790" i="1"/>
  <c r="E790" i="1" s="1"/>
  <c r="H789" i="1"/>
  <c r="N789" i="1"/>
  <c r="D788" i="1"/>
  <c r="F788" i="1" s="1"/>
  <c r="Q1232" i="1"/>
  <c r="K787" i="1"/>
  <c r="L786" i="1"/>
  <c r="M786" i="1" s="1"/>
  <c r="S786" i="1" s="1"/>
  <c r="B786" i="1" s="1"/>
  <c r="U789" i="1" l="1"/>
  <c r="T789" i="1"/>
  <c r="J788" i="1"/>
  <c r="G788" i="1"/>
  <c r="D789" i="1"/>
  <c r="F789" i="1" s="1"/>
  <c r="C790" i="1"/>
  <c r="O789" i="1"/>
  <c r="P789" i="1" s="1"/>
  <c r="R789" i="1"/>
  <c r="W790" i="1"/>
  <c r="N790" i="1"/>
  <c r="I790" i="1"/>
  <c r="A791" i="1"/>
  <c r="E791" i="1" s="1"/>
  <c r="H790" i="1"/>
  <c r="Q1233" i="1"/>
  <c r="K788" i="1"/>
  <c r="L787" i="1"/>
  <c r="M787" i="1" s="1"/>
  <c r="U790" i="1" l="1"/>
  <c r="T790" i="1"/>
  <c r="R790" i="1"/>
  <c r="J789" i="1"/>
  <c r="G789" i="1"/>
  <c r="W791" i="1"/>
  <c r="I791" i="1"/>
  <c r="A792" i="1"/>
  <c r="E792" i="1" s="1"/>
  <c r="H791" i="1"/>
  <c r="N791" i="1"/>
  <c r="C791" i="1"/>
  <c r="O790" i="1"/>
  <c r="P790" i="1" s="1"/>
  <c r="D790" i="1"/>
  <c r="F790" i="1" s="1"/>
  <c r="Q1234" i="1"/>
  <c r="S787" i="1"/>
  <c r="B787" i="1" s="1"/>
  <c r="K789" i="1"/>
  <c r="L788" i="1"/>
  <c r="M788" i="1" s="1"/>
  <c r="U791" i="1" l="1"/>
  <c r="T791" i="1"/>
  <c r="R791" i="1"/>
  <c r="J790" i="1"/>
  <c r="W792" i="1"/>
  <c r="I792" i="1"/>
  <c r="A793" i="1"/>
  <c r="E793" i="1" s="1"/>
  <c r="H792" i="1"/>
  <c r="N792" i="1"/>
  <c r="D791" i="1"/>
  <c r="F791" i="1" s="1"/>
  <c r="G790" i="1"/>
  <c r="C792" i="1"/>
  <c r="O791" i="1"/>
  <c r="P791" i="1" s="1"/>
  <c r="Q1235" i="1"/>
  <c r="K790" i="1"/>
  <c r="L789" i="1"/>
  <c r="M789" i="1" s="1"/>
  <c r="S789" i="1" s="1"/>
  <c r="B789" i="1" s="1"/>
  <c r="S788" i="1"/>
  <c r="B788" i="1" s="1"/>
  <c r="U792" i="1" l="1"/>
  <c r="T792" i="1"/>
  <c r="G791" i="1"/>
  <c r="W793" i="1"/>
  <c r="N793" i="1"/>
  <c r="I793" i="1"/>
  <c r="A794" i="1"/>
  <c r="E794" i="1" s="1"/>
  <c r="H793" i="1"/>
  <c r="D792" i="1"/>
  <c r="F792" i="1" s="1"/>
  <c r="C793" i="1"/>
  <c r="O792" i="1"/>
  <c r="P792" i="1" s="1"/>
  <c r="J791" i="1"/>
  <c r="R792" i="1"/>
  <c r="Q1236" i="1"/>
  <c r="K791" i="1"/>
  <c r="L790" i="1"/>
  <c r="M790" i="1" s="1"/>
  <c r="S790" i="1" s="1"/>
  <c r="B790" i="1" s="1"/>
  <c r="U793" i="1" l="1"/>
  <c r="T793" i="1"/>
  <c r="G792" i="1"/>
  <c r="W794" i="1"/>
  <c r="I794" i="1"/>
  <c r="A795" i="1"/>
  <c r="E795" i="1" s="1"/>
  <c r="H794" i="1"/>
  <c r="N794" i="1"/>
  <c r="D793" i="1"/>
  <c r="F793" i="1" s="1"/>
  <c r="C794" i="1"/>
  <c r="O793" i="1"/>
  <c r="P793" i="1" s="1"/>
  <c r="J792" i="1"/>
  <c r="R793" i="1"/>
  <c r="Q1237" i="1"/>
  <c r="K792" i="1"/>
  <c r="L791" i="1"/>
  <c r="M791" i="1" s="1"/>
  <c r="U794" i="1" l="1"/>
  <c r="T794" i="1"/>
  <c r="G793" i="1"/>
  <c r="W795" i="1"/>
  <c r="N795" i="1"/>
  <c r="I795" i="1"/>
  <c r="A796" i="1"/>
  <c r="E796" i="1" s="1"/>
  <c r="H795" i="1"/>
  <c r="D794" i="1"/>
  <c r="F794" i="1" s="1"/>
  <c r="C795" i="1"/>
  <c r="O794" i="1"/>
  <c r="P794" i="1" s="1"/>
  <c r="J793" i="1"/>
  <c r="R794" i="1"/>
  <c r="Q1238" i="1"/>
  <c r="S791" i="1"/>
  <c r="B791" i="1" s="1"/>
  <c r="K793" i="1"/>
  <c r="L792" i="1"/>
  <c r="M792" i="1" s="1"/>
  <c r="U795" i="1" l="1"/>
  <c r="T795" i="1"/>
  <c r="J794" i="1"/>
  <c r="R795" i="1"/>
  <c r="G794" i="1"/>
  <c r="W796" i="1"/>
  <c r="H796" i="1"/>
  <c r="I796" i="1"/>
  <c r="A797" i="1"/>
  <c r="E797" i="1" s="1"/>
  <c r="N796" i="1"/>
  <c r="D795" i="1"/>
  <c r="F795" i="1" s="1"/>
  <c r="C796" i="1"/>
  <c r="O795" i="1"/>
  <c r="P795" i="1" s="1"/>
  <c r="Q1239" i="1"/>
  <c r="K794" i="1"/>
  <c r="L793" i="1"/>
  <c r="M793" i="1" s="1"/>
  <c r="S793" i="1" s="1"/>
  <c r="B793" i="1" s="1"/>
  <c r="S792" i="1"/>
  <c r="B792" i="1" s="1"/>
  <c r="U796" i="1" l="1"/>
  <c r="T796" i="1"/>
  <c r="R796" i="1"/>
  <c r="C797" i="1"/>
  <c r="O796" i="1"/>
  <c r="P796" i="1" s="1"/>
  <c r="D796" i="1"/>
  <c r="F796" i="1" s="1"/>
  <c r="J795" i="1"/>
  <c r="G795" i="1"/>
  <c r="W797" i="1"/>
  <c r="A798" i="1"/>
  <c r="E798" i="1" s="1"/>
  <c r="H797" i="1"/>
  <c r="I797" i="1"/>
  <c r="N797" i="1"/>
  <c r="Q1240" i="1"/>
  <c r="K795" i="1"/>
  <c r="L794" i="1"/>
  <c r="M794" i="1" s="1"/>
  <c r="U797" i="1" l="1"/>
  <c r="T797" i="1"/>
  <c r="R797" i="1"/>
  <c r="D797" i="1"/>
  <c r="F797" i="1" s="1"/>
  <c r="W798" i="1"/>
  <c r="H798" i="1"/>
  <c r="N798" i="1"/>
  <c r="A799" i="1"/>
  <c r="E799" i="1" s="1"/>
  <c r="I798" i="1"/>
  <c r="J796" i="1"/>
  <c r="C798" i="1"/>
  <c r="O797" i="1"/>
  <c r="P797" i="1" s="1"/>
  <c r="G796" i="1"/>
  <c r="Q1241" i="1"/>
  <c r="S794" i="1"/>
  <c r="B794" i="1" s="1"/>
  <c r="K796" i="1"/>
  <c r="L795" i="1"/>
  <c r="M795" i="1" s="1"/>
  <c r="S795" i="1" s="1"/>
  <c r="B795" i="1" s="1"/>
  <c r="U798" i="1" l="1"/>
  <c r="T798" i="1"/>
  <c r="J797" i="1"/>
  <c r="R798" i="1"/>
  <c r="C799" i="1"/>
  <c r="O798" i="1"/>
  <c r="P798" i="1" s="1"/>
  <c r="D798" i="1"/>
  <c r="F798" i="1" s="1"/>
  <c r="W799" i="1"/>
  <c r="A800" i="1"/>
  <c r="E800" i="1" s="1"/>
  <c r="N799" i="1"/>
  <c r="H799" i="1"/>
  <c r="I799" i="1"/>
  <c r="G797" i="1"/>
  <c r="Q1242" i="1"/>
  <c r="K797" i="1"/>
  <c r="L796" i="1"/>
  <c r="M796" i="1" s="1"/>
  <c r="S796" i="1" s="1"/>
  <c r="B796" i="1" s="1"/>
  <c r="U799" i="1" l="1"/>
  <c r="T799" i="1"/>
  <c r="W800" i="1"/>
  <c r="A801" i="1"/>
  <c r="E801" i="1" s="1"/>
  <c r="H800" i="1"/>
  <c r="N800" i="1"/>
  <c r="I800" i="1"/>
  <c r="D799" i="1"/>
  <c r="F799" i="1" s="1"/>
  <c r="R799" i="1"/>
  <c r="G798" i="1"/>
  <c r="C800" i="1"/>
  <c r="O799" i="1"/>
  <c r="P799" i="1" s="1"/>
  <c r="J798" i="1"/>
  <c r="Q1243" i="1"/>
  <c r="K798" i="1"/>
  <c r="L797" i="1"/>
  <c r="M797" i="1" s="1"/>
  <c r="S797" i="1" s="1"/>
  <c r="B797" i="1" s="1"/>
  <c r="G799" i="1" l="1"/>
  <c r="R800" i="1"/>
  <c r="O800" i="1"/>
  <c r="C801" i="1"/>
  <c r="D800" i="1"/>
  <c r="F800" i="1" s="1"/>
  <c r="D801" i="1"/>
  <c r="W801" i="1"/>
  <c r="N801" i="1"/>
  <c r="I801" i="1"/>
  <c r="H801" i="1"/>
  <c r="A802" i="1"/>
  <c r="E802" i="1" s="1"/>
  <c r="J799" i="1"/>
  <c r="Q1244" i="1"/>
  <c r="K799" i="1"/>
  <c r="L798" i="1"/>
  <c r="M798" i="1" s="1"/>
  <c r="S798" i="1" s="1"/>
  <c r="B798" i="1" s="1"/>
  <c r="U801" i="1" l="1"/>
  <c r="T801" i="1"/>
  <c r="C802" i="1"/>
  <c r="O801" i="1"/>
  <c r="P801" i="1" s="1"/>
  <c r="J800" i="1"/>
  <c r="W802" i="1"/>
  <c r="A803" i="1"/>
  <c r="E803" i="1" s="1"/>
  <c r="N802" i="1"/>
  <c r="H802" i="1"/>
  <c r="I802" i="1"/>
  <c r="R801" i="1"/>
  <c r="F801" i="1"/>
  <c r="J801" i="1"/>
  <c r="G801" i="1"/>
  <c r="G800" i="1"/>
  <c r="Q1245" i="1"/>
  <c r="K800" i="1"/>
  <c r="L799" i="1"/>
  <c r="M799" i="1" s="1"/>
  <c r="L800" i="1" l="1"/>
  <c r="K801" i="1" s="1"/>
  <c r="U802" i="1"/>
  <c r="T802" i="1"/>
  <c r="R802" i="1"/>
  <c r="C803" i="1"/>
  <c r="O802" i="1"/>
  <c r="P802" i="1" s="1"/>
  <c r="W803" i="1"/>
  <c r="A804" i="1"/>
  <c r="E804" i="1" s="1"/>
  <c r="H803" i="1"/>
  <c r="N803" i="1"/>
  <c r="I803" i="1"/>
  <c r="D802" i="1"/>
  <c r="F802" i="1" s="1"/>
  <c r="Q1246" i="1"/>
  <c r="S799" i="1"/>
  <c r="B799" i="1" s="1"/>
  <c r="M800" i="1" l="1"/>
  <c r="S800" i="1" s="1"/>
  <c r="U803" i="1"/>
  <c r="T803" i="1"/>
  <c r="G802" i="1"/>
  <c r="J802" i="1"/>
  <c r="D803" i="1"/>
  <c r="F803" i="1" s="1"/>
  <c r="W804" i="1"/>
  <c r="I804" i="1"/>
  <c r="A805" i="1"/>
  <c r="E805" i="1" s="1"/>
  <c r="H804" i="1"/>
  <c r="N804" i="1"/>
  <c r="C804" i="1"/>
  <c r="O803" i="1"/>
  <c r="P803" i="1" s="1"/>
  <c r="R803" i="1"/>
  <c r="Q1247" i="1"/>
  <c r="K802" i="1"/>
  <c r="L801" i="1"/>
  <c r="M801" i="1" s="1"/>
  <c r="S801" i="1" s="1"/>
  <c r="B801" i="1" s="1"/>
  <c r="P800" i="1" l="1"/>
  <c r="T800" i="1" s="1"/>
  <c r="U800" i="1" s="1"/>
  <c r="R804" i="1"/>
  <c r="U804" i="1"/>
  <c r="T804" i="1"/>
  <c r="B800" i="1"/>
  <c r="J803" i="1"/>
  <c r="G803" i="1"/>
  <c r="W805" i="1"/>
  <c r="I805" i="1"/>
  <c r="A806" i="1"/>
  <c r="E806" i="1" s="1"/>
  <c r="H805" i="1"/>
  <c r="N805" i="1"/>
  <c r="C805" i="1"/>
  <c r="O804" i="1"/>
  <c r="P804" i="1" s="1"/>
  <c r="D804" i="1"/>
  <c r="F804" i="1" s="1"/>
  <c r="Q1248" i="1"/>
  <c r="K803" i="1"/>
  <c r="L802" i="1"/>
  <c r="M802" i="1" s="1"/>
  <c r="S802" i="1" s="1"/>
  <c r="B802" i="1" s="1"/>
  <c r="U805" i="1" l="1"/>
  <c r="T805" i="1"/>
  <c r="R805" i="1"/>
  <c r="J804" i="1"/>
  <c r="G804" i="1"/>
  <c r="W806" i="1"/>
  <c r="A807" i="1"/>
  <c r="E807" i="1" s="1"/>
  <c r="N806" i="1"/>
  <c r="H806" i="1"/>
  <c r="I806" i="1"/>
  <c r="D805" i="1"/>
  <c r="F805" i="1" s="1"/>
  <c r="C806" i="1"/>
  <c r="O805" i="1"/>
  <c r="P805" i="1" s="1"/>
  <c r="Q1249" i="1"/>
  <c r="K804" i="1"/>
  <c r="L803" i="1"/>
  <c r="M803" i="1" s="1"/>
  <c r="S803" i="1" s="1"/>
  <c r="B803" i="1" s="1"/>
  <c r="U806" i="1" l="1"/>
  <c r="T806" i="1"/>
  <c r="J805" i="1"/>
  <c r="R806" i="1"/>
  <c r="C807" i="1"/>
  <c r="O806" i="1"/>
  <c r="P806" i="1" s="1"/>
  <c r="D806" i="1"/>
  <c r="F806" i="1" s="1"/>
  <c r="W807" i="1"/>
  <c r="H807" i="1"/>
  <c r="I807" i="1"/>
  <c r="N807" i="1"/>
  <c r="A808" i="1"/>
  <c r="E808" i="1" s="1"/>
  <c r="G805" i="1"/>
  <c r="Q1250" i="1"/>
  <c r="K805" i="1"/>
  <c r="L804" i="1"/>
  <c r="M804" i="1" s="1"/>
  <c r="S804" i="1" s="1"/>
  <c r="B804" i="1" s="1"/>
  <c r="U807" i="1" l="1"/>
  <c r="T807" i="1"/>
  <c r="R807" i="1"/>
  <c r="W808" i="1"/>
  <c r="H808" i="1"/>
  <c r="N808" i="1"/>
  <c r="I808" i="1"/>
  <c r="A809" i="1"/>
  <c r="E809" i="1" s="1"/>
  <c r="D807" i="1"/>
  <c r="F807" i="1" s="1"/>
  <c r="C808" i="1"/>
  <c r="O807" i="1"/>
  <c r="P807" i="1" s="1"/>
  <c r="G806" i="1"/>
  <c r="J806" i="1"/>
  <c r="Q1251" i="1"/>
  <c r="K806" i="1"/>
  <c r="L805" i="1"/>
  <c r="M805" i="1" s="1"/>
  <c r="S805" i="1" s="1"/>
  <c r="B805" i="1" s="1"/>
  <c r="U808" i="1" l="1"/>
  <c r="T808" i="1"/>
  <c r="J807" i="1"/>
  <c r="C809" i="1"/>
  <c r="O808" i="1"/>
  <c r="P808" i="1" s="1"/>
  <c r="D808" i="1"/>
  <c r="F808" i="1" s="1"/>
  <c r="R808" i="1"/>
  <c r="G807" i="1"/>
  <c r="W809" i="1"/>
  <c r="A810" i="1"/>
  <c r="E810" i="1" s="1"/>
  <c r="H809" i="1"/>
  <c r="N809" i="1"/>
  <c r="I809" i="1"/>
  <c r="Q1252" i="1"/>
  <c r="K807" i="1"/>
  <c r="L806" i="1"/>
  <c r="M806" i="1" s="1"/>
  <c r="S806" i="1" s="1"/>
  <c r="B806" i="1" s="1"/>
  <c r="U809" i="1" l="1"/>
  <c r="T809" i="1"/>
  <c r="R809" i="1"/>
  <c r="C810" i="1"/>
  <c r="O809" i="1"/>
  <c r="P809" i="1" s="1"/>
  <c r="D809" i="1"/>
  <c r="F809" i="1" s="1"/>
  <c r="W810" i="1"/>
  <c r="H810" i="1"/>
  <c r="I810" i="1"/>
  <c r="N810" i="1"/>
  <c r="A811" i="1"/>
  <c r="E811" i="1" s="1"/>
  <c r="J808" i="1"/>
  <c r="G808" i="1"/>
  <c r="Q1253" i="1"/>
  <c r="K808" i="1"/>
  <c r="L807" i="1"/>
  <c r="M807" i="1" s="1"/>
  <c r="S807" i="1" s="1"/>
  <c r="B807" i="1" s="1"/>
  <c r="U810" i="1" l="1"/>
  <c r="T810" i="1"/>
  <c r="R810" i="1"/>
  <c r="D810" i="1"/>
  <c r="F810" i="1" s="1"/>
  <c r="W811" i="1"/>
  <c r="H811" i="1"/>
  <c r="N811" i="1"/>
  <c r="I811" i="1"/>
  <c r="A812" i="1"/>
  <c r="E812" i="1" s="1"/>
  <c r="C811" i="1"/>
  <c r="O810" i="1"/>
  <c r="P810" i="1" s="1"/>
  <c r="J809" i="1"/>
  <c r="G809" i="1"/>
  <c r="Q1254" i="1"/>
  <c r="K809" i="1"/>
  <c r="L808" i="1"/>
  <c r="M808" i="1" s="1"/>
  <c r="U811" i="1" l="1"/>
  <c r="T811" i="1"/>
  <c r="G810" i="1"/>
  <c r="J810" i="1"/>
  <c r="C812" i="1"/>
  <c r="O811" i="1"/>
  <c r="P811" i="1" s="1"/>
  <c r="R811" i="1"/>
  <c r="W812" i="1"/>
  <c r="A813" i="1"/>
  <c r="E813" i="1" s="1"/>
  <c r="N812" i="1"/>
  <c r="H812" i="1"/>
  <c r="I812" i="1"/>
  <c r="D811" i="1"/>
  <c r="F811" i="1" s="1"/>
  <c r="Q1255" i="1"/>
  <c r="S808" i="1"/>
  <c r="B808" i="1" s="1"/>
  <c r="K810" i="1"/>
  <c r="L809" i="1"/>
  <c r="M809" i="1" s="1"/>
  <c r="S809" i="1" s="1"/>
  <c r="B809" i="1" s="1"/>
  <c r="U812" i="1" l="1"/>
  <c r="T812" i="1"/>
  <c r="G811" i="1"/>
  <c r="J811" i="1"/>
  <c r="R812" i="1"/>
  <c r="C813" i="1"/>
  <c r="O812" i="1"/>
  <c r="P812" i="1" s="1"/>
  <c r="D812" i="1"/>
  <c r="F812" i="1" s="1"/>
  <c r="W813" i="1"/>
  <c r="H813" i="1"/>
  <c r="N813" i="1"/>
  <c r="I813" i="1"/>
  <c r="A814" i="1"/>
  <c r="E814" i="1" s="1"/>
  <c r="Q1256" i="1"/>
  <c r="K811" i="1"/>
  <c r="L810" i="1"/>
  <c r="M810" i="1" s="1"/>
  <c r="S810" i="1" s="1"/>
  <c r="B810" i="1" s="1"/>
  <c r="U813" i="1" l="1"/>
  <c r="T813" i="1"/>
  <c r="J812" i="1"/>
  <c r="D813" i="1"/>
  <c r="F813" i="1" s="1"/>
  <c r="W814" i="1"/>
  <c r="N814" i="1"/>
  <c r="A815" i="1"/>
  <c r="E815" i="1" s="1"/>
  <c r="I814" i="1"/>
  <c r="H814" i="1"/>
  <c r="C814" i="1"/>
  <c r="O813" i="1"/>
  <c r="P813" i="1" s="1"/>
  <c r="G812" i="1"/>
  <c r="R813" i="1"/>
  <c r="Q1257" i="1"/>
  <c r="K812" i="1"/>
  <c r="L811" i="1"/>
  <c r="M811" i="1" s="1"/>
  <c r="S811" i="1" s="1"/>
  <c r="B811" i="1" s="1"/>
  <c r="U814" i="1" l="1"/>
  <c r="T814" i="1"/>
  <c r="G813" i="1"/>
  <c r="J813" i="1"/>
  <c r="W815" i="1"/>
  <c r="N815" i="1"/>
  <c r="A816" i="1"/>
  <c r="E816" i="1" s="1"/>
  <c r="I815" i="1"/>
  <c r="H815" i="1"/>
  <c r="C815" i="1"/>
  <c r="O814" i="1"/>
  <c r="P814" i="1" s="1"/>
  <c r="R814" i="1"/>
  <c r="D814" i="1"/>
  <c r="F814" i="1" s="1"/>
  <c r="Q1258" i="1"/>
  <c r="K813" i="1"/>
  <c r="L812" i="1"/>
  <c r="M812" i="1" s="1"/>
  <c r="S812" i="1" s="1"/>
  <c r="B812" i="1" s="1"/>
  <c r="U815" i="1" l="1"/>
  <c r="T815" i="1"/>
  <c r="J814" i="1"/>
  <c r="G814" i="1"/>
  <c r="W816" i="1"/>
  <c r="N816" i="1"/>
  <c r="A817" i="1"/>
  <c r="E817" i="1" s="1"/>
  <c r="I816" i="1"/>
  <c r="H816" i="1"/>
  <c r="C816" i="1"/>
  <c r="O815" i="1"/>
  <c r="P815" i="1" s="1"/>
  <c r="D815" i="1"/>
  <c r="F815" i="1" s="1"/>
  <c r="R815" i="1"/>
  <c r="Q1259" i="1"/>
  <c r="K814" i="1"/>
  <c r="L813" i="1"/>
  <c r="M813" i="1" s="1"/>
  <c r="S813" i="1" s="1"/>
  <c r="B813" i="1" s="1"/>
  <c r="U816" i="1" l="1"/>
  <c r="T816" i="1"/>
  <c r="G815" i="1"/>
  <c r="W817" i="1"/>
  <c r="H817" i="1"/>
  <c r="N817" i="1"/>
  <c r="I817" i="1"/>
  <c r="A818" i="1"/>
  <c r="E818" i="1" s="1"/>
  <c r="D816" i="1"/>
  <c r="F816" i="1" s="1"/>
  <c r="J815" i="1"/>
  <c r="C817" i="1"/>
  <c r="O816" i="1"/>
  <c r="P816" i="1" s="1"/>
  <c r="R816" i="1"/>
  <c r="Q1260" i="1"/>
  <c r="K815" i="1"/>
  <c r="L814" i="1"/>
  <c r="M814" i="1" s="1"/>
  <c r="S814" i="1" s="1"/>
  <c r="B814" i="1" s="1"/>
  <c r="U817" i="1" l="1"/>
  <c r="T817" i="1"/>
  <c r="R817" i="1"/>
  <c r="C818" i="1"/>
  <c r="O817" i="1"/>
  <c r="P817" i="1" s="1"/>
  <c r="D817" i="1"/>
  <c r="F817" i="1" s="1"/>
  <c r="G816" i="1"/>
  <c r="W818" i="1"/>
  <c r="A819" i="1"/>
  <c r="E819" i="1" s="1"/>
  <c r="H818" i="1"/>
  <c r="N818" i="1"/>
  <c r="I818" i="1"/>
  <c r="J816" i="1"/>
  <c r="Q1261" i="1"/>
  <c r="K816" i="1"/>
  <c r="L815" i="1"/>
  <c r="M815" i="1" s="1"/>
  <c r="S815" i="1" s="1"/>
  <c r="B815" i="1" s="1"/>
  <c r="U818" i="1" l="1"/>
  <c r="T818" i="1"/>
  <c r="D818" i="1"/>
  <c r="F818" i="1" s="1"/>
  <c r="R818" i="1"/>
  <c r="G817" i="1"/>
  <c r="C819" i="1"/>
  <c r="O818" i="1"/>
  <c r="P818" i="1" s="1"/>
  <c r="W819" i="1"/>
  <c r="I819" i="1"/>
  <c r="A820" i="1"/>
  <c r="E820" i="1" s="1"/>
  <c r="H819" i="1"/>
  <c r="N819" i="1"/>
  <c r="J817" i="1"/>
  <c r="Q1262" i="1"/>
  <c r="K817" i="1"/>
  <c r="L816" i="1"/>
  <c r="M816" i="1" s="1"/>
  <c r="S816" i="1" s="1"/>
  <c r="B816" i="1" s="1"/>
  <c r="U819" i="1" l="1"/>
  <c r="T819" i="1"/>
  <c r="R819" i="1"/>
  <c r="J818" i="1"/>
  <c r="G818" i="1"/>
  <c r="W820" i="1"/>
  <c r="N820" i="1"/>
  <c r="I820" i="1"/>
  <c r="A821" i="1"/>
  <c r="E821" i="1" s="1"/>
  <c r="H820" i="1"/>
  <c r="C820" i="1"/>
  <c r="O819" i="1"/>
  <c r="P819" i="1" s="1"/>
  <c r="D819" i="1"/>
  <c r="F819" i="1" s="1"/>
  <c r="Q1263" i="1"/>
  <c r="K818" i="1"/>
  <c r="L817" i="1"/>
  <c r="M817" i="1" s="1"/>
  <c r="S817" i="1" s="1"/>
  <c r="B817" i="1" s="1"/>
  <c r="U820" i="1" l="1"/>
  <c r="T820" i="1"/>
  <c r="J819" i="1"/>
  <c r="D820" i="1"/>
  <c r="F820" i="1" s="1"/>
  <c r="W821" i="1"/>
  <c r="N821" i="1"/>
  <c r="I821" i="1"/>
  <c r="A822" i="1"/>
  <c r="E822" i="1" s="1"/>
  <c r="H821" i="1"/>
  <c r="G819" i="1"/>
  <c r="C821" i="1"/>
  <c r="O820" i="1"/>
  <c r="P820" i="1" s="1"/>
  <c r="R820" i="1"/>
  <c r="Q1264" i="1"/>
  <c r="K819" i="1"/>
  <c r="L818" i="1"/>
  <c r="M818" i="1" s="1"/>
  <c r="S818" i="1" s="1"/>
  <c r="B818" i="1" s="1"/>
  <c r="U821" i="1" l="1"/>
  <c r="T821" i="1"/>
  <c r="J820" i="1"/>
  <c r="G820" i="1"/>
  <c r="R821" i="1"/>
  <c r="W822" i="1"/>
  <c r="H822" i="1"/>
  <c r="I822" i="1"/>
  <c r="N822" i="1"/>
  <c r="A823" i="1"/>
  <c r="E823" i="1" s="1"/>
  <c r="C822" i="1"/>
  <c r="O821" i="1"/>
  <c r="P821" i="1" s="1"/>
  <c r="D821" i="1"/>
  <c r="F821" i="1" s="1"/>
  <c r="Q1265" i="1"/>
  <c r="K820" i="1"/>
  <c r="L819" i="1"/>
  <c r="M819" i="1" s="1"/>
  <c r="S819" i="1" s="1"/>
  <c r="B819" i="1" s="1"/>
  <c r="U822" i="1" l="1"/>
  <c r="T822" i="1"/>
  <c r="G821" i="1"/>
  <c r="J821" i="1"/>
  <c r="D822" i="1"/>
  <c r="F822" i="1" s="1"/>
  <c r="C823" i="1"/>
  <c r="O822" i="1"/>
  <c r="P822" i="1" s="1"/>
  <c r="R822" i="1"/>
  <c r="W823" i="1"/>
  <c r="H823" i="1"/>
  <c r="N823" i="1"/>
  <c r="I823" i="1"/>
  <c r="A824" i="1"/>
  <c r="E824" i="1" s="1"/>
  <c r="Q1266" i="1"/>
  <c r="K821" i="1"/>
  <c r="L820" i="1"/>
  <c r="M820" i="1" s="1"/>
  <c r="S820" i="1" s="1"/>
  <c r="B820" i="1" s="1"/>
  <c r="U823" i="1" l="1"/>
  <c r="T823" i="1"/>
  <c r="G822" i="1"/>
  <c r="J822" i="1"/>
  <c r="W824" i="1"/>
  <c r="H824" i="1"/>
  <c r="N824" i="1"/>
  <c r="I824" i="1"/>
  <c r="A825" i="1"/>
  <c r="E825" i="1" s="1"/>
  <c r="C824" i="1"/>
  <c r="O823" i="1"/>
  <c r="P823" i="1" s="1"/>
  <c r="R823" i="1"/>
  <c r="D823" i="1"/>
  <c r="F823" i="1" s="1"/>
  <c r="Q1267" i="1"/>
  <c r="K822" i="1"/>
  <c r="L821" i="1"/>
  <c r="M821" i="1" s="1"/>
  <c r="U824" i="1" l="1"/>
  <c r="T824" i="1"/>
  <c r="G823" i="1"/>
  <c r="J823" i="1"/>
  <c r="C825" i="1"/>
  <c r="O824" i="1"/>
  <c r="P824" i="1" s="1"/>
  <c r="R824" i="1"/>
  <c r="D824" i="1"/>
  <c r="F824" i="1" s="1"/>
  <c r="W825" i="1"/>
  <c r="N825" i="1"/>
  <c r="I825" i="1"/>
  <c r="A826" i="1"/>
  <c r="E826" i="1" s="1"/>
  <c r="H825" i="1"/>
  <c r="Q1268" i="1"/>
  <c r="S821" i="1"/>
  <c r="B821" i="1" s="1"/>
  <c r="K823" i="1"/>
  <c r="L822" i="1"/>
  <c r="M822" i="1" s="1"/>
  <c r="S822" i="1" s="1"/>
  <c r="B822" i="1" s="1"/>
  <c r="U825" i="1" l="1"/>
  <c r="T825" i="1"/>
  <c r="J824" i="1"/>
  <c r="G824" i="1"/>
  <c r="R825" i="1"/>
  <c r="D825" i="1"/>
  <c r="F825" i="1" s="1"/>
  <c r="W826" i="1"/>
  <c r="A827" i="1"/>
  <c r="E827" i="1" s="1"/>
  <c r="N826" i="1"/>
  <c r="H826" i="1"/>
  <c r="I826" i="1"/>
  <c r="C826" i="1"/>
  <c r="O825" i="1"/>
  <c r="P825" i="1" s="1"/>
  <c r="Q1269" i="1"/>
  <c r="K824" i="1"/>
  <c r="L823" i="1"/>
  <c r="M823" i="1" s="1"/>
  <c r="S823" i="1" s="1"/>
  <c r="B823" i="1" s="1"/>
  <c r="U826" i="1" l="1"/>
  <c r="T826" i="1"/>
  <c r="J825" i="1"/>
  <c r="R826" i="1"/>
  <c r="G825" i="1"/>
  <c r="C827" i="1"/>
  <c r="O826" i="1"/>
  <c r="P826" i="1" s="1"/>
  <c r="W827" i="1"/>
  <c r="H827" i="1"/>
  <c r="N827" i="1"/>
  <c r="I827" i="1"/>
  <c r="A828" i="1"/>
  <c r="E828" i="1" s="1"/>
  <c r="D826" i="1"/>
  <c r="F826" i="1" s="1"/>
  <c r="Q1270" i="1"/>
  <c r="K825" i="1"/>
  <c r="L824" i="1"/>
  <c r="M824" i="1" s="1"/>
  <c r="S824" i="1" s="1"/>
  <c r="B824" i="1" s="1"/>
  <c r="U827" i="1" l="1"/>
  <c r="T827" i="1"/>
  <c r="R827" i="1"/>
  <c r="G826" i="1"/>
  <c r="J826" i="1"/>
  <c r="W828" i="1"/>
  <c r="N828" i="1"/>
  <c r="I828" i="1"/>
  <c r="A829" i="1"/>
  <c r="E829" i="1" s="1"/>
  <c r="H828" i="1"/>
  <c r="D827" i="1"/>
  <c r="F827" i="1" s="1"/>
  <c r="C828" i="1"/>
  <c r="O827" i="1"/>
  <c r="P827" i="1" s="1"/>
  <c r="Q1271" i="1"/>
  <c r="K826" i="1"/>
  <c r="L825" i="1"/>
  <c r="M825" i="1" s="1"/>
  <c r="S825" i="1" s="1"/>
  <c r="B825" i="1" s="1"/>
  <c r="U828" i="1" l="1"/>
  <c r="T828" i="1"/>
  <c r="G827" i="1"/>
  <c r="R828" i="1"/>
  <c r="J827" i="1"/>
  <c r="W829" i="1"/>
  <c r="H829" i="1"/>
  <c r="I829" i="1"/>
  <c r="N829" i="1"/>
  <c r="A830" i="1"/>
  <c r="E830" i="1" s="1"/>
  <c r="D828" i="1"/>
  <c r="F828" i="1" s="1"/>
  <c r="C829" i="1"/>
  <c r="O828" i="1"/>
  <c r="P828" i="1" s="1"/>
  <c r="Q1272" i="1"/>
  <c r="K827" i="1"/>
  <c r="L826" i="1"/>
  <c r="M826" i="1" s="1"/>
  <c r="S826" i="1" s="1"/>
  <c r="B826" i="1" s="1"/>
  <c r="U829" i="1" l="1"/>
  <c r="T829" i="1"/>
  <c r="R829" i="1"/>
  <c r="G828" i="1"/>
  <c r="W830" i="1"/>
  <c r="N830" i="1"/>
  <c r="A831" i="1"/>
  <c r="E831" i="1" s="1"/>
  <c r="G831" i="1" s="1"/>
  <c r="I830" i="1"/>
  <c r="H830" i="1"/>
  <c r="D829" i="1"/>
  <c r="F829" i="1" s="1"/>
  <c r="J828" i="1"/>
  <c r="C830" i="1"/>
  <c r="O829" i="1"/>
  <c r="P829" i="1" s="1"/>
  <c r="Q1273" i="1"/>
  <c r="K828" i="1"/>
  <c r="L827" i="1"/>
  <c r="M827" i="1" s="1"/>
  <c r="R830" i="1" l="1"/>
  <c r="G829" i="1"/>
  <c r="J829" i="1"/>
  <c r="O830" i="1"/>
  <c r="C831" i="1"/>
  <c r="D830" i="1"/>
  <c r="G830" i="1" s="1"/>
  <c r="W831" i="1"/>
  <c r="H831" i="1"/>
  <c r="I831" i="1"/>
  <c r="N831" i="1"/>
  <c r="A832" i="1"/>
  <c r="E832" i="1" s="1"/>
  <c r="Q1274" i="1"/>
  <c r="S827" i="1"/>
  <c r="B827" i="1" s="1"/>
  <c r="K829" i="1"/>
  <c r="L828" i="1"/>
  <c r="M828" i="1" s="1"/>
  <c r="S828" i="1" s="1"/>
  <c r="B828" i="1" s="1"/>
  <c r="U831" i="1" l="1"/>
  <c r="T831" i="1"/>
  <c r="J830" i="1"/>
  <c r="J831" i="1"/>
  <c r="R831" i="1"/>
  <c r="F830" i="1"/>
  <c r="F831" i="1"/>
  <c r="W832" i="1"/>
  <c r="I832" i="1"/>
  <c r="H832" i="1"/>
  <c r="A833" i="1"/>
  <c r="E833" i="1" s="1"/>
  <c r="N832" i="1"/>
  <c r="C832" i="1"/>
  <c r="O831" i="1"/>
  <c r="P831" i="1" s="1"/>
  <c r="Q1275" i="1"/>
  <c r="K830" i="1"/>
  <c r="L829" i="1"/>
  <c r="M829" i="1" s="1"/>
  <c r="S829" i="1" s="1"/>
  <c r="B829" i="1" s="1"/>
  <c r="L830" i="1" l="1"/>
  <c r="M830" i="1" s="1"/>
  <c r="U832" i="1"/>
  <c r="T832" i="1"/>
  <c r="R832" i="1"/>
  <c r="D832" i="1"/>
  <c r="F832" i="1" s="1"/>
  <c r="C833" i="1"/>
  <c r="O832" i="1"/>
  <c r="P832" i="1" s="1"/>
  <c r="W833" i="1"/>
  <c r="H833" i="1"/>
  <c r="I833" i="1"/>
  <c r="N833" i="1"/>
  <c r="A834" i="1"/>
  <c r="E834" i="1" s="1"/>
  <c r="Q1276" i="1"/>
  <c r="K831" i="1" l="1"/>
  <c r="K832" i="1" s="1"/>
  <c r="U833" i="1"/>
  <c r="T833" i="1"/>
  <c r="J832" i="1"/>
  <c r="G832" i="1"/>
  <c r="R833" i="1"/>
  <c r="C834" i="1"/>
  <c r="O833" i="1"/>
  <c r="P833" i="1" s="1"/>
  <c r="W834" i="1"/>
  <c r="H834" i="1"/>
  <c r="I834" i="1"/>
  <c r="N834" i="1"/>
  <c r="A835" i="1"/>
  <c r="E835" i="1" s="1"/>
  <c r="D833" i="1"/>
  <c r="F833" i="1" s="1"/>
  <c r="S830" i="1"/>
  <c r="P830" i="1"/>
  <c r="Q1277" i="1"/>
  <c r="L831" i="1" l="1"/>
  <c r="M831" i="1" s="1"/>
  <c r="S831" i="1" s="1"/>
  <c r="B831" i="1" s="1"/>
  <c r="U834" i="1"/>
  <c r="T834" i="1"/>
  <c r="T830" i="1"/>
  <c r="U830" i="1" s="1"/>
  <c r="B830" i="1"/>
  <c r="J833" i="1"/>
  <c r="G833" i="1"/>
  <c r="R834" i="1"/>
  <c r="D834" i="1"/>
  <c r="F834" i="1" s="1"/>
  <c r="W835" i="1"/>
  <c r="A836" i="1"/>
  <c r="E836" i="1" s="1"/>
  <c r="H835" i="1"/>
  <c r="N835" i="1"/>
  <c r="I835" i="1"/>
  <c r="C835" i="1"/>
  <c r="O834" i="1"/>
  <c r="P834" i="1" s="1"/>
  <c r="Q1278" i="1"/>
  <c r="K833" i="1"/>
  <c r="L832" i="1"/>
  <c r="M832" i="1" s="1"/>
  <c r="U835" i="1" l="1"/>
  <c r="T835" i="1"/>
  <c r="G834" i="1"/>
  <c r="J834" i="1"/>
  <c r="R835" i="1"/>
  <c r="C836" i="1"/>
  <c r="O835" i="1"/>
  <c r="P835" i="1" s="1"/>
  <c r="W836" i="1"/>
  <c r="I836" i="1"/>
  <c r="A837" i="1"/>
  <c r="E837" i="1" s="1"/>
  <c r="H836" i="1"/>
  <c r="N836" i="1"/>
  <c r="D835" i="1"/>
  <c r="F835" i="1" s="1"/>
  <c r="Q1279" i="1"/>
  <c r="S832" i="1"/>
  <c r="B832" i="1" s="1"/>
  <c r="K834" i="1"/>
  <c r="L833" i="1"/>
  <c r="M833" i="1" s="1"/>
  <c r="S833" i="1" s="1"/>
  <c r="B833" i="1" s="1"/>
  <c r="T836" i="1" l="1"/>
  <c r="U836" i="1"/>
  <c r="G835" i="1"/>
  <c r="J835" i="1"/>
  <c r="D836" i="1"/>
  <c r="F836" i="1" s="1"/>
  <c r="C837" i="1"/>
  <c r="O836" i="1"/>
  <c r="P836" i="1" s="1"/>
  <c r="R836" i="1"/>
  <c r="W837" i="1"/>
  <c r="I837" i="1"/>
  <c r="H837" i="1"/>
  <c r="A838" i="1"/>
  <c r="E838" i="1" s="1"/>
  <c r="N837" i="1"/>
  <c r="Q1280" i="1"/>
  <c r="K835" i="1"/>
  <c r="L834" i="1"/>
  <c r="M834" i="1" s="1"/>
  <c r="U837" i="1" l="1"/>
  <c r="T837" i="1"/>
  <c r="R837" i="1"/>
  <c r="J836" i="1"/>
  <c r="G836" i="1"/>
  <c r="W838" i="1"/>
  <c r="I838" i="1"/>
  <c r="H838" i="1"/>
  <c r="A839" i="1"/>
  <c r="E839" i="1" s="1"/>
  <c r="N838" i="1"/>
  <c r="C838" i="1"/>
  <c r="O837" i="1"/>
  <c r="P837" i="1" s="1"/>
  <c r="D837" i="1"/>
  <c r="F837" i="1" s="1"/>
  <c r="Q1281" i="1"/>
  <c r="S834" i="1"/>
  <c r="B834" i="1" s="1"/>
  <c r="K836" i="1"/>
  <c r="L835" i="1"/>
  <c r="M835" i="1" s="1"/>
  <c r="S835" i="1" s="1"/>
  <c r="B835" i="1" s="1"/>
  <c r="U838" i="1" l="1"/>
  <c r="T838" i="1"/>
  <c r="R838" i="1"/>
  <c r="G837" i="1"/>
  <c r="D838" i="1"/>
  <c r="F838" i="1" s="1"/>
  <c r="W839" i="1"/>
  <c r="H839" i="1"/>
  <c r="I839" i="1"/>
  <c r="N839" i="1"/>
  <c r="A840" i="1"/>
  <c r="E840" i="1" s="1"/>
  <c r="J837" i="1"/>
  <c r="C839" i="1"/>
  <c r="O838" i="1"/>
  <c r="P838" i="1" s="1"/>
  <c r="Q1282" i="1"/>
  <c r="K837" i="1"/>
  <c r="L836" i="1"/>
  <c r="M836" i="1" s="1"/>
  <c r="U839" i="1" l="1"/>
  <c r="T839" i="1"/>
  <c r="J838" i="1"/>
  <c r="G838" i="1"/>
  <c r="C840" i="1"/>
  <c r="O839" i="1"/>
  <c r="P839" i="1" s="1"/>
  <c r="R839" i="1"/>
  <c r="W840" i="1"/>
  <c r="I840" i="1"/>
  <c r="A841" i="1"/>
  <c r="E841" i="1" s="1"/>
  <c r="H840" i="1"/>
  <c r="N840" i="1"/>
  <c r="D839" i="1"/>
  <c r="F839" i="1" s="1"/>
  <c r="Q1283" i="1"/>
  <c r="S836" i="1"/>
  <c r="B836" i="1" s="1"/>
  <c r="K838" i="1"/>
  <c r="L837" i="1"/>
  <c r="M837" i="1" s="1"/>
  <c r="S837" i="1" s="1"/>
  <c r="B837" i="1" s="1"/>
  <c r="R840" i="1" l="1"/>
  <c r="U840" i="1"/>
  <c r="T840" i="1"/>
  <c r="G839" i="1"/>
  <c r="J839" i="1"/>
  <c r="C841" i="1"/>
  <c r="O840" i="1"/>
  <c r="P840" i="1" s="1"/>
  <c r="W841" i="1"/>
  <c r="A842" i="1"/>
  <c r="E842" i="1" s="1"/>
  <c r="N841" i="1"/>
  <c r="H841" i="1"/>
  <c r="I841" i="1"/>
  <c r="D840" i="1"/>
  <c r="F840" i="1" s="1"/>
  <c r="Q1284" i="1"/>
  <c r="K839" i="1"/>
  <c r="L838" i="1"/>
  <c r="M838" i="1" s="1"/>
  <c r="S838" i="1" s="1"/>
  <c r="B838" i="1" s="1"/>
  <c r="U841" i="1" l="1"/>
  <c r="T841" i="1"/>
  <c r="G840" i="1"/>
  <c r="J840" i="1"/>
  <c r="D841" i="1"/>
  <c r="F841" i="1" s="1"/>
  <c r="W842" i="1"/>
  <c r="N842" i="1"/>
  <c r="A843" i="1"/>
  <c r="E843" i="1" s="1"/>
  <c r="I842" i="1"/>
  <c r="H842" i="1"/>
  <c r="R841" i="1"/>
  <c r="C842" i="1"/>
  <c r="O841" i="1"/>
  <c r="P841" i="1" s="1"/>
  <c r="Q1285" i="1"/>
  <c r="K840" i="1"/>
  <c r="L839" i="1"/>
  <c r="M839" i="1" s="1"/>
  <c r="U842" i="1" l="1"/>
  <c r="T842" i="1"/>
  <c r="G841" i="1"/>
  <c r="J841" i="1"/>
  <c r="W843" i="1"/>
  <c r="N843" i="1"/>
  <c r="I843" i="1"/>
  <c r="A844" i="1"/>
  <c r="E844" i="1" s="1"/>
  <c r="H843" i="1"/>
  <c r="C843" i="1"/>
  <c r="O842" i="1"/>
  <c r="P842" i="1" s="1"/>
  <c r="R842" i="1"/>
  <c r="D842" i="1"/>
  <c r="F842" i="1" s="1"/>
  <c r="Q1286" i="1"/>
  <c r="S839" i="1"/>
  <c r="B839" i="1" s="1"/>
  <c r="K841" i="1"/>
  <c r="L840" i="1"/>
  <c r="M840" i="1" s="1"/>
  <c r="S840" i="1" s="1"/>
  <c r="B840" i="1" s="1"/>
  <c r="U843" i="1" l="1"/>
  <c r="T843" i="1"/>
  <c r="J842" i="1"/>
  <c r="G842" i="1"/>
  <c r="W844" i="1"/>
  <c r="I844" i="1"/>
  <c r="H844" i="1"/>
  <c r="A845" i="1"/>
  <c r="E845" i="1" s="1"/>
  <c r="N844" i="1"/>
  <c r="C844" i="1"/>
  <c r="O843" i="1"/>
  <c r="P843" i="1" s="1"/>
  <c r="D843" i="1"/>
  <c r="F843" i="1" s="1"/>
  <c r="R843" i="1"/>
  <c r="Q1287" i="1"/>
  <c r="K842" i="1"/>
  <c r="L841" i="1"/>
  <c r="M841" i="1" s="1"/>
  <c r="U844" i="1" l="1"/>
  <c r="T844" i="1"/>
  <c r="R844" i="1"/>
  <c r="J843" i="1"/>
  <c r="G843" i="1"/>
  <c r="D844" i="1"/>
  <c r="F844" i="1" s="1"/>
  <c r="W845" i="1"/>
  <c r="I845" i="1"/>
  <c r="A846" i="1"/>
  <c r="E846" i="1" s="1"/>
  <c r="H845" i="1"/>
  <c r="N845" i="1"/>
  <c r="C845" i="1"/>
  <c r="O844" i="1"/>
  <c r="P844" i="1" s="1"/>
  <c r="Q1288" i="1"/>
  <c r="S841" i="1"/>
  <c r="B841" i="1" s="1"/>
  <c r="K843" i="1"/>
  <c r="L842" i="1"/>
  <c r="M842" i="1" s="1"/>
  <c r="U845" i="1" l="1"/>
  <c r="T845" i="1"/>
  <c r="G844" i="1"/>
  <c r="R845" i="1"/>
  <c r="J844" i="1"/>
  <c r="W846" i="1"/>
  <c r="N846" i="1"/>
  <c r="A847" i="1"/>
  <c r="E847" i="1" s="1"/>
  <c r="I846" i="1"/>
  <c r="H846" i="1"/>
  <c r="C846" i="1"/>
  <c r="O845" i="1"/>
  <c r="P845" i="1" s="1"/>
  <c r="D845" i="1"/>
  <c r="F845" i="1" s="1"/>
  <c r="Q1289" i="1"/>
  <c r="K844" i="1"/>
  <c r="L843" i="1"/>
  <c r="M843" i="1" s="1"/>
  <c r="S842" i="1"/>
  <c r="B842" i="1" s="1"/>
  <c r="U846" i="1" l="1"/>
  <c r="T846" i="1"/>
  <c r="G845" i="1"/>
  <c r="D846" i="1"/>
  <c r="F846" i="1" s="1"/>
  <c r="W847" i="1"/>
  <c r="N847" i="1"/>
  <c r="A848" i="1"/>
  <c r="E848" i="1" s="1"/>
  <c r="I847" i="1"/>
  <c r="H847" i="1"/>
  <c r="J845" i="1"/>
  <c r="C847" i="1"/>
  <c r="O846" i="1"/>
  <c r="P846" i="1" s="1"/>
  <c r="R846" i="1"/>
  <c r="Q1290" i="1"/>
  <c r="S843" i="1"/>
  <c r="B843" i="1" s="1"/>
  <c r="K845" i="1"/>
  <c r="L844" i="1"/>
  <c r="M844" i="1" s="1"/>
  <c r="S844" i="1" s="1"/>
  <c r="B844" i="1" s="1"/>
  <c r="R847" i="1" l="1"/>
  <c r="U847" i="1"/>
  <c r="T847" i="1"/>
  <c r="G846" i="1"/>
  <c r="J846" i="1"/>
  <c r="W848" i="1"/>
  <c r="H848" i="1"/>
  <c r="N848" i="1"/>
  <c r="I848" i="1"/>
  <c r="A849" i="1"/>
  <c r="E849" i="1" s="1"/>
  <c r="C848" i="1"/>
  <c r="O847" i="1"/>
  <c r="P847" i="1" s="1"/>
  <c r="D847" i="1"/>
  <c r="F847" i="1" s="1"/>
  <c r="Q1291" i="1"/>
  <c r="K846" i="1"/>
  <c r="L845" i="1"/>
  <c r="M845" i="1" s="1"/>
  <c r="S845" i="1" s="1"/>
  <c r="B845" i="1" s="1"/>
  <c r="U848" i="1" l="1"/>
  <c r="T848" i="1"/>
  <c r="G847" i="1"/>
  <c r="J847" i="1"/>
  <c r="R848" i="1"/>
  <c r="C849" i="1"/>
  <c r="O848" i="1"/>
  <c r="P848" i="1" s="1"/>
  <c r="W849" i="1"/>
  <c r="A850" i="1"/>
  <c r="E850" i="1" s="1"/>
  <c r="H849" i="1"/>
  <c r="N849" i="1"/>
  <c r="I849" i="1"/>
  <c r="D848" i="1"/>
  <c r="F848" i="1" s="1"/>
  <c r="Q1292" i="1"/>
  <c r="K847" i="1"/>
  <c r="L846" i="1"/>
  <c r="M846" i="1" s="1"/>
  <c r="S846" i="1" s="1"/>
  <c r="B846" i="1" s="1"/>
  <c r="U849" i="1" l="1"/>
  <c r="T849" i="1"/>
  <c r="J848" i="1"/>
  <c r="D849" i="1"/>
  <c r="F849" i="1" s="1"/>
  <c r="W850" i="1"/>
  <c r="A851" i="1"/>
  <c r="E851" i="1" s="1"/>
  <c r="H850" i="1"/>
  <c r="N850" i="1"/>
  <c r="I850" i="1"/>
  <c r="G848" i="1"/>
  <c r="C850" i="1"/>
  <c r="O849" i="1"/>
  <c r="P849" i="1" s="1"/>
  <c r="R849" i="1"/>
  <c r="Q1293" i="1"/>
  <c r="K848" i="1"/>
  <c r="L847" i="1"/>
  <c r="M847" i="1" s="1"/>
  <c r="S847" i="1" s="1"/>
  <c r="B847" i="1" s="1"/>
  <c r="U850" i="1" l="1"/>
  <c r="T850" i="1"/>
  <c r="R850" i="1"/>
  <c r="C851" i="1"/>
  <c r="O850" i="1"/>
  <c r="P850" i="1" s="1"/>
  <c r="J849" i="1"/>
  <c r="G849" i="1"/>
  <c r="W851" i="1"/>
  <c r="I851" i="1"/>
  <c r="H851" i="1"/>
  <c r="A852" i="1"/>
  <c r="E852" i="1" s="1"/>
  <c r="N851" i="1"/>
  <c r="D850" i="1"/>
  <c r="F850" i="1" s="1"/>
  <c r="Q1294" i="1"/>
  <c r="K849" i="1"/>
  <c r="L848" i="1"/>
  <c r="M848" i="1" s="1"/>
  <c r="S848" i="1" s="1"/>
  <c r="B848" i="1" s="1"/>
  <c r="U851" i="1" l="1"/>
  <c r="T851" i="1"/>
  <c r="R851" i="1"/>
  <c r="G850" i="1"/>
  <c r="W852" i="1"/>
  <c r="H852" i="1"/>
  <c r="N852" i="1"/>
  <c r="I852" i="1"/>
  <c r="A853" i="1"/>
  <c r="E853" i="1" s="1"/>
  <c r="D851" i="1"/>
  <c r="F851" i="1" s="1"/>
  <c r="J850" i="1"/>
  <c r="C852" i="1"/>
  <c r="O851" i="1"/>
  <c r="P851" i="1" s="1"/>
  <c r="Q1295" i="1"/>
  <c r="K850" i="1"/>
  <c r="L849" i="1"/>
  <c r="M849" i="1" s="1"/>
  <c r="S849" i="1" s="1"/>
  <c r="B849" i="1" s="1"/>
  <c r="U852" i="1" l="1"/>
  <c r="T852" i="1"/>
  <c r="R852" i="1"/>
  <c r="C853" i="1"/>
  <c r="O852" i="1"/>
  <c r="P852" i="1" s="1"/>
  <c r="D852" i="1"/>
  <c r="F852" i="1" s="1"/>
  <c r="J851" i="1"/>
  <c r="W853" i="1"/>
  <c r="A854" i="1"/>
  <c r="E854" i="1" s="1"/>
  <c r="H853" i="1"/>
  <c r="N853" i="1"/>
  <c r="I853" i="1"/>
  <c r="G851" i="1"/>
  <c r="Q1296" i="1"/>
  <c r="K851" i="1"/>
  <c r="L850" i="1"/>
  <c r="M850" i="1" s="1"/>
  <c r="U853" i="1" l="1"/>
  <c r="T853" i="1"/>
  <c r="D853" i="1"/>
  <c r="F853" i="1" s="1"/>
  <c r="C854" i="1"/>
  <c r="O853" i="1"/>
  <c r="P853" i="1" s="1"/>
  <c r="R853" i="1"/>
  <c r="J852" i="1"/>
  <c r="W854" i="1"/>
  <c r="A855" i="1"/>
  <c r="E855" i="1" s="1"/>
  <c r="N854" i="1"/>
  <c r="H854" i="1"/>
  <c r="I854" i="1"/>
  <c r="G852" i="1"/>
  <c r="Q1297" i="1"/>
  <c r="S850" i="1"/>
  <c r="B850" i="1" s="1"/>
  <c r="K852" i="1"/>
  <c r="L851" i="1"/>
  <c r="M851" i="1" s="1"/>
  <c r="S851" i="1" s="1"/>
  <c r="B851" i="1" s="1"/>
  <c r="U854" i="1" l="1"/>
  <c r="T854" i="1"/>
  <c r="R854" i="1"/>
  <c r="J853" i="1"/>
  <c r="G853" i="1"/>
  <c r="C855" i="1"/>
  <c r="O854" i="1"/>
  <c r="P854" i="1" s="1"/>
  <c r="W855" i="1"/>
  <c r="H855" i="1"/>
  <c r="I855" i="1"/>
  <c r="N855" i="1"/>
  <c r="A856" i="1"/>
  <c r="E856" i="1" s="1"/>
  <c r="D854" i="1"/>
  <c r="F854" i="1" s="1"/>
  <c r="Q1298" i="1"/>
  <c r="K853" i="1"/>
  <c r="L852" i="1"/>
  <c r="M852" i="1" s="1"/>
  <c r="S852" i="1" s="1"/>
  <c r="B852" i="1" s="1"/>
  <c r="U855" i="1" l="1"/>
  <c r="T855" i="1"/>
  <c r="G854" i="1"/>
  <c r="J854" i="1"/>
  <c r="R855" i="1"/>
  <c r="D855" i="1"/>
  <c r="F855" i="1" s="1"/>
  <c r="C856" i="1"/>
  <c r="O855" i="1"/>
  <c r="P855" i="1" s="1"/>
  <c r="W856" i="1"/>
  <c r="A857" i="1"/>
  <c r="E857" i="1" s="1"/>
  <c r="H856" i="1"/>
  <c r="N856" i="1"/>
  <c r="I856" i="1"/>
  <c r="Q1299" i="1"/>
  <c r="K854" i="1"/>
  <c r="L853" i="1"/>
  <c r="M853" i="1" s="1"/>
  <c r="S853" i="1" s="1"/>
  <c r="B853" i="1" s="1"/>
  <c r="U856" i="1" l="1"/>
  <c r="T856" i="1"/>
  <c r="G855" i="1"/>
  <c r="J855" i="1"/>
  <c r="W857" i="1"/>
  <c r="H857" i="1"/>
  <c r="I857" i="1"/>
  <c r="N857" i="1"/>
  <c r="A858" i="1"/>
  <c r="E858" i="1" s="1"/>
  <c r="C857" i="1"/>
  <c r="O856" i="1"/>
  <c r="P856" i="1" s="1"/>
  <c r="R856" i="1"/>
  <c r="D856" i="1"/>
  <c r="F856" i="1" s="1"/>
  <c r="Q1300" i="1"/>
  <c r="K855" i="1"/>
  <c r="L854" i="1"/>
  <c r="M854" i="1" s="1"/>
  <c r="U857" i="1" l="1"/>
  <c r="T857" i="1"/>
  <c r="G856" i="1"/>
  <c r="J856" i="1"/>
  <c r="C858" i="1"/>
  <c r="O857" i="1"/>
  <c r="P857" i="1" s="1"/>
  <c r="R857" i="1"/>
  <c r="D857" i="1"/>
  <c r="F857" i="1" s="1"/>
  <c r="W858" i="1"/>
  <c r="H858" i="1"/>
  <c r="N858" i="1"/>
  <c r="I858" i="1"/>
  <c r="A859" i="1"/>
  <c r="E859" i="1" s="1"/>
  <c r="Q1301" i="1"/>
  <c r="S854" i="1"/>
  <c r="B854" i="1" s="1"/>
  <c r="K856" i="1"/>
  <c r="L855" i="1"/>
  <c r="M855" i="1" s="1"/>
  <c r="U858" i="1" l="1"/>
  <c r="T858" i="1"/>
  <c r="G857" i="1"/>
  <c r="J857" i="1"/>
  <c r="W859" i="1"/>
  <c r="A860" i="1"/>
  <c r="E860" i="1" s="1"/>
  <c r="H859" i="1"/>
  <c r="I859" i="1"/>
  <c r="N859" i="1"/>
  <c r="D858" i="1"/>
  <c r="F858" i="1" s="1"/>
  <c r="C859" i="1"/>
  <c r="O858" i="1"/>
  <c r="P858" i="1" s="1"/>
  <c r="R858" i="1"/>
  <c r="Q1302" i="1"/>
  <c r="K857" i="1"/>
  <c r="L856" i="1"/>
  <c r="M856" i="1" s="1"/>
  <c r="S855" i="1"/>
  <c r="B855" i="1" s="1"/>
  <c r="U859" i="1" l="1"/>
  <c r="T859" i="1"/>
  <c r="R859" i="1"/>
  <c r="J858" i="1"/>
  <c r="D859" i="1"/>
  <c r="F859" i="1" s="1"/>
  <c r="W860" i="1"/>
  <c r="H860" i="1"/>
  <c r="N860" i="1"/>
  <c r="A861" i="1"/>
  <c r="E861" i="1" s="1"/>
  <c r="I860" i="1"/>
  <c r="G858" i="1"/>
  <c r="C860" i="1"/>
  <c r="O859" i="1"/>
  <c r="P859" i="1" s="1"/>
  <c r="Q1303" i="1"/>
  <c r="S856" i="1"/>
  <c r="B856" i="1" s="1"/>
  <c r="K858" i="1"/>
  <c r="L857" i="1"/>
  <c r="M857" i="1" s="1"/>
  <c r="U860" i="1" l="1"/>
  <c r="T860" i="1"/>
  <c r="R860" i="1"/>
  <c r="C861" i="1"/>
  <c r="O860" i="1"/>
  <c r="P860" i="1" s="1"/>
  <c r="J859" i="1"/>
  <c r="D860" i="1"/>
  <c r="F860" i="1" s="1"/>
  <c r="W861" i="1"/>
  <c r="H861" i="1"/>
  <c r="I861" i="1"/>
  <c r="N861" i="1"/>
  <c r="A862" i="1"/>
  <c r="E862" i="1" s="1"/>
  <c r="G859" i="1"/>
  <c r="Q1304" i="1"/>
  <c r="S857" i="1"/>
  <c r="B857" i="1" s="1"/>
  <c r="K859" i="1"/>
  <c r="L858" i="1"/>
  <c r="M858" i="1" s="1"/>
  <c r="J860" i="1" l="1"/>
  <c r="G860" i="1"/>
  <c r="D861" i="1"/>
  <c r="F861" i="1" s="1"/>
  <c r="D862" i="1"/>
  <c r="W862" i="1"/>
  <c r="A863" i="1"/>
  <c r="E863" i="1" s="1"/>
  <c r="N862" i="1"/>
  <c r="H862" i="1"/>
  <c r="I862" i="1"/>
  <c r="O861" i="1"/>
  <c r="C862" i="1"/>
  <c r="R861" i="1"/>
  <c r="Q1305" i="1"/>
  <c r="S858" i="1"/>
  <c r="B858" i="1" s="1"/>
  <c r="K860" i="1"/>
  <c r="L859" i="1"/>
  <c r="M859" i="1" s="1"/>
  <c r="S859" i="1" s="1"/>
  <c r="B859" i="1" s="1"/>
  <c r="U862" i="1" l="1"/>
  <c r="T862" i="1"/>
  <c r="J861" i="1"/>
  <c r="R862" i="1"/>
  <c r="G861" i="1"/>
  <c r="C863" i="1"/>
  <c r="O862" i="1"/>
  <c r="P862" i="1" s="1"/>
  <c r="W863" i="1"/>
  <c r="H863" i="1"/>
  <c r="I863" i="1"/>
  <c r="N863" i="1"/>
  <c r="A864" i="1"/>
  <c r="E864" i="1" s="1"/>
  <c r="F862" i="1"/>
  <c r="G862" i="1"/>
  <c r="J862" i="1"/>
  <c r="Q1306" i="1"/>
  <c r="K861" i="1"/>
  <c r="L860" i="1"/>
  <c r="M860" i="1" s="1"/>
  <c r="L861" i="1" l="1"/>
  <c r="K862" i="1" s="1"/>
  <c r="U863" i="1"/>
  <c r="T863" i="1"/>
  <c r="C864" i="1"/>
  <c r="O863" i="1"/>
  <c r="P863" i="1" s="1"/>
  <c r="W864" i="1"/>
  <c r="H864" i="1"/>
  <c r="N864" i="1"/>
  <c r="I864" i="1"/>
  <c r="A865" i="1"/>
  <c r="E865" i="1" s="1"/>
  <c r="D863" i="1"/>
  <c r="F863" i="1" s="1"/>
  <c r="R863" i="1"/>
  <c r="Q1307" i="1"/>
  <c r="S860" i="1"/>
  <c r="B860" i="1" s="1"/>
  <c r="M861" i="1" l="1"/>
  <c r="S861" i="1" s="1"/>
  <c r="U864" i="1"/>
  <c r="T864" i="1"/>
  <c r="R864" i="1"/>
  <c r="J863" i="1"/>
  <c r="G863" i="1"/>
  <c r="D864" i="1"/>
  <c r="F864" i="1" s="1"/>
  <c r="W865" i="1"/>
  <c r="N865" i="1"/>
  <c r="I865" i="1"/>
  <c r="A866" i="1"/>
  <c r="E866" i="1" s="1"/>
  <c r="H865" i="1"/>
  <c r="C865" i="1"/>
  <c r="O864" i="1"/>
  <c r="P864" i="1" s="1"/>
  <c r="Q1308" i="1"/>
  <c r="K863" i="1"/>
  <c r="L862" i="1"/>
  <c r="M862" i="1" s="1"/>
  <c r="P861" i="1" l="1"/>
  <c r="T861" i="1" s="1"/>
  <c r="U861" i="1" s="1"/>
  <c r="U865" i="1"/>
  <c r="T865" i="1"/>
  <c r="B861" i="1"/>
  <c r="G864" i="1"/>
  <c r="W866" i="1"/>
  <c r="H866" i="1"/>
  <c r="I866" i="1"/>
  <c r="N866" i="1"/>
  <c r="A867" i="1"/>
  <c r="E867" i="1" s="1"/>
  <c r="J864" i="1"/>
  <c r="C866" i="1"/>
  <c r="O865" i="1"/>
  <c r="P865" i="1" s="1"/>
  <c r="R865" i="1"/>
  <c r="D865" i="1"/>
  <c r="F865" i="1" s="1"/>
  <c r="Q1309" i="1"/>
  <c r="S862" i="1"/>
  <c r="B862" i="1" s="1"/>
  <c r="K864" i="1"/>
  <c r="L863" i="1"/>
  <c r="M863" i="1" s="1"/>
  <c r="S863" i="1" s="1"/>
  <c r="B863" i="1" s="1"/>
  <c r="U866" i="1" l="1"/>
  <c r="T866" i="1"/>
  <c r="G865" i="1"/>
  <c r="C867" i="1"/>
  <c r="O866" i="1"/>
  <c r="P866" i="1" s="1"/>
  <c r="D866" i="1"/>
  <c r="F866" i="1" s="1"/>
  <c r="R866" i="1"/>
  <c r="J865" i="1"/>
  <c r="W867" i="1"/>
  <c r="H867" i="1"/>
  <c r="N867" i="1"/>
  <c r="I867" i="1"/>
  <c r="A868" i="1"/>
  <c r="E868" i="1" s="1"/>
  <c r="Q1310" i="1"/>
  <c r="K865" i="1"/>
  <c r="L864" i="1"/>
  <c r="M864" i="1" s="1"/>
  <c r="U867" i="1" l="1"/>
  <c r="T867" i="1"/>
  <c r="G866" i="1"/>
  <c r="J866" i="1"/>
  <c r="R867" i="1"/>
  <c r="D867" i="1"/>
  <c r="F867" i="1" s="1"/>
  <c r="C868" i="1"/>
  <c r="O867" i="1"/>
  <c r="P867" i="1" s="1"/>
  <c r="W868" i="1"/>
  <c r="A869" i="1"/>
  <c r="E869" i="1" s="1"/>
  <c r="N868" i="1"/>
  <c r="H868" i="1"/>
  <c r="I868" i="1"/>
  <c r="Q1311" i="1"/>
  <c r="S864" i="1"/>
  <c r="B864" i="1" s="1"/>
  <c r="K866" i="1"/>
  <c r="L865" i="1"/>
  <c r="M865" i="1" s="1"/>
  <c r="U868" i="1" l="1"/>
  <c r="T868" i="1"/>
  <c r="G867" i="1"/>
  <c r="W869" i="1"/>
  <c r="I869" i="1"/>
  <c r="A870" i="1"/>
  <c r="E870" i="1" s="1"/>
  <c r="H869" i="1"/>
  <c r="N869" i="1"/>
  <c r="J867" i="1"/>
  <c r="R868" i="1"/>
  <c r="C869" i="1"/>
  <c r="O868" i="1"/>
  <c r="P868" i="1" s="1"/>
  <c r="D868" i="1"/>
  <c r="F868" i="1" s="1"/>
  <c r="Q1312" i="1"/>
  <c r="S865" i="1"/>
  <c r="B865" i="1" s="1"/>
  <c r="K867" i="1"/>
  <c r="L866" i="1"/>
  <c r="M866" i="1" s="1"/>
  <c r="U869" i="1" l="1"/>
  <c r="T869" i="1"/>
  <c r="R869" i="1"/>
  <c r="G868" i="1"/>
  <c r="W870" i="1"/>
  <c r="A871" i="1"/>
  <c r="E871" i="1" s="1"/>
  <c r="H870" i="1"/>
  <c r="N870" i="1"/>
  <c r="I870" i="1"/>
  <c r="D869" i="1"/>
  <c r="F869" i="1" s="1"/>
  <c r="J868" i="1"/>
  <c r="C870" i="1"/>
  <c r="O869" i="1"/>
  <c r="P869" i="1" s="1"/>
  <c r="Q1313" i="1"/>
  <c r="K868" i="1"/>
  <c r="L867" i="1"/>
  <c r="M867" i="1" s="1"/>
  <c r="S866" i="1"/>
  <c r="B866" i="1" s="1"/>
  <c r="U870" i="1" l="1"/>
  <c r="T870" i="1"/>
  <c r="R870" i="1"/>
  <c r="G869" i="1"/>
  <c r="C871" i="1"/>
  <c r="O870" i="1"/>
  <c r="P870" i="1" s="1"/>
  <c r="D870" i="1"/>
  <c r="F870" i="1" s="1"/>
  <c r="W871" i="1"/>
  <c r="I871" i="1"/>
  <c r="A872" i="1"/>
  <c r="E872" i="1" s="1"/>
  <c r="H871" i="1"/>
  <c r="N871" i="1"/>
  <c r="J869" i="1"/>
  <c r="Q1314" i="1"/>
  <c r="S867" i="1"/>
  <c r="B867" i="1" s="1"/>
  <c r="K869" i="1"/>
  <c r="L868" i="1"/>
  <c r="M868" i="1" s="1"/>
  <c r="J870" i="1" l="1"/>
  <c r="U871" i="1"/>
  <c r="T871" i="1"/>
  <c r="G870" i="1"/>
  <c r="R871" i="1"/>
  <c r="D871" i="1"/>
  <c r="F871" i="1" s="1"/>
  <c r="C872" i="1"/>
  <c r="O871" i="1"/>
  <c r="P871" i="1" s="1"/>
  <c r="W872" i="1"/>
  <c r="A873" i="1"/>
  <c r="E873" i="1" s="1"/>
  <c r="N872" i="1"/>
  <c r="H872" i="1"/>
  <c r="I872" i="1"/>
  <c r="Q1315" i="1"/>
  <c r="K870" i="1"/>
  <c r="L869" i="1"/>
  <c r="M869" i="1" s="1"/>
  <c r="S868" i="1"/>
  <c r="B868" i="1" s="1"/>
  <c r="U872" i="1" l="1"/>
  <c r="T872" i="1"/>
  <c r="G871" i="1"/>
  <c r="J871" i="1"/>
  <c r="W873" i="1"/>
  <c r="H873" i="1"/>
  <c r="I873" i="1"/>
  <c r="N873" i="1"/>
  <c r="A874" i="1"/>
  <c r="E874" i="1" s="1"/>
  <c r="R872" i="1"/>
  <c r="C873" i="1"/>
  <c r="O872" i="1"/>
  <c r="P872" i="1" s="1"/>
  <c r="D872" i="1"/>
  <c r="F872" i="1" s="1"/>
  <c r="Q1316" i="1"/>
  <c r="S869" i="1"/>
  <c r="B869" i="1" s="1"/>
  <c r="K871" i="1"/>
  <c r="L870" i="1"/>
  <c r="M870" i="1" s="1"/>
  <c r="S870" i="1" s="1"/>
  <c r="B870" i="1" s="1"/>
  <c r="U873" i="1" l="1"/>
  <c r="T873" i="1"/>
  <c r="G872" i="1"/>
  <c r="J872" i="1"/>
  <c r="C874" i="1"/>
  <c r="O873" i="1"/>
  <c r="P873" i="1" s="1"/>
  <c r="R873" i="1"/>
  <c r="D873" i="1"/>
  <c r="F873" i="1" s="1"/>
  <c r="W874" i="1"/>
  <c r="H874" i="1"/>
  <c r="N874" i="1"/>
  <c r="I874" i="1"/>
  <c r="A875" i="1"/>
  <c r="E875" i="1" s="1"/>
  <c r="Q1317" i="1"/>
  <c r="K872" i="1"/>
  <c r="L871" i="1"/>
  <c r="M871" i="1" s="1"/>
  <c r="U874" i="1" l="1"/>
  <c r="T874" i="1"/>
  <c r="G873" i="1"/>
  <c r="J873" i="1"/>
  <c r="C875" i="1"/>
  <c r="O874" i="1"/>
  <c r="P874" i="1" s="1"/>
  <c r="R874" i="1"/>
  <c r="W875" i="1"/>
  <c r="A876" i="1"/>
  <c r="E876" i="1" s="1"/>
  <c r="N875" i="1"/>
  <c r="H875" i="1"/>
  <c r="I875" i="1"/>
  <c r="D874" i="1"/>
  <c r="F874" i="1" s="1"/>
  <c r="Q1318" i="1"/>
  <c r="S871" i="1"/>
  <c r="B871" i="1" s="1"/>
  <c r="K873" i="1"/>
  <c r="L872" i="1"/>
  <c r="M872" i="1" s="1"/>
  <c r="S872" i="1" s="1"/>
  <c r="B872" i="1" s="1"/>
  <c r="U875" i="1" l="1"/>
  <c r="T875" i="1"/>
  <c r="G874" i="1"/>
  <c r="J874" i="1"/>
  <c r="R875" i="1"/>
  <c r="C876" i="1"/>
  <c r="O875" i="1"/>
  <c r="P875" i="1" s="1"/>
  <c r="D875" i="1"/>
  <c r="F875" i="1" s="1"/>
  <c r="W876" i="1"/>
  <c r="H876" i="1"/>
  <c r="I876" i="1"/>
  <c r="N876" i="1"/>
  <c r="A877" i="1"/>
  <c r="E877" i="1" s="1"/>
  <c r="Q1319" i="1"/>
  <c r="K874" i="1"/>
  <c r="L873" i="1"/>
  <c r="M873" i="1" s="1"/>
  <c r="U876" i="1" l="1"/>
  <c r="T876" i="1"/>
  <c r="J875" i="1"/>
  <c r="G875" i="1"/>
  <c r="D876" i="1"/>
  <c r="F876" i="1" s="1"/>
  <c r="C877" i="1"/>
  <c r="O876" i="1"/>
  <c r="P876" i="1" s="1"/>
  <c r="W877" i="1"/>
  <c r="A878" i="1"/>
  <c r="E878" i="1" s="1"/>
  <c r="H877" i="1"/>
  <c r="N877" i="1"/>
  <c r="I877" i="1"/>
  <c r="R876" i="1"/>
  <c r="Q1320" i="1"/>
  <c r="S873" i="1"/>
  <c r="B873" i="1" s="1"/>
  <c r="K875" i="1"/>
  <c r="L874" i="1"/>
  <c r="M874" i="1" s="1"/>
  <c r="S874" i="1" s="1"/>
  <c r="B874" i="1" s="1"/>
  <c r="U877" i="1" l="1"/>
  <c r="T877" i="1"/>
  <c r="G876" i="1"/>
  <c r="J876" i="1"/>
  <c r="W878" i="1"/>
  <c r="N878" i="1"/>
  <c r="I878" i="1"/>
  <c r="A879" i="1"/>
  <c r="E879" i="1" s="1"/>
  <c r="H878" i="1"/>
  <c r="C878" i="1"/>
  <c r="O877" i="1"/>
  <c r="P877" i="1" s="1"/>
  <c r="R877" i="1"/>
  <c r="D877" i="1"/>
  <c r="F877" i="1" s="1"/>
  <c r="Q1321" i="1"/>
  <c r="K876" i="1"/>
  <c r="L875" i="1"/>
  <c r="M875" i="1" s="1"/>
  <c r="U878" i="1" l="1"/>
  <c r="T878" i="1"/>
  <c r="G877" i="1"/>
  <c r="J877" i="1"/>
  <c r="R878" i="1"/>
  <c r="W879" i="1"/>
  <c r="A880" i="1"/>
  <c r="E880" i="1" s="1"/>
  <c r="H879" i="1"/>
  <c r="N879" i="1"/>
  <c r="I879" i="1"/>
  <c r="C879" i="1"/>
  <c r="O878" i="1"/>
  <c r="P878" i="1" s="1"/>
  <c r="D878" i="1"/>
  <c r="F878" i="1" s="1"/>
  <c r="Q1322" i="1"/>
  <c r="S875" i="1"/>
  <c r="B875" i="1" s="1"/>
  <c r="K877" i="1"/>
  <c r="L876" i="1"/>
  <c r="M876" i="1" s="1"/>
  <c r="U879" i="1" l="1"/>
  <c r="T879" i="1"/>
  <c r="R879" i="1"/>
  <c r="J878" i="1"/>
  <c r="G878" i="1"/>
  <c r="D879" i="1"/>
  <c r="F879" i="1" s="1"/>
  <c r="C880" i="1"/>
  <c r="O879" i="1"/>
  <c r="P879" i="1" s="1"/>
  <c r="W880" i="1"/>
  <c r="H880" i="1"/>
  <c r="I880" i="1"/>
  <c r="N880" i="1"/>
  <c r="A881" i="1"/>
  <c r="E881" i="1" s="1"/>
  <c r="Q1323" i="1"/>
  <c r="K878" i="1"/>
  <c r="L877" i="1"/>
  <c r="M877" i="1" s="1"/>
  <c r="S876" i="1"/>
  <c r="B876" i="1" s="1"/>
  <c r="U880" i="1" l="1"/>
  <c r="T880" i="1"/>
  <c r="R880" i="1"/>
  <c r="J879" i="1"/>
  <c r="G879" i="1"/>
  <c r="W881" i="1"/>
  <c r="H881" i="1"/>
  <c r="N881" i="1"/>
  <c r="I881" i="1"/>
  <c r="A882" i="1"/>
  <c r="E882" i="1" s="1"/>
  <c r="C881" i="1"/>
  <c r="O880" i="1"/>
  <c r="P880" i="1" s="1"/>
  <c r="D880" i="1"/>
  <c r="F880" i="1" s="1"/>
  <c r="Q1324" i="1"/>
  <c r="S877" i="1"/>
  <c r="B877" i="1" s="1"/>
  <c r="K879" i="1"/>
  <c r="L878" i="1"/>
  <c r="M878" i="1" s="1"/>
  <c r="U881" i="1" l="1"/>
  <c r="T881" i="1"/>
  <c r="J880" i="1"/>
  <c r="G880" i="1"/>
  <c r="D881" i="1"/>
  <c r="F881" i="1" s="1"/>
  <c r="C882" i="1"/>
  <c r="O881" i="1"/>
  <c r="P881" i="1" s="1"/>
  <c r="R881" i="1"/>
  <c r="W882" i="1"/>
  <c r="H882" i="1"/>
  <c r="N882" i="1"/>
  <c r="I882" i="1"/>
  <c r="A883" i="1"/>
  <c r="E883" i="1" s="1"/>
  <c r="Q1325" i="1"/>
  <c r="K880" i="1"/>
  <c r="L879" i="1"/>
  <c r="M879" i="1" s="1"/>
  <c r="S878" i="1"/>
  <c r="B878" i="1" s="1"/>
  <c r="U882" i="1" l="1"/>
  <c r="T882" i="1"/>
  <c r="G881" i="1"/>
  <c r="J881" i="1"/>
  <c r="W883" i="1"/>
  <c r="H883" i="1"/>
  <c r="N883" i="1"/>
  <c r="I883" i="1"/>
  <c r="A884" i="1"/>
  <c r="E884" i="1" s="1"/>
  <c r="C883" i="1"/>
  <c r="O882" i="1"/>
  <c r="P882" i="1" s="1"/>
  <c r="R882" i="1"/>
  <c r="D882" i="1"/>
  <c r="F882" i="1" s="1"/>
  <c r="Q1326" i="1"/>
  <c r="S879" i="1"/>
  <c r="B879" i="1" s="1"/>
  <c r="K881" i="1"/>
  <c r="L880" i="1"/>
  <c r="M880" i="1" s="1"/>
  <c r="U883" i="1" l="1"/>
  <c r="T883" i="1"/>
  <c r="G882" i="1"/>
  <c r="J882" i="1"/>
  <c r="C884" i="1"/>
  <c r="O883" i="1"/>
  <c r="P883" i="1" s="1"/>
  <c r="R883" i="1"/>
  <c r="D883" i="1"/>
  <c r="F883" i="1" s="1"/>
  <c r="W884" i="1"/>
  <c r="N884" i="1"/>
  <c r="A885" i="1"/>
  <c r="E885" i="1" s="1"/>
  <c r="I884" i="1"/>
  <c r="H884" i="1"/>
  <c r="Q1327" i="1"/>
  <c r="S880" i="1"/>
  <c r="B880" i="1" s="1"/>
  <c r="K882" i="1"/>
  <c r="L881" i="1"/>
  <c r="M881" i="1" s="1"/>
  <c r="U884" i="1" l="1"/>
  <c r="T884" i="1"/>
  <c r="J883" i="1"/>
  <c r="G883" i="1"/>
  <c r="R884" i="1"/>
  <c r="D884" i="1"/>
  <c r="F884" i="1" s="1"/>
  <c r="W885" i="1"/>
  <c r="N885" i="1"/>
  <c r="A886" i="1"/>
  <c r="E886" i="1" s="1"/>
  <c r="I885" i="1"/>
  <c r="H885" i="1"/>
  <c r="C885" i="1"/>
  <c r="O884" i="1"/>
  <c r="P884" i="1" s="1"/>
  <c r="Q1328" i="1"/>
  <c r="K883" i="1"/>
  <c r="L882" i="1"/>
  <c r="M882" i="1" s="1"/>
  <c r="S881" i="1"/>
  <c r="B881" i="1" s="1"/>
  <c r="U885" i="1" l="1"/>
  <c r="T885" i="1"/>
  <c r="G884" i="1"/>
  <c r="J884" i="1"/>
  <c r="W886" i="1"/>
  <c r="A887" i="1"/>
  <c r="E887" i="1" s="1"/>
  <c r="H886" i="1"/>
  <c r="N886" i="1"/>
  <c r="I886" i="1"/>
  <c r="C886" i="1"/>
  <c r="O885" i="1"/>
  <c r="P885" i="1" s="1"/>
  <c r="R885" i="1"/>
  <c r="D885" i="1"/>
  <c r="F885" i="1" s="1"/>
  <c r="Q1329" i="1"/>
  <c r="S882" i="1"/>
  <c r="B882" i="1" s="1"/>
  <c r="K884" i="1"/>
  <c r="L883" i="1"/>
  <c r="M883" i="1" s="1"/>
  <c r="U886" i="1" l="1"/>
  <c r="T886" i="1"/>
  <c r="R886" i="1"/>
  <c r="G885" i="1"/>
  <c r="J885" i="1"/>
  <c r="C887" i="1"/>
  <c r="O886" i="1"/>
  <c r="P886" i="1" s="1"/>
  <c r="W887" i="1"/>
  <c r="I887" i="1"/>
  <c r="A888" i="1"/>
  <c r="E888" i="1" s="1"/>
  <c r="H887" i="1"/>
  <c r="N887" i="1"/>
  <c r="D886" i="1"/>
  <c r="F886" i="1" s="1"/>
  <c r="Q1330" i="1"/>
  <c r="S883" i="1"/>
  <c r="B883" i="1" s="1"/>
  <c r="K885" i="1"/>
  <c r="L884" i="1"/>
  <c r="M884" i="1" s="1"/>
  <c r="U887" i="1" l="1"/>
  <c r="T887" i="1"/>
  <c r="J886" i="1"/>
  <c r="G886" i="1"/>
  <c r="D887" i="1"/>
  <c r="F887" i="1" s="1"/>
  <c r="R887" i="1"/>
  <c r="C888" i="1"/>
  <c r="O887" i="1"/>
  <c r="P887" i="1" s="1"/>
  <c r="W888" i="1"/>
  <c r="A889" i="1"/>
  <c r="E889" i="1" s="1"/>
  <c r="N888" i="1"/>
  <c r="H888" i="1"/>
  <c r="I888" i="1"/>
  <c r="Q1331" i="1"/>
  <c r="S884" i="1"/>
  <c r="B884" i="1" s="1"/>
  <c r="K886" i="1"/>
  <c r="L885" i="1"/>
  <c r="M885" i="1" s="1"/>
  <c r="U888" i="1" l="1"/>
  <c r="T888" i="1"/>
  <c r="J887" i="1"/>
  <c r="G887" i="1"/>
  <c r="R888" i="1"/>
  <c r="C889" i="1"/>
  <c r="O888" i="1"/>
  <c r="P888" i="1" s="1"/>
  <c r="W889" i="1"/>
  <c r="I889" i="1"/>
  <c r="A890" i="1"/>
  <c r="E890" i="1" s="1"/>
  <c r="N889" i="1"/>
  <c r="H889" i="1"/>
  <c r="D888" i="1"/>
  <c r="F888" i="1" s="1"/>
  <c r="Q1332" i="1"/>
  <c r="K887" i="1"/>
  <c r="L886" i="1"/>
  <c r="M886" i="1" s="1"/>
  <c r="S885" i="1"/>
  <c r="B885" i="1" s="1"/>
  <c r="U889" i="1" l="1"/>
  <c r="T889" i="1"/>
  <c r="G888" i="1"/>
  <c r="J888" i="1"/>
  <c r="R889" i="1"/>
  <c r="C890" i="1"/>
  <c r="O889" i="1"/>
  <c r="P889" i="1" s="1"/>
  <c r="W890" i="1"/>
  <c r="I890" i="1"/>
  <c r="A891" i="1"/>
  <c r="E891" i="1" s="1"/>
  <c r="N890" i="1"/>
  <c r="H890" i="1"/>
  <c r="D889" i="1"/>
  <c r="F889" i="1" s="1"/>
  <c r="Q1333" i="1"/>
  <c r="S886" i="1"/>
  <c r="B886" i="1" s="1"/>
  <c r="K888" i="1"/>
  <c r="L887" i="1"/>
  <c r="M887" i="1" s="1"/>
  <c r="U890" i="1" l="1"/>
  <c r="T890" i="1"/>
  <c r="G889" i="1"/>
  <c r="J889" i="1"/>
  <c r="R890" i="1"/>
  <c r="D890" i="1"/>
  <c r="F890" i="1" s="1"/>
  <c r="C891" i="1"/>
  <c r="O890" i="1"/>
  <c r="P890" i="1" s="1"/>
  <c r="W891" i="1"/>
  <c r="I891" i="1"/>
  <c r="A892" i="1"/>
  <c r="E892" i="1" s="1"/>
  <c r="H891" i="1"/>
  <c r="N891" i="1"/>
  <c r="Q1334" i="1"/>
  <c r="K889" i="1"/>
  <c r="L888" i="1"/>
  <c r="M888" i="1" s="1"/>
  <c r="S887" i="1"/>
  <c r="B887" i="1" s="1"/>
  <c r="J890" i="1" l="1"/>
  <c r="G890" i="1"/>
  <c r="R891" i="1"/>
  <c r="O891" i="1"/>
  <c r="C892" i="1"/>
  <c r="W892" i="1"/>
  <c r="H892" i="1"/>
  <c r="N892" i="1"/>
  <c r="A893" i="1"/>
  <c r="E893" i="1" s="1"/>
  <c r="I892" i="1"/>
  <c r="D891" i="1"/>
  <c r="F891" i="1" s="1"/>
  <c r="D892" i="1"/>
  <c r="Q1335" i="1"/>
  <c r="S888" i="1"/>
  <c r="B888" i="1" s="1"/>
  <c r="K890" i="1"/>
  <c r="L889" i="1"/>
  <c r="M889" i="1" s="1"/>
  <c r="S889" i="1" s="1"/>
  <c r="B889" i="1" s="1"/>
  <c r="U892" i="1" l="1"/>
  <c r="T892" i="1"/>
  <c r="G891" i="1"/>
  <c r="J891" i="1"/>
  <c r="W893" i="1"/>
  <c r="I893" i="1"/>
  <c r="H893" i="1"/>
  <c r="A894" i="1"/>
  <c r="E894" i="1" s="1"/>
  <c r="N893" i="1"/>
  <c r="C893" i="1"/>
  <c r="O892" i="1"/>
  <c r="P892" i="1" s="1"/>
  <c r="F892" i="1"/>
  <c r="J892" i="1"/>
  <c r="G892" i="1"/>
  <c r="R892" i="1"/>
  <c r="Q1336" i="1"/>
  <c r="K891" i="1"/>
  <c r="L890" i="1"/>
  <c r="M890" i="1" s="1"/>
  <c r="L891" i="1" l="1"/>
  <c r="K892" i="1" s="1"/>
  <c r="U893" i="1"/>
  <c r="T893" i="1"/>
  <c r="R893" i="1"/>
  <c r="C894" i="1"/>
  <c r="O893" i="1"/>
  <c r="P893" i="1" s="1"/>
  <c r="D893" i="1"/>
  <c r="F893" i="1" s="1"/>
  <c r="W894" i="1"/>
  <c r="I894" i="1"/>
  <c r="A895" i="1"/>
  <c r="E895" i="1" s="1"/>
  <c r="H894" i="1"/>
  <c r="N894" i="1"/>
  <c r="Q1337" i="1"/>
  <c r="S890" i="1"/>
  <c r="B890" i="1" s="1"/>
  <c r="M891" i="1" l="1"/>
  <c r="S891" i="1" s="1"/>
  <c r="U894" i="1"/>
  <c r="T894" i="1"/>
  <c r="C895" i="1"/>
  <c r="O894" i="1"/>
  <c r="P894" i="1" s="1"/>
  <c r="D894" i="1"/>
  <c r="F894" i="1" s="1"/>
  <c r="R894" i="1"/>
  <c r="G893" i="1"/>
  <c r="W895" i="1"/>
  <c r="H895" i="1"/>
  <c r="I895" i="1"/>
  <c r="N895" i="1"/>
  <c r="A896" i="1"/>
  <c r="E896" i="1" s="1"/>
  <c r="J893" i="1"/>
  <c r="Q1338" i="1"/>
  <c r="K893" i="1"/>
  <c r="L892" i="1"/>
  <c r="M892" i="1" s="1"/>
  <c r="P891" i="1" l="1"/>
  <c r="T891" i="1" s="1"/>
  <c r="U891" i="1" s="1"/>
  <c r="U895" i="1"/>
  <c r="T895" i="1"/>
  <c r="B891" i="1"/>
  <c r="C896" i="1"/>
  <c r="O895" i="1"/>
  <c r="P895" i="1" s="1"/>
  <c r="D895" i="1"/>
  <c r="F895" i="1" s="1"/>
  <c r="R895" i="1"/>
  <c r="J894" i="1"/>
  <c r="W896" i="1"/>
  <c r="H896" i="1"/>
  <c r="I896" i="1"/>
  <c r="N896" i="1"/>
  <c r="A897" i="1"/>
  <c r="E897" i="1" s="1"/>
  <c r="G894" i="1"/>
  <c r="Q1339" i="1"/>
  <c r="S892" i="1"/>
  <c r="B892" i="1" s="1"/>
  <c r="K894" i="1"/>
  <c r="L893" i="1"/>
  <c r="M893" i="1" s="1"/>
  <c r="S893" i="1" s="1"/>
  <c r="B893" i="1" s="1"/>
  <c r="U896" i="1" l="1"/>
  <c r="T896" i="1"/>
  <c r="C897" i="1"/>
  <c r="O896" i="1"/>
  <c r="P896" i="1" s="1"/>
  <c r="D896" i="1"/>
  <c r="F896" i="1" s="1"/>
  <c r="R896" i="1"/>
  <c r="G895" i="1"/>
  <c r="W897" i="1"/>
  <c r="H897" i="1"/>
  <c r="I897" i="1"/>
  <c r="N897" i="1"/>
  <c r="A898" i="1"/>
  <c r="E898" i="1" s="1"/>
  <c r="J895" i="1"/>
  <c r="Q1340" i="1"/>
  <c r="K895" i="1"/>
  <c r="L894" i="1"/>
  <c r="M894" i="1" s="1"/>
  <c r="S894" i="1" s="1"/>
  <c r="B894" i="1" s="1"/>
  <c r="U897" i="1" l="1"/>
  <c r="T897" i="1"/>
  <c r="C898" i="1"/>
  <c r="O897" i="1"/>
  <c r="P897" i="1" s="1"/>
  <c r="D897" i="1"/>
  <c r="F897" i="1" s="1"/>
  <c r="R897" i="1"/>
  <c r="G896" i="1"/>
  <c r="W898" i="1"/>
  <c r="N898" i="1"/>
  <c r="I898" i="1"/>
  <c r="A899" i="1"/>
  <c r="E899" i="1" s="1"/>
  <c r="H898" i="1"/>
  <c r="J896" i="1"/>
  <c r="Q1341" i="1"/>
  <c r="K896" i="1"/>
  <c r="L895" i="1"/>
  <c r="M895" i="1" s="1"/>
  <c r="S895" i="1" s="1"/>
  <c r="B895" i="1" s="1"/>
  <c r="U898" i="1" l="1"/>
  <c r="T898" i="1"/>
  <c r="W899" i="1"/>
  <c r="A900" i="1"/>
  <c r="E900" i="1" s="1"/>
  <c r="H899" i="1"/>
  <c r="N899" i="1"/>
  <c r="I899" i="1"/>
  <c r="D898" i="1"/>
  <c r="F898" i="1" s="1"/>
  <c r="C899" i="1"/>
  <c r="O898" i="1"/>
  <c r="P898" i="1" s="1"/>
  <c r="J897" i="1"/>
  <c r="R898" i="1"/>
  <c r="G897" i="1"/>
  <c r="Q1342" i="1"/>
  <c r="K897" i="1"/>
  <c r="L896" i="1"/>
  <c r="M896" i="1" s="1"/>
  <c r="U899" i="1" l="1"/>
  <c r="T899" i="1"/>
  <c r="R899" i="1"/>
  <c r="J898" i="1"/>
  <c r="C900" i="1"/>
  <c r="O899" i="1"/>
  <c r="P899" i="1" s="1"/>
  <c r="D899" i="1"/>
  <c r="F899" i="1" s="1"/>
  <c r="W900" i="1"/>
  <c r="N900" i="1"/>
  <c r="I900" i="1"/>
  <c r="A901" i="1"/>
  <c r="E901" i="1" s="1"/>
  <c r="H900" i="1"/>
  <c r="G898" i="1"/>
  <c r="Q1343" i="1"/>
  <c r="S896" i="1"/>
  <c r="B896" i="1" s="1"/>
  <c r="K898" i="1"/>
  <c r="L897" i="1"/>
  <c r="M897" i="1" s="1"/>
  <c r="S897" i="1" s="1"/>
  <c r="B897" i="1" s="1"/>
  <c r="U900" i="1" l="1"/>
  <c r="T900" i="1"/>
  <c r="J899" i="1"/>
  <c r="G899" i="1"/>
  <c r="R900" i="1"/>
  <c r="D900" i="1"/>
  <c r="F900" i="1" s="1"/>
  <c r="W901" i="1"/>
  <c r="A902" i="1"/>
  <c r="E902" i="1" s="1"/>
  <c r="H901" i="1"/>
  <c r="N901" i="1"/>
  <c r="I901" i="1"/>
  <c r="C901" i="1"/>
  <c r="O900" i="1"/>
  <c r="P900" i="1" s="1"/>
  <c r="Q1344" i="1"/>
  <c r="K899" i="1"/>
  <c r="L898" i="1"/>
  <c r="M898" i="1" s="1"/>
  <c r="U901" i="1" l="1"/>
  <c r="T901" i="1"/>
  <c r="R901" i="1"/>
  <c r="G900" i="1"/>
  <c r="J900" i="1"/>
  <c r="C902" i="1"/>
  <c r="O901" i="1"/>
  <c r="P901" i="1" s="1"/>
  <c r="W902" i="1"/>
  <c r="I902" i="1"/>
  <c r="H902" i="1"/>
  <c r="A903" i="1"/>
  <c r="E903" i="1" s="1"/>
  <c r="N902" i="1"/>
  <c r="D901" i="1"/>
  <c r="F901" i="1" s="1"/>
  <c r="Q1345" i="1"/>
  <c r="S898" i="1"/>
  <c r="B898" i="1" s="1"/>
  <c r="K900" i="1"/>
  <c r="L899" i="1"/>
  <c r="M899" i="1" s="1"/>
  <c r="U902" i="1" l="1"/>
  <c r="T902" i="1"/>
  <c r="J901" i="1"/>
  <c r="D902" i="1"/>
  <c r="F902" i="1" s="1"/>
  <c r="C903" i="1"/>
  <c r="O902" i="1"/>
  <c r="P902" i="1" s="1"/>
  <c r="G901" i="1"/>
  <c r="W903" i="1"/>
  <c r="H903" i="1"/>
  <c r="N903" i="1"/>
  <c r="I903" i="1"/>
  <c r="A904" i="1"/>
  <c r="E904" i="1" s="1"/>
  <c r="R902" i="1"/>
  <c r="Q1346" i="1"/>
  <c r="S899" i="1"/>
  <c r="B899" i="1" s="1"/>
  <c r="K901" i="1"/>
  <c r="L900" i="1"/>
  <c r="M900" i="1" s="1"/>
  <c r="U903" i="1" l="1"/>
  <c r="T903" i="1"/>
  <c r="G902" i="1"/>
  <c r="J902" i="1"/>
  <c r="W904" i="1"/>
  <c r="A905" i="1"/>
  <c r="E905" i="1" s="1"/>
  <c r="H904" i="1"/>
  <c r="N904" i="1"/>
  <c r="I904" i="1"/>
  <c r="C904" i="1"/>
  <c r="O903" i="1"/>
  <c r="P903" i="1" s="1"/>
  <c r="R903" i="1"/>
  <c r="D903" i="1"/>
  <c r="F903" i="1" s="1"/>
  <c r="Q1347" i="1"/>
  <c r="S900" i="1"/>
  <c r="B900" i="1" s="1"/>
  <c r="K902" i="1"/>
  <c r="L901" i="1"/>
  <c r="M901" i="1" s="1"/>
  <c r="U904" i="1" l="1"/>
  <c r="T904" i="1"/>
  <c r="R904" i="1"/>
  <c r="G903" i="1"/>
  <c r="J903" i="1"/>
  <c r="C905" i="1"/>
  <c r="O904" i="1"/>
  <c r="P904" i="1" s="1"/>
  <c r="W905" i="1"/>
  <c r="N905" i="1"/>
  <c r="A906" i="1"/>
  <c r="E906" i="1" s="1"/>
  <c r="I905" i="1"/>
  <c r="H905" i="1"/>
  <c r="D904" i="1"/>
  <c r="F904" i="1" s="1"/>
  <c r="Q1348" i="1"/>
  <c r="K903" i="1"/>
  <c r="L902" i="1"/>
  <c r="M902" i="1" s="1"/>
  <c r="S901" i="1"/>
  <c r="B901" i="1" s="1"/>
  <c r="U905" i="1" l="1"/>
  <c r="T905" i="1"/>
  <c r="J904" i="1"/>
  <c r="G904" i="1"/>
  <c r="R905" i="1"/>
  <c r="C906" i="1"/>
  <c r="O905" i="1"/>
  <c r="P905" i="1" s="1"/>
  <c r="D905" i="1"/>
  <c r="F905" i="1" s="1"/>
  <c r="W906" i="1"/>
  <c r="I906" i="1"/>
  <c r="H906" i="1"/>
  <c r="A907" i="1"/>
  <c r="E907" i="1" s="1"/>
  <c r="N906" i="1"/>
  <c r="Q1349" i="1"/>
  <c r="S902" i="1"/>
  <c r="B902" i="1" s="1"/>
  <c r="K904" i="1"/>
  <c r="L903" i="1"/>
  <c r="M903" i="1" s="1"/>
  <c r="U906" i="1" l="1"/>
  <c r="T906" i="1"/>
  <c r="D906" i="1"/>
  <c r="F906" i="1" s="1"/>
  <c r="C907" i="1"/>
  <c r="O906" i="1"/>
  <c r="P906" i="1" s="1"/>
  <c r="W907" i="1"/>
  <c r="H907" i="1"/>
  <c r="N907" i="1"/>
  <c r="I907" i="1"/>
  <c r="A908" i="1"/>
  <c r="E908" i="1" s="1"/>
  <c r="J905" i="1"/>
  <c r="R906" i="1"/>
  <c r="G905" i="1"/>
  <c r="Q1350" i="1"/>
  <c r="S903" i="1"/>
  <c r="B903" i="1" s="1"/>
  <c r="K905" i="1"/>
  <c r="L904" i="1"/>
  <c r="M904" i="1" s="1"/>
  <c r="S904" i="1" s="1"/>
  <c r="B904" i="1" s="1"/>
  <c r="G906" i="1" l="1"/>
  <c r="U907" i="1"/>
  <c r="T907" i="1"/>
  <c r="J906" i="1"/>
  <c r="R907" i="1"/>
  <c r="W908" i="1"/>
  <c r="I908" i="1"/>
  <c r="H908" i="1"/>
  <c r="N908" i="1"/>
  <c r="A909" i="1"/>
  <c r="E909" i="1" s="1"/>
  <c r="C908" i="1"/>
  <c r="O907" i="1"/>
  <c r="P907" i="1" s="1"/>
  <c r="D907" i="1"/>
  <c r="F907" i="1" s="1"/>
  <c r="Q1351" i="1"/>
  <c r="K906" i="1"/>
  <c r="L905" i="1"/>
  <c r="M905" i="1" s="1"/>
  <c r="S905" i="1" s="1"/>
  <c r="B905" i="1" s="1"/>
  <c r="U908" i="1" l="1"/>
  <c r="T908" i="1"/>
  <c r="G907" i="1"/>
  <c r="J907" i="1"/>
  <c r="R908" i="1"/>
  <c r="C909" i="1"/>
  <c r="O908" i="1"/>
  <c r="P908" i="1" s="1"/>
  <c r="D908" i="1"/>
  <c r="F908" i="1" s="1"/>
  <c r="W909" i="1"/>
  <c r="I909" i="1"/>
  <c r="H909" i="1"/>
  <c r="A910" i="1"/>
  <c r="E910" i="1" s="1"/>
  <c r="N909" i="1"/>
  <c r="Q1352" i="1"/>
  <c r="K907" i="1"/>
  <c r="L906" i="1"/>
  <c r="M906" i="1" s="1"/>
  <c r="U909" i="1" l="1"/>
  <c r="T909" i="1"/>
  <c r="D909" i="1"/>
  <c r="F909" i="1" s="1"/>
  <c r="C910" i="1"/>
  <c r="O909" i="1"/>
  <c r="P909" i="1" s="1"/>
  <c r="W910" i="1"/>
  <c r="N910" i="1"/>
  <c r="A911" i="1"/>
  <c r="E911" i="1" s="1"/>
  <c r="I910" i="1"/>
  <c r="H910" i="1"/>
  <c r="J908" i="1"/>
  <c r="R909" i="1"/>
  <c r="G908" i="1"/>
  <c r="Q1353" i="1"/>
  <c r="S906" i="1"/>
  <c r="B906" i="1" s="1"/>
  <c r="K908" i="1"/>
  <c r="L907" i="1"/>
  <c r="M907" i="1" s="1"/>
  <c r="S907" i="1" s="1"/>
  <c r="B907" i="1" s="1"/>
  <c r="U910" i="1" l="1"/>
  <c r="T910" i="1"/>
  <c r="G909" i="1"/>
  <c r="J909" i="1"/>
  <c r="R910" i="1"/>
  <c r="C911" i="1"/>
  <c r="O910" i="1"/>
  <c r="P910" i="1" s="1"/>
  <c r="W911" i="1"/>
  <c r="I911" i="1"/>
  <c r="H911" i="1"/>
  <c r="A912" i="1"/>
  <c r="E912" i="1" s="1"/>
  <c r="N911" i="1"/>
  <c r="D910" i="1"/>
  <c r="F910" i="1" s="1"/>
  <c r="Q1354" i="1"/>
  <c r="K909" i="1"/>
  <c r="L908" i="1"/>
  <c r="M908" i="1" s="1"/>
  <c r="U911" i="1" l="1"/>
  <c r="T911" i="1"/>
  <c r="G910" i="1"/>
  <c r="D911" i="1"/>
  <c r="F911" i="1" s="1"/>
  <c r="J910" i="1"/>
  <c r="W912" i="1"/>
  <c r="I912" i="1"/>
  <c r="N912" i="1"/>
  <c r="A913" i="1"/>
  <c r="E913" i="1" s="1"/>
  <c r="H912" i="1"/>
  <c r="C912" i="1"/>
  <c r="O911" i="1"/>
  <c r="P911" i="1" s="1"/>
  <c r="R911" i="1"/>
  <c r="Q1355" i="1"/>
  <c r="S908" i="1"/>
  <c r="B908" i="1" s="1"/>
  <c r="K910" i="1"/>
  <c r="L909" i="1"/>
  <c r="M909" i="1" s="1"/>
  <c r="S909" i="1" s="1"/>
  <c r="B909" i="1" s="1"/>
  <c r="U912" i="1" l="1"/>
  <c r="T912" i="1"/>
  <c r="G911" i="1"/>
  <c r="J911" i="1"/>
  <c r="R912" i="1"/>
  <c r="C913" i="1"/>
  <c r="O912" i="1"/>
  <c r="P912" i="1" s="1"/>
  <c r="W913" i="1"/>
  <c r="I913" i="1"/>
  <c r="H913" i="1"/>
  <c r="A914" i="1"/>
  <c r="E914" i="1" s="1"/>
  <c r="N913" i="1"/>
  <c r="D912" i="1"/>
  <c r="F912" i="1" s="1"/>
  <c r="Q1356" i="1"/>
  <c r="K911" i="1"/>
  <c r="L910" i="1"/>
  <c r="M910" i="1" s="1"/>
  <c r="U913" i="1" l="1"/>
  <c r="T913" i="1"/>
  <c r="J912" i="1"/>
  <c r="D913" i="1"/>
  <c r="F913" i="1" s="1"/>
  <c r="C914" i="1"/>
  <c r="O913" i="1"/>
  <c r="P913" i="1" s="1"/>
  <c r="G912" i="1"/>
  <c r="W914" i="1"/>
  <c r="N914" i="1"/>
  <c r="I914" i="1"/>
  <c r="A915" i="1"/>
  <c r="E915" i="1" s="1"/>
  <c r="H914" i="1"/>
  <c r="R913" i="1"/>
  <c r="Q1357" i="1"/>
  <c r="S910" i="1"/>
  <c r="B910" i="1" s="1"/>
  <c r="K912" i="1"/>
  <c r="L911" i="1"/>
  <c r="M911" i="1" s="1"/>
  <c r="S911" i="1" s="1"/>
  <c r="B911" i="1" s="1"/>
  <c r="U914" i="1" l="1"/>
  <c r="T914" i="1"/>
  <c r="J913" i="1"/>
  <c r="G913" i="1"/>
  <c r="R914" i="1"/>
  <c r="W915" i="1"/>
  <c r="H915" i="1"/>
  <c r="I915" i="1"/>
  <c r="N915" i="1"/>
  <c r="A916" i="1"/>
  <c r="E916" i="1" s="1"/>
  <c r="C915" i="1"/>
  <c r="O914" i="1"/>
  <c r="P914" i="1" s="1"/>
  <c r="D914" i="1"/>
  <c r="F914" i="1" s="1"/>
  <c r="Q1358" i="1"/>
  <c r="K913" i="1"/>
  <c r="L912" i="1"/>
  <c r="M912" i="1" s="1"/>
  <c r="S912" i="1" s="1"/>
  <c r="B912" i="1" s="1"/>
  <c r="U915" i="1" l="1"/>
  <c r="T915" i="1"/>
  <c r="J914" i="1"/>
  <c r="G914" i="1"/>
  <c r="D915" i="1"/>
  <c r="F915" i="1" s="1"/>
  <c r="C916" i="1"/>
  <c r="O915" i="1"/>
  <c r="P915" i="1" s="1"/>
  <c r="R915" i="1"/>
  <c r="W916" i="1"/>
  <c r="H916" i="1"/>
  <c r="I916" i="1"/>
  <c r="N916" i="1"/>
  <c r="A917" i="1"/>
  <c r="E917" i="1" s="1"/>
  <c r="Q1359" i="1"/>
  <c r="K914" i="1"/>
  <c r="L913" i="1"/>
  <c r="M913" i="1" s="1"/>
  <c r="S913" i="1" s="1"/>
  <c r="B913" i="1" s="1"/>
  <c r="U916" i="1" l="1"/>
  <c r="T916" i="1"/>
  <c r="G915" i="1"/>
  <c r="J915" i="1"/>
  <c r="W917" i="1"/>
  <c r="A918" i="1"/>
  <c r="E918" i="1" s="1"/>
  <c r="N917" i="1"/>
  <c r="H917" i="1"/>
  <c r="I917" i="1"/>
  <c r="C917" i="1"/>
  <c r="O916" i="1"/>
  <c r="P916" i="1" s="1"/>
  <c r="R916" i="1"/>
  <c r="D916" i="1"/>
  <c r="F916" i="1" s="1"/>
  <c r="Q1360" i="1"/>
  <c r="K915" i="1"/>
  <c r="L914" i="1"/>
  <c r="M914" i="1" s="1"/>
  <c r="U917" i="1" l="1"/>
  <c r="T917" i="1"/>
  <c r="R917" i="1"/>
  <c r="J916" i="1"/>
  <c r="G916" i="1"/>
  <c r="C918" i="1"/>
  <c r="O917" i="1"/>
  <c r="P917" i="1" s="1"/>
  <c r="W918" i="1"/>
  <c r="N918" i="1"/>
  <c r="A919" i="1"/>
  <c r="E919" i="1" s="1"/>
  <c r="I918" i="1"/>
  <c r="H918" i="1"/>
  <c r="D917" i="1"/>
  <c r="F917" i="1" s="1"/>
  <c r="Q1361" i="1"/>
  <c r="S914" i="1"/>
  <c r="B914" i="1" s="1"/>
  <c r="K916" i="1"/>
  <c r="L915" i="1"/>
  <c r="M915" i="1" s="1"/>
  <c r="U918" i="1" l="1"/>
  <c r="T918" i="1"/>
  <c r="J917" i="1"/>
  <c r="G917" i="1"/>
  <c r="R918" i="1"/>
  <c r="D918" i="1"/>
  <c r="F918" i="1" s="1"/>
  <c r="C919" i="1"/>
  <c r="O918" i="1"/>
  <c r="P918" i="1" s="1"/>
  <c r="W919" i="1"/>
  <c r="I919" i="1"/>
  <c r="H919" i="1"/>
  <c r="A920" i="1"/>
  <c r="E920" i="1" s="1"/>
  <c r="N919" i="1"/>
  <c r="Q1362" i="1"/>
  <c r="K917" i="1"/>
  <c r="L916" i="1"/>
  <c r="M916" i="1" s="1"/>
  <c r="S916" i="1" s="1"/>
  <c r="B916" i="1" s="1"/>
  <c r="S915" i="1"/>
  <c r="B915" i="1" s="1"/>
  <c r="U919" i="1" l="1"/>
  <c r="T919" i="1"/>
  <c r="J918" i="1"/>
  <c r="G918" i="1"/>
  <c r="C920" i="1"/>
  <c r="O919" i="1"/>
  <c r="P919" i="1" s="1"/>
  <c r="W920" i="1"/>
  <c r="I920" i="1"/>
  <c r="H920" i="1"/>
  <c r="A921" i="1"/>
  <c r="E921" i="1" s="1"/>
  <c r="N920" i="1"/>
  <c r="R919" i="1"/>
  <c r="D919" i="1"/>
  <c r="F919" i="1" s="1"/>
  <c r="Q1363" i="1"/>
  <c r="K918" i="1"/>
  <c r="L917" i="1"/>
  <c r="M917" i="1" s="1"/>
  <c r="U920" i="1" l="1"/>
  <c r="T920" i="1"/>
  <c r="J919" i="1"/>
  <c r="G919" i="1"/>
  <c r="C921" i="1"/>
  <c r="O920" i="1"/>
  <c r="P920" i="1" s="1"/>
  <c r="W921" i="1"/>
  <c r="A922" i="1"/>
  <c r="E922" i="1" s="1"/>
  <c r="N921" i="1"/>
  <c r="H921" i="1"/>
  <c r="I921" i="1"/>
  <c r="D920" i="1"/>
  <c r="F920" i="1" s="1"/>
  <c r="R920" i="1"/>
  <c r="Q1364" i="1"/>
  <c r="S917" i="1"/>
  <c r="B917" i="1" s="1"/>
  <c r="K919" i="1"/>
  <c r="L918" i="1"/>
  <c r="M918" i="1" s="1"/>
  <c r="U921" i="1" l="1"/>
  <c r="T921" i="1"/>
  <c r="G920" i="1"/>
  <c r="J920" i="1"/>
  <c r="D921" i="1"/>
  <c r="F921" i="1" s="1"/>
  <c r="W922" i="1"/>
  <c r="N922" i="1"/>
  <c r="A923" i="1"/>
  <c r="E923" i="1" s="1"/>
  <c r="I922" i="1"/>
  <c r="H922" i="1"/>
  <c r="R921" i="1"/>
  <c r="C922" i="1"/>
  <c r="O921" i="1"/>
  <c r="P921" i="1" s="1"/>
  <c r="Q1365" i="1"/>
  <c r="S918" i="1"/>
  <c r="B918" i="1" s="1"/>
  <c r="K920" i="1"/>
  <c r="L919" i="1"/>
  <c r="M919" i="1" s="1"/>
  <c r="G921" i="1" l="1"/>
  <c r="J921" i="1"/>
  <c r="W923" i="1"/>
  <c r="H923" i="1"/>
  <c r="I923" i="1"/>
  <c r="N923" i="1"/>
  <c r="A924" i="1"/>
  <c r="E924" i="1" s="1"/>
  <c r="O922" i="1"/>
  <c r="C923" i="1"/>
  <c r="R922" i="1"/>
  <c r="D922" i="1"/>
  <c r="F922" i="1" s="1"/>
  <c r="D923" i="1"/>
  <c r="Q1366" i="1"/>
  <c r="K921" i="1"/>
  <c r="L920" i="1"/>
  <c r="M920" i="1" s="1"/>
  <c r="S919" i="1"/>
  <c r="B919" i="1" s="1"/>
  <c r="U923" i="1" l="1"/>
  <c r="T923" i="1"/>
  <c r="J922" i="1"/>
  <c r="G922" i="1"/>
  <c r="C924" i="1"/>
  <c r="O923" i="1"/>
  <c r="P923" i="1" s="1"/>
  <c r="R923" i="1"/>
  <c r="F923" i="1"/>
  <c r="J923" i="1"/>
  <c r="G923" i="1"/>
  <c r="W924" i="1"/>
  <c r="N924" i="1"/>
  <c r="I924" i="1"/>
  <c r="A925" i="1"/>
  <c r="E925" i="1" s="1"/>
  <c r="H924" i="1"/>
  <c r="Q1367" i="1"/>
  <c r="S920" i="1"/>
  <c r="B920" i="1" s="1"/>
  <c r="K922" i="1"/>
  <c r="L921" i="1"/>
  <c r="M921" i="1" s="1"/>
  <c r="S921" i="1" s="1"/>
  <c r="B921" i="1" s="1"/>
  <c r="L922" i="1" l="1"/>
  <c r="K923" i="1" s="1"/>
  <c r="U924" i="1"/>
  <c r="T924" i="1"/>
  <c r="R924" i="1"/>
  <c r="D924" i="1"/>
  <c r="F924" i="1" s="1"/>
  <c r="W925" i="1"/>
  <c r="A926" i="1"/>
  <c r="E926" i="1" s="1"/>
  <c r="N925" i="1"/>
  <c r="H925" i="1"/>
  <c r="I925" i="1"/>
  <c r="C925" i="1"/>
  <c r="O924" i="1"/>
  <c r="P924" i="1" s="1"/>
  <c r="Q1368" i="1"/>
  <c r="M922" i="1" l="1"/>
  <c r="P922" i="1" s="1"/>
  <c r="U925" i="1"/>
  <c r="T925" i="1"/>
  <c r="J924" i="1"/>
  <c r="G924" i="1"/>
  <c r="R925" i="1"/>
  <c r="C926" i="1"/>
  <c r="O925" i="1"/>
  <c r="P925" i="1" s="1"/>
  <c r="W926" i="1"/>
  <c r="N926" i="1"/>
  <c r="I926" i="1"/>
  <c r="A927" i="1"/>
  <c r="E927" i="1" s="1"/>
  <c r="H926" i="1"/>
  <c r="D925" i="1"/>
  <c r="F925" i="1" s="1"/>
  <c r="Q1369" i="1"/>
  <c r="K924" i="1"/>
  <c r="L923" i="1"/>
  <c r="M923" i="1" s="1"/>
  <c r="S923" i="1" s="1"/>
  <c r="B923" i="1" s="1"/>
  <c r="S922" i="1" l="1"/>
  <c r="B922" i="1" s="1"/>
  <c r="U926" i="1"/>
  <c r="T926" i="1"/>
  <c r="J925" i="1"/>
  <c r="R926" i="1"/>
  <c r="D926" i="1"/>
  <c r="F926" i="1" s="1"/>
  <c r="C927" i="1"/>
  <c r="O926" i="1"/>
  <c r="P926" i="1" s="1"/>
  <c r="G925" i="1"/>
  <c r="W927" i="1"/>
  <c r="N927" i="1"/>
  <c r="A928" i="1"/>
  <c r="E928" i="1" s="1"/>
  <c r="I927" i="1"/>
  <c r="H927" i="1"/>
  <c r="Q1370" i="1"/>
  <c r="K925" i="1"/>
  <c r="L924" i="1"/>
  <c r="M924" i="1" s="1"/>
  <c r="T922" i="1" l="1"/>
  <c r="U922" i="1" s="1"/>
  <c r="U927" i="1"/>
  <c r="T927" i="1"/>
  <c r="G926" i="1"/>
  <c r="J926" i="1"/>
  <c r="R927" i="1"/>
  <c r="W928" i="1"/>
  <c r="I928" i="1"/>
  <c r="N928" i="1"/>
  <c r="A929" i="1"/>
  <c r="E929" i="1" s="1"/>
  <c r="H928" i="1"/>
  <c r="C928" i="1"/>
  <c r="O927" i="1"/>
  <c r="P927" i="1" s="1"/>
  <c r="D927" i="1"/>
  <c r="F927" i="1" s="1"/>
  <c r="Q1371" i="1"/>
  <c r="S924" i="1"/>
  <c r="B924" i="1" s="1"/>
  <c r="K926" i="1"/>
  <c r="L925" i="1"/>
  <c r="M925" i="1" s="1"/>
  <c r="S925" i="1" s="1"/>
  <c r="B925" i="1" s="1"/>
  <c r="U928" i="1" l="1"/>
  <c r="T928" i="1"/>
  <c r="J927" i="1"/>
  <c r="R928" i="1"/>
  <c r="D928" i="1"/>
  <c r="F928" i="1" s="1"/>
  <c r="W929" i="1"/>
  <c r="N929" i="1"/>
  <c r="I929" i="1"/>
  <c r="A930" i="1"/>
  <c r="E930" i="1" s="1"/>
  <c r="H929" i="1"/>
  <c r="C929" i="1"/>
  <c r="O928" i="1"/>
  <c r="P928" i="1" s="1"/>
  <c r="G927" i="1"/>
  <c r="Q1372" i="1"/>
  <c r="K927" i="1"/>
  <c r="L926" i="1"/>
  <c r="M926" i="1" s="1"/>
  <c r="S926" i="1" s="1"/>
  <c r="B926" i="1" s="1"/>
  <c r="U929" i="1" l="1"/>
  <c r="T929" i="1"/>
  <c r="G928" i="1"/>
  <c r="J928" i="1"/>
  <c r="R929" i="1"/>
  <c r="W930" i="1"/>
  <c r="I930" i="1"/>
  <c r="H930" i="1"/>
  <c r="A931" i="1"/>
  <c r="E931" i="1" s="1"/>
  <c r="N930" i="1"/>
  <c r="C930" i="1"/>
  <c r="O929" i="1"/>
  <c r="P929" i="1" s="1"/>
  <c r="D929" i="1"/>
  <c r="F929" i="1" s="1"/>
  <c r="Q1373" i="1"/>
  <c r="K928" i="1"/>
  <c r="L927" i="1"/>
  <c r="M927" i="1" s="1"/>
  <c r="U930" i="1" l="1"/>
  <c r="T930" i="1"/>
  <c r="G929" i="1"/>
  <c r="R930" i="1"/>
  <c r="D930" i="1"/>
  <c r="F930" i="1" s="1"/>
  <c r="W931" i="1"/>
  <c r="N931" i="1"/>
  <c r="A932" i="1"/>
  <c r="E932" i="1" s="1"/>
  <c r="I931" i="1"/>
  <c r="H931" i="1"/>
  <c r="J929" i="1"/>
  <c r="C931" i="1"/>
  <c r="O930" i="1"/>
  <c r="P930" i="1" s="1"/>
  <c r="Q1374" i="1"/>
  <c r="S927" i="1"/>
  <c r="B927" i="1" s="1"/>
  <c r="K929" i="1"/>
  <c r="L928" i="1"/>
  <c r="M928" i="1" s="1"/>
  <c r="U931" i="1" l="1"/>
  <c r="T931" i="1"/>
  <c r="G930" i="1"/>
  <c r="J930" i="1"/>
  <c r="R931" i="1"/>
  <c r="W932" i="1"/>
  <c r="I932" i="1"/>
  <c r="N932" i="1"/>
  <c r="A933" i="1"/>
  <c r="E933" i="1" s="1"/>
  <c r="H932" i="1"/>
  <c r="C932" i="1"/>
  <c r="O931" i="1"/>
  <c r="P931" i="1" s="1"/>
  <c r="D931" i="1"/>
  <c r="F931" i="1" s="1"/>
  <c r="Q1375" i="1"/>
  <c r="S928" i="1"/>
  <c r="B928" i="1" s="1"/>
  <c r="K930" i="1"/>
  <c r="L929" i="1"/>
  <c r="M929" i="1" s="1"/>
  <c r="S929" i="1" s="1"/>
  <c r="B929" i="1" s="1"/>
  <c r="U932" i="1" l="1"/>
  <c r="T932" i="1"/>
  <c r="R932" i="1"/>
  <c r="D932" i="1"/>
  <c r="F932" i="1" s="1"/>
  <c r="W933" i="1"/>
  <c r="I933" i="1"/>
  <c r="H933" i="1"/>
  <c r="A934" i="1"/>
  <c r="E934" i="1" s="1"/>
  <c r="N933" i="1"/>
  <c r="J931" i="1"/>
  <c r="C933" i="1"/>
  <c r="O932" i="1"/>
  <c r="P932" i="1" s="1"/>
  <c r="G931" i="1"/>
  <c r="Q1376" i="1"/>
  <c r="K931" i="1"/>
  <c r="L930" i="1"/>
  <c r="M930" i="1" s="1"/>
  <c r="U933" i="1" l="1"/>
  <c r="T933" i="1"/>
  <c r="G932" i="1"/>
  <c r="J932" i="1"/>
  <c r="R933" i="1"/>
  <c r="W934" i="1"/>
  <c r="N934" i="1"/>
  <c r="I934" i="1"/>
  <c r="A935" i="1"/>
  <c r="E935" i="1" s="1"/>
  <c r="H934" i="1"/>
  <c r="C934" i="1"/>
  <c r="O933" i="1"/>
  <c r="P933" i="1" s="1"/>
  <c r="D933" i="1"/>
  <c r="F933" i="1" s="1"/>
  <c r="Q1377" i="1"/>
  <c r="S930" i="1"/>
  <c r="B930" i="1" s="1"/>
  <c r="K932" i="1"/>
  <c r="L931" i="1"/>
  <c r="M931" i="1" s="1"/>
  <c r="U934" i="1" l="1"/>
  <c r="T934" i="1"/>
  <c r="G933" i="1"/>
  <c r="D934" i="1"/>
  <c r="F934" i="1" s="1"/>
  <c r="W935" i="1"/>
  <c r="A936" i="1"/>
  <c r="E936" i="1" s="1"/>
  <c r="N935" i="1"/>
  <c r="I935" i="1"/>
  <c r="H935" i="1"/>
  <c r="J933" i="1"/>
  <c r="C935" i="1"/>
  <c r="O934" i="1"/>
  <c r="P934" i="1" s="1"/>
  <c r="R934" i="1"/>
  <c r="Q1378" i="1"/>
  <c r="S931" i="1"/>
  <c r="B931" i="1" s="1"/>
  <c r="K933" i="1"/>
  <c r="L932" i="1"/>
  <c r="M932" i="1" s="1"/>
  <c r="U935" i="1" l="1"/>
  <c r="T935" i="1"/>
  <c r="J934" i="1"/>
  <c r="G934" i="1"/>
  <c r="C936" i="1"/>
  <c r="O935" i="1"/>
  <c r="P935" i="1" s="1"/>
  <c r="W936" i="1"/>
  <c r="N936" i="1"/>
  <c r="H936" i="1"/>
  <c r="I936" i="1"/>
  <c r="A937" i="1"/>
  <c r="E937" i="1" s="1"/>
  <c r="R935" i="1"/>
  <c r="D935" i="1"/>
  <c r="F935" i="1" s="1"/>
  <c r="Q1379" i="1"/>
  <c r="S932" i="1"/>
  <c r="B932" i="1" s="1"/>
  <c r="K934" i="1"/>
  <c r="L933" i="1"/>
  <c r="M933" i="1" s="1"/>
  <c r="S933" i="1" s="1"/>
  <c r="B933" i="1" s="1"/>
  <c r="U936" i="1" l="1"/>
  <c r="T936" i="1"/>
  <c r="J935" i="1"/>
  <c r="G935" i="1"/>
  <c r="C937" i="1"/>
  <c r="O936" i="1"/>
  <c r="P936" i="1" s="1"/>
  <c r="W937" i="1"/>
  <c r="N937" i="1"/>
  <c r="A938" i="1"/>
  <c r="E938" i="1" s="1"/>
  <c r="I937" i="1"/>
  <c r="H937" i="1"/>
  <c r="D936" i="1"/>
  <c r="F936" i="1" s="1"/>
  <c r="R936" i="1"/>
  <c r="Q1380" i="1"/>
  <c r="K935" i="1"/>
  <c r="L934" i="1"/>
  <c r="M934" i="1" s="1"/>
  <c r="U937" i="1" l="1"/>
  <c r="T937" i="1"/>
  <c r="R937" i="1"/>
  <c r="G936" i="1"/>
  <c r="J936" i="1"/>
  <c r="C938" i="1"/>
  <c r="O937" i="1"/>
  <c r="P937" i="1" s="1"/>
  <c r="D937" i="1"/>
  <c r="F937" i="1" s="1"/>
  <c r="W938" i="1"/>
  <c r="A939" i="1"/>
  <c r="E939" i="1" s="1"/>
  <c r="I938" i="1"/>
  <c r="H938" i="1"/>
  <c r="N938" i="1"/>
  <c r="Q1381" i="1"/>
  <c r="S934" i="1"/>
  <c r="B934" i="1" s="1"/>
  <c r="K936" i="1"/>
  <c r="L935" i="1"/>
  <c r="M935" i="1" s="1"/>
  <c r="S935" i="1" s="1"/>
  <c r="B935" i="1" s="1"/>
  <c r="U938" i="1" l="1"/>
  <c r="T938" i="1"/>
  <c r="R938" i="1"/>
  <c r="W939" i="1"/>
  <c r="N939" i="1"/>
  <c r="H939" i="1"/>
  <c r="A940" i="1"/>
  <c r="E940" i="1" s="1"/>
  <c r="I939" i="1"/>
  <c r="D938" i="1"/>
  <c r="F938" i="1" s="1"/>
  <c r="J937" i="1"/>
  <c r="C939" i="1"/>
  <c r="O938" i="1"/>
  <c r="P938" i="1" s="1"/>
  <c r="G937" i="1"/>
  <c r="Q1382" i="1"/>
  <c r="K937" i="1"/>
  <c r="L936" i="1"/>
  <c r="M936" i="1" s="1"/>
  <c r="U939" i="1" l="1"/>
  <c r="T939" i="1"/>
  <c r="R939" i="1"/>
  <c r="J938" i="1"/>
  <c r="W940" i="1"/>
  <c r="H940" i="1"/>
  <c r="I940" i="1"/>
  <c r="N940" i="1"/>
  <c r="A941" i="1"/>
  <c r="E941" i="1" s="1"/>
  <c r="D939" i="1"/>
  <c r="F939" i="1" s="1"/>
  <c r="C940" i="1"/>
  <c r="O939" i="1"/>
  <c r="P939" i="1" s="1"/>
  <c r="G938" i="1"/>
  <c r="Q1383" i="1"/>
  <c r="S936" i="1"/>
  <c r="B936" i="1" s="1"/>
  <c r="K938" i="1"/>
  <c r="L937" i="1"/>
  <c r="M937" i="1" s="1"/>
  <c r="S937" i="1" s="1"/>
  <c r="B937" i="1" s="1"/>
  <c r="U940" i="1" l="1"/>
  <c r="T940" i="1"/>
  <c r="D940" i="1"/>
  <c r="F940" i="1" s="1"/>
  <c r="R940" i="1"/>
  <c r="J939" i="1"/>
  <c r="W941" i="1"/>
  <c r="I941" i="1"/>
  <c r="H941" i="1"/>
  <c r="A942" i="1"/>
  <c r="E942" i="1" s="1"/>
  <c r="N941" i="1"/>
  <c r="G939" i="1"/>
  <c r="C941" i="1"/>
  <c r="O940" i="1"/>
  <c r="P940" i="1" s="1"/>
  <c r="Q1384" i="1"/>
  <c r="K939" i="1"/>
  <c r="L938" i="1"/>
  <c r="M938" i="1" s="1"/>
  <c r="J940" i="1" l="1"/>
  <c r="G940" i="1"/>
  <c r="U941" i="1"/>
  <c r="T941" i="1"/>
  <c r="C942" i="1"/>
  <c r="O941" i="1"/>
  <c r="P941" i="1" s="1"/>
  <c r="W942" i="1"/>
  <c r="N942" i="1"/>
  <c r="H942" i="1"/>
  <c r="A943" i="1"/>
  <c r="E943" i="1" s="1"/>
  <c r="I942" i="1"/>
  <c r="R941" i="1"/>
  <c r="D941" i="1"/>
  <c r="F941" i="1" s="1"/>
  <c r="Q1385" i="1"/>
  <c r="S938" i="1"/>
  <c r="B938" i="1" s="1"/>
  <c r="K940" i="1"/>
  <c r="L939" i="1"/>
  <c r="M939" i="1" s="1"/>
  <c r="U942" i="1" l="1"/>
  <c r="T942" i="1"/>
  <c r="J941" i="1"/>
  <c r="G941" i="1"/>
  <c r="C943" i="1"/>
  <c r="O942" i="1"/>
  <c r="P942" i="1" s="1"/>
  <c r="W943" i="1"/>
  <c r="A944" i="1"/>
  <c r="E944" i="1" s="1"/>
  <c r="I943" i="1"/>
  <c r="H943" i="1"/>
  <c r="N943" i="1"/>
  <c r="D942" i="1"/>
  <c r="F942" i="1" s="1"/>
  <c r="R942" i="1"/>
  <c r="Q1386" i="1"/>
  <c r="S939" i="1"/>
  <c r="B939" i="1" s="1"/>
  <c r="K941" i="1"/>
  <c r="L940" i="1"/>
  <c r="M940" i="1" s="1"/>
  <c r="S940" i="1" s="1"/>
  <c r="B940" i="1" s="1"/>
  <c r="U943" i="1" l="1"/>
  <c r="T943" i="1"/>
  <c r="R943" i="1"/>
  <c r="J942" i="1"/>
  <c r="G942" i="1"/>
  <c r="D943" i="1"/>
  <c r="F943" i="1" s="1"/>
  <c r="W944" i="1"/>
  <c r="A945" i="1"/>
  <c r="E945" i="1" s="1"/>
  <c r="H944" i="1"/>
  <c r="N944" i="1"/>
  <c r="I944" i="1"/>
  <c r="C944" i="1"/>
  <c r="O943" i="1"/>
  <c r="P943" i="1" s="1"/>
  <c r="Q1387" i="1"/>
  <c r="K942" i="1"/>
  <c r="L941" i="1"/>
  <c r="M941" i="1" s="1"/>
  <c r="S941" i="1" s="1"/>
  <c r="B941" i="1" s="1"/>
  <c r="U944" i="1" l="1"/>
  <c r="T944" i="1"/>
  <c r="G943" i="1"/>
  <c r="J943" i="1"/>
  <c r="R944" i="1"/>
  <c r="C945" i="1"/>
  <c r="O944" i="1"/>
  <c r="P944" i="1" s="1"/>
  <c r="W945" i="1"/>
  <c r="I945" i="1"/>
  <c r="H945" i="1"/>
  <c r="A946" i="1"/>
  <c r="E946" i="1" s="1"/>
  <c r="N945" i="1"/>
  <c r="D944" i="1"/>
  <c r="F944" i="1" s="1"/>
  <c r="Q1388" i="1"/>
  <c r="K943" i="1"/>
  <c r="L942" i="1"/>
  <c r="M942" i="1" s="1"/>
  <c r="U945" i="1" l="1"/>
  <c r="T945" i="1"/>
  <c r="J944" i="1"/>
  <c r="D945" i="1"/>
  <c r="F945" i="1" s="1"/>
  <c r="C946" i="1"/>
  <c r="O945" i="1"/>
  <c r="P945" i="1" s="1"/>
  <c r="G944" i="1"/>
  <c r="W946" i="1"/>
  <c r="A947" i="1"/>
  <c r="E947" i="1" s="1"/>
  <c r="I946" i="1"/>
  <c r="H946" i="1"/>
  <c r="N946" i="1"/>
  <c r="R945" i="1"/>
  <c r="Q1389" i="1"/>
  <c r="S942" i="1"/>
  <c r="B942" i="1" s="1"/>
  <c r="K944" i="1"/>
  <c r="L943" i="1"/>
  <c r="M943" i="1" s="1"/>
  <c r="S943" i="1" s="1"/>
  <c r="B943" i="1" s="1"/>
  <c r="U946" i="1" l="1"/>
  <c r="T946" i="1"/>
  <c r="G945" i="1"/>
  <c r="J945" i="1"/>
  <c r="R946" i="1"/>
  <c r="C947" i="1"/>
  <c r="O946" i="1"/>
  <c r="P946" i="1" s="1"/>
  <c r="W947" i="1"/>
  <c r="H947" i="1"/>
  <c r="I947" i="1"/>
  <c r="N947" i="1"/>
  <c r="A948" i="1"/>
  <c r="E948" i="1" s="1"/>
  <c r="D946" i="1"/>
  <c r="F946" i="1" s="1"/>
  <c r="Q1390" i="1"/>
  <c r="K945" i="1"/>
  <c r="L944" i="1"/>
  <c r="M944" i="1" s="1"/>
  <c r="U947" i="1" l="1"/>
  <c r="T947" i="1"/>
  <c r="G946" i="1"/>
  <c r="J946" i="1"/>
  <c r="R947" i="1"/>
  <c r="W948" i="1"/>
  <c r="I948" i="1"/>
  <c r="H948" i="1"/>
  <c r="N948" i="1"/>
  <c r="A949" i="1"/>
  <c r="E949" i="1" s="1"/>
  <c r="C948" i="1"/>
  <c r="O947" i="1"/>
  <c r="P947" i="1" s="1"/>
  <c r="D947" i="1"/>
  <c r="F947" i="1" s="1"/>
  <c r="Q1391" i="1"/>
  <c r="S944" i="1"/>
  <c r="B944" i="1" s="1"/>
  <c r="K946" i="1"/>
  <c r="L945" i="1"/>
  <c r="M945" i="1" s="1"/>
  <c r="S945" i="1" s="1"/>
  <c r="B945" i="1" s="1"/>
  <c r="U948" i="1" l="1"/>
  <c r="T948" i="1"/>
  <c r="J947" i="1"/>
  <c r="G947" i="1"/>
  <c r="R948" i="1"/>
  <c r="D948" i="1"/>
  <c r="F948" i="1" s="1"/>
  <c r="C949" i="1"/>
  <c r="O948" i="1"/>
  <c r="P948" i="1" s="1"/>
  <c r="W949" i="1"/>
  <c r="A950" i="1"/>
  <c r="E950" i="1" s="1"/>
  <c r="H949" i="1"/>
  <c r="I949" i="1"/>
  <c r="N949" i="1"/>
  <c r="Q1392" i="1"/>
  <c r="K947" i="1"/>
  <c r="L946" i="1"/>
  <c r="M946" i="1" s="1"/>
  <c r="U949" i="1" l="1"/>
  <c r="T949" i="1"/>
  <c r="G948" i="1"/>
  <c r="J948" i="1"/>
  <c r="W950" i="1"/>
  <c r="H950" i="1"/>
  <c r="I950" i="1"/>
  <c r="N950" i="1"/>
  <c r="A951" i="1"/>
  <c r="E951" i="1" s="1"/>
  <c r="C950" i="1"/>
  <c r="O949" i="1"/>
  <c r="P949" i="1" s="1"/>
  <c r="R949" i="1"/>
  <c r="D949" i="1"/>
  <c r="F949" i="1" s="1"/>
  <c r="Q1393" i="1"/>
  <c r="S946" i="1"/>
  <c r="B946" i="1" s="1"/>
  <c r="K948" i="1"/>
  <c r="L947" i="1"/>
  <c r="M947" i="1" s="1"/>
  <c r="U950" i="1" l="1"/>
  <c r="T950" i="1"/>
  <c r="G949" i="1"/>
  <c r="J949" i="1"/>
  <c r="C951" i="1"/>
  <c r="O950" i="1"/>
  <c r="P950" i="1" s="1"/>
  <c r="R950" i="1"/>
  <c r="D950" i="1"/>
  <c r="F950" i="1" s="1"/>
  <c r="W951" i="1"/>
  <c r="I951" i="1"/>
  <c r="H951" i="1"/>
  <c r="A952" i="1"/>
  <c r="E952" i="1" s="1"/>
  <c r="N951" i="1"/>
  <c r="Q1394" i="1"/>
  <c r="K949" i="1"/>
  <c r="L948" i="1"/>
  <c r="M948" i="1" s="1"/>
  <c r="S948" i="1" s="1"/>
  <c r="B948" i="1" s="1"/>
  <c r="S947" i="1"/>
  <c r="B947" i="1" s="1"/>
  <c r="U951" i="1" l="1"/>
  <c r="T951" i="1"/>
  <c r="R951" i="1"/>
  <c r="J950" i="1"/>
  <c r="G950" i="1"/>
  <c r="D951" i="1"/>
  <c r="F951" i="1" s="1"/>
  <c r="W952" i="1"/>
  <c r="I952" i="1"/>
  <c r="N952" i="1"/>
  <c r="A953" i="1"/>
  <c r="E953" i="1" s="1"/>
  <c r="H952" i="1"/>
  <c r="C952" i="1"/>
  <c r="O951" i="1"/>
  <c r="P951" i="1" s="1"/>
  <c r="Q1395" i="1"/>
  <c r="K950" i="1"/>
  <c r="L949" i="1"/>
  <c r="M949" i="1" s="1"/>
  <c r="S949" i="1" s="1"/>
  <c r="B949" i="1" s="1"/>
  <c r="U952" i="1" l="1"/>
  <c r="T952" i="1"/>
  <c r="J951" i="1"/>
  <c r="G951" i="1"/>
  <c r="R952" i="1"/>
  <c r="W953" i="1"/>
  <c r="I953" i="1"/>
  <c r="A954" i="1"/>
  <c r="E954" i="1" s="1"/>
  <c r="H953" i="1"/>
  <c r="N953" i="1"/>
  <c r="C953" i="1"/>
  <c r="O952" i="1"/>
  <c r="P952" i="1" s="1"/>
  <c r="D952" i="1"/>
  <c r="F952" i="1" s="1"/>
  <c r="Q1396" i="1"/>
  <c r="K951" i="1"/>
  <c r="L950" i="1"/>
  <c r="M950" i="1" s="1"/>
  <c r="S950" i="1" s="1"/>
  <c r="B950" i="1" s="1"/>
  <c r="G952" i="1" l="1"/>
  <c r="J952" i="1"/>
  <c r="R953" i="1"/>
  <c r="W954" i="1"/>
  <c r="A955" i="1"/>
  <c r="E955" i="1" s="1"/>
  <c r="H954" i="1"/>
  <c r="I954" i="1"/>
  <c r="N954" i="1"/>
  <c r="D953" i="1"/>
  <c r="F953" i="1" s="1"/>
  <c r="D954" i="1"/>
  <c r="O953" i="1"/>
  <c r="C954" i="1"/>
  <c r="Q1397" i="1"/>
  <c r="K952" i="1"/>
  <c r="L951" i="1"/>
  <c r="M951" i="1" s="1"/>
  <c r="S951" i="1" s="1"/>
  <c r="B951" i="1" s="1"/>
  <c r="G953" i="1" l="1"/>
  <c r="U954" i="1"/>
  <c r="T954" i="1"/>
  <c r="J953" i="1"/>
  <c r="R954" i="1"/>
  <c r="W955" i="1"/>
  <c r="H955" i="1"/>
  <c r="I955" i="1"/>
  <c r="N955" i="1"/>
  <c r="A956" i="1"/>
  <c r="E956" i="1" s="1"/>
  <c r="F954" i="1"/>
  <c r="J954" i="1"/>
  <c r="G954" i="1"/>
  <c r="C955" i="1"/>
  <c r="O954" i="1"/>
  <c r="P954" i="1" s="1"/>
  <c r="Q1398" i="1"/>
  <c r="K953" i="1"/>
  <c r="L952" i="1"/>
  <c r="M952" i="1" s="1"/>
  <c r="L953" i="1" l="1"/>
  <c r="K954" i="1" s="1"/>
  <c r="U955" i="1"/>
  <c r="T955" i="1"/>
  <c r="R955" i="1"/>
  <c r="W956" i="1"/>
  <c r="A957" i="1"/>
  <c r="E957" i="1" s="1"/>
  <c r="H956" i="1"/>
  <c r="N956" i="1"/>
  <c r="I956" i="1"/>
  <c r="D955" i="1"/>
  <c r="F955" i="1" s="1"/>
  <c r="C956" i="1"/>
  <c r="O955" i="1"/>
  <c r="P955" i="1" s="1"/>
  <c r="Q1399" i="1"/>
  <c r="S952" i="1"/>
  <c r="B952" i="1" s="1"/>
  <c r="M953" i="1" l="1"/>
  <c r="S953" i="1" s="1"/>
  <c r="U956" i="1"/>
  <c r="T956" i="1"/>
  <c r="J955" i="1"/>
  <c r="R956" i="1"/>
  <c r="C957" i="1"/>
  <c r="O956" i="1"/>
  <c r="P956" i="1" s="1"/>
  <c r="D956" i="1"/>
  <c r="F956" i="1" s="1"/>
  <c r="W957" i="1"/>
  <c r="I957" i="1"/>
  <c r="A958" i="1"/>
  <c r="E958" i="1" s="1"/>
  <c r="H957" i="1"/>
  <c r="N957" i="1"/>
  <c r="G955" i="1"/>
  <c r="Q1400" i="1"/>
  <c r="K955" i="1"/>
  <c r="L954" i="1"/>
  <c r="M954" i="1" s="1"/>
  <c r="P953" i="1" l="1"/>
  <c r="T953" i="1" s="1"/>
  <c r="U953" i="1" s="1"/>
  <c r="U957" i="1"/>
  <c r="T957" i="1"/>
  <c r="B953" i="1"/>
  <c r="C958" i="1"/>
  <c r="O957" i="1"/>
  <c r="P957" i="1" s="1"/>
  <c r="D957" i="1"/>
  <c r="F957" i="1" s="1"/>
  <c r="R957" i="1"/>
  <c r="J956" i="1"/>
  <c r="W958" i="1"/>
  <c r="I958" i="1"/>
  <c r="N958" i="1"/>
  <c r="H958" i="1"/>
  <c r="A959" i="1"/>
  <c r="E959" i="1" s="1"/>
  <c r="G956" i="1"/>
  <c r="Q1401" i="1"/>
  <c r="S954" i="1"/>
  <c r="B954" i="1" s="1"/>
  <c r="K956" i="1"/>
  <c r="L955" i="1"/>
  <c r="M955" i="1" s="1"/>
  <c r="S955" i="1" s="1"/>
  <c r="B955" i="1" s="1"/>
  <c r="U958" i="1" l="1"/>
  <c r="T958" i="1"/>
  <c r="R958" i="1"/>
  <c r="D958" i="1"/>
  <c r="F958" i="1" s="1"/>
  <c r="G957" i="1"/>
  <c r="C959" i="1"/>
  <c r="O958" i="1"/>
  <c r="P958" i="1" s="1"/>
  <c r="W959" i="1"/>
  <c r="A960" i="1"/>
  <c r="E960" i="1" s="1"/>
  <c r="H959" i="1"/>
  <c r="N959" i="1"/>
  <c r="I959" i="1"/>
  <c r="J957" i="1"/>
  <c r="Q1402" i="1"/>
  <c r="K957" i="1"/>
  <c r="L956" i="1"/>
  <c r="M956" i="1" s="1"/>
  <c r="S956" i="1" s="1"/>
  <c r="B956" i="1" s="1"/>
  <c r="U959" i="1" l="1"/>
  <c r="T959" i="1"/>
  <c r="J958" i="1"/>
  <c r="G958" i="1"/>
  <c r="C960" i="1"/>
  <c r="O959" i="1"/>
  <c r="P959" i="1" s="1"/>
  <c r="R959" i="1"/>
  <c r="W960" i="1"/>
  <c r="H960" i="1"/>
  <c r="N960" i="1"/>
  <c r="I960" i="1"/>
  <c r="A961" i="1"/>
  <c r="E961" i="1" s="1"/>
  <c r="D959" i="1"/>
  <c r="F959" i="1" s="1"/>
  <c r="Q1403" i="1"/>
  <c r="K958" i="1"/>
  <c r="L957" i="1"/>
  <c r="M957" i="1" s="1"/>
  <c r="S957" i="1" s="1"/>
  <c r="B957" i="1" s="1"/>
  <c r="U960" i="1" l="1"/>
  <c r="T960" i="1"/>
  <c r="G959" i="1"/>
  <c r="J959" i="1"/>
  <c r="W961" i="1"/>
  <c r="I961" i="1"/>
  <c r="A962" i="1"/>
  <c r="E962" i="1" s="1"/>
  <c r="H961" i="1"/>
  <c r="N961" i="1"/>
  <c r="C961" i="1"/>
  <c r="O960" i="1"/>
  <c r="P960" i="1" s="1"/>
  <c r="D960" i="1"/>
  <c r="F960" i="1" s="1"/>
  <c r="R960" i="1"/>
  <c r="Q1404" i="1"/>
  <c r="K959" i="1"/>
  <c r="L958" i="1"/>
  <c r="M958" i="1" s="1"/>
  <c r="U961" i="1" l="1"/>
  <c r="T961" i="1"/>
  <c r="R961" i="1"/>
  <c r="G960" i="1"/>
  <c r="W962" i="1"/>
  <c r="I962" i="1"/>
  <c r="A963" i="1"/>
  <c r="E963" i="1" s="1"/>
  <c r="H962" i="1"/>
  <c r="N962" i="1"/>
  <c r="J960" i="1"/>
  <c r="D961" i="1"/>
  <c r="F961" i="1" s="1"/>
  <c r="C962" i="1"/>
  <c r="O961" i="1"/>
  <c r="P961" i="1" s="1"/>
  <c r="Q1405" i="1"/>
  <c r="S958" i="1"/>
  <c r="B958" i="1" s="1"/>
  <c r="K960" i="1"/>
  <c r="L959" i="1"/>
  <c r="M959" i="1" s="1"/>
  <c r="U962" i="1" l="1"/>
  <c r="T962" i="1"/>
  <c r="R962" i="1"/>
  <c r="D962" i="1"/>
  <c r="F962" i="1" s="1"/>
  <c r="W963" i="1"/>
  <c r="A964" i="1"/>
  <c r="E964" i="1" s="1"/>
  <c r="H963" i="1"/>
  <c r="N963" i="1"/>
  <c r="I963" i="1"/>
  <c r="J961" i="1"/>
  <c r="G961" i="1"/>
  <c r="C963" i="1"/>
  <c r="O962" i="1"/>
  <c r="P962" i="1" s="1"/>
  <c r="Q1406" i="1"/>
  <c r="S959" i="1"/>
  <c r="B959" i="1" s="1"/>
  <c r="K961" i="1"/>
  <c r="L960" i="1"/>
  <c r="M960" i="1" s="1"/>
  <c r="S960" i="1" s="1"/>
  <c r="B960" i="1" s="1"/>
  <c r="U963" i="1" l="1"/>
  <c r="T963" i="1"/>
  <c r="G962" i="1"/>
  <c r="J962" i="1"/>
  <c r="C964" i="1"/>
  <c r="O963" i="1"/>
  <c r="P963" i="1" s="1"/>
  <c r="R963" i="1"/>
  <c r="W964" i="1"/>
  <c r="I964" i="1"/>
  <c r="A965" i="1"/>
  <c r="E965" i="1" s="1"/>
  <c r="H964" i="1"/>
  <c r="N964" i="1"/>
  <c r="D963" i="1"/>
  <c r="F963" i="1" s="1"/>
  <c r="Q1407" i="1"/>
  <c r="K962" i="1"/>
  <c r="L961" i="1"/>
  <c r="M961" i="1" s="1"/>
  <c r="U964" i="1" l="1"/>
  <c r="T964" i="1"/>
  <c r="R964" i="1"/>
  <c r="G963" i="1"/>
  <c r="J963" i="1"/>
  <c r="W965" i="1"/>
  <c r="H965" i="1"/>
  <c r="I965" i="1"/>
  <c r="N965" i="1"/>
  <c r="A966" i="1"/>
  <c r="E966" i="1" s="1"/>
  <c r="C965" i="1"/>
  <c r="O964" i="1"/>
  <c r="P964" i="1" s="1"/>
  <c r="D964" i="1"/>
  <c r="F964" i="1" s="1"/>
  <c r="Q1408" i="1"/>
  <c r="S961" i="1"/>
  <c r="B961" i="1" s="1"/>
  <c r="K963" i="1"/>
  <c r="L962" i="1"/>
  <c r="M962" i="1" s="1"/>
  <c r="U965" i="1" l="1"/>
  <c r="T965" i="1"/>
  <c r="J964" i="1"/>
  <c r="G964" i="1"/>
  <c r="D965" i="1"/>
  <c r="F965" i="1" s="1"/>
  <c r="C966" i="1"/>
  <c r="O965" i="1"/>
  <c r="P965" i="1" s="1"/>
  <c r="R965" i="1"/>
  <c r="W966" i="1"/>
  <c r="A967" i="1"/>
  <c r="E967" i="1" s="1"/>
  <c r="I966" i="1"/>
  <c r="N966" i="1"/>
  <c r="H966" i="1"/>
  <c r="Q1409" i="1"/>
  <c r="S962" i="1"/>
  <c r="B962" i="1" s="1"/>
  <c r="K964" i="1"/>
  <c r="L963" i="1"/>
  <c r="M963" i="1" s="1"/>
  <c r="U966" i="1" l="1"/>
  <c r="T966" i="1"/>
  <c r="J965" i="1"/>
  <c r="G965" i="1"/>
  <c r="R966" i="1"/>
  <c r="C967" i="1"/>
  <c r="O966" i="1"/>
  <c r="P966" i="1" s="1"/>
  <c r="W967" i="1"/>
  <c r="N967" i="1"/>
  <c r="I967" i="1"/>
  <c r="A968" i="1"/>
  <c r="E968" i="1" s="1"/>
  <c r="H967" i="1"/>
  <c r="D966" i="1"/>
  <c r="F966" i="1" s="1"/>
  <c r="Q1410" i="1"/>
  <c r="S963" i="1"/>
  <c r="B963" i="1" s="1"/>
  <c r="K965" i="1"/>
  <c r="L964" i="1"/>
  <c r="M964" i="1" s="1"/>
  <c r="U967" i="1" l="1"/>
  <c r="T967" i="1"/>
  <c r="G966" i="1"/>
  <c r="R967" i="1"/>
  <c r="C968" i="1"/>
  <c r="O967" i="1"/>
  <c r="P967" i="1" s="1"/>
  <c r="D967" i="1"/>
  <c r="F967" i="1" s="1"/>
  <c r="J966" i="1"/>
  <c r="W968" i="1"/>
  <c r="A969" i="1"/>
  <c r="E969" i="1" s="1"/>
  <c r="N968" i="1"/>
  <c r="H968" i="1"/>
  <c r="I968" i="1"/>
  <c r="Q1411" i="1"/>
  <c r="K966" i="1"/>
  <c r="L965" i="1"/>
  <c r="M965" i="1" s="1"/>
  <c r="S965" i="1" s="1"/>
  <c r="B965" i="1" s="1"/>
  <c r="S964" i="1"/>
  <c r="B964" i="1" s="1"/>
  <c r="U968" i="1" l="1"/>
  <c r="T968" i="1"/>
  <c r="R968" i="1"/>
  <c r="D968" i="1"/>
  <c r="F968" i="1" s="1"/>
  <c r="C969" i="1"/>
  <c r="O968" i="1"/>
  <c r="P968" i="1" s="1"/>
  <c r="J967" i="1"/>
  <c r="W969" i="1"/>
  <c r="I969" i="1"/>
  <c r="H969" i="1"/>
  <c r="A970" i="1"/>
  <c r="E970" i="1" s="1"/>
  <c r="N969" i="1"/>
  <c r="G967" i="1"/>
  <c r="Q1412" i="1"/>
  <c r="K967" i="1"/>
  <c r="L966" i="1"/>
  <c r="M966" i="1" s="1"/>
  <c r="U969" i="1" l="1"/>
  <c r="T969" i="1"/>
  <c r="G968" i="1"/>
  <c r="J968" i="1"/>
  <c r="R969" i="1"/>
  <c r="C970" i="1"/>
  <c r="O969" i="1"/>
  <c r="P969" i="1" s="1"/>
  <c r="W970" i="1"/>
  <c r="H970" i="1"/>
  <c r="I970" i="1"/>
  <c r="A971" i="1"/>
  <c r="E971" i="1" s="1"/>
  <c r="N970" i="1"/>
  <c r="D969" i="1"/>
  <c r="F969" i="1" s="1"/>
  <c r="Q1413" i="1"/>
  <c r="S966" i="1"/>
  <c r="B966" i="1" s="1"/>
  <c r="K968" i="1"/>
  <c r="L967" i="1"/>
  <c r="M967" i="1" s="1"/>
  <c r="U970" i="1" l="1"/>
  <c r="T970" i="1"/>
  <c r="G969" i="1"/>
  <c r="R970" i="1"/>
  <c r="C971" i="1"/>
  <c r="O970" i="1"/>
  <c r="P970" i="1" s="1"/>
  <c r="D970" i="1"/>
  <c r="F970" i="1" s="1"/>
  <c r="J969" i="1"/>
  <c r="W971" i="1"/>
  <c r="I971" i="1"/>
  <c r="A972" i="1"/>
  <c r="E972" i="1" s="1"/>
  <c r="H971" i="1"/>
  <c r="N971" i="1"/>
  <c r="Q1414" i="1"/>
  <c r="K969" i="1"/>
  <c r="L968" i="1"/>
  <c r="M968" i="1" s="1"/>
  <c r="S968" i="1" s="1"/>
  <c r="B968" i="1" s="1"/>
  <c r="S967" i="1"/>
  <c r="B967" i="1" s="1"/>
  <c r="U971" i="1" l="1"/>
  <c r="T971" i="1"/>
  <c r="R971" i="1"/>
  <c r="D971" i="1"/>
  <c r="F971" i="1" s="1"/>
  <c r="C972" i="1"/>
  <c r="O971" i="1"/>
  <c r="P971" i="1" s="1"/>
  <c r="W972" i="1"/>
  <c r="I972" i="1"/>
  <c r="N972" i="1"/>
  <c r="A973" i="1"/>
  <c r="E973" i="1" s="1"/>
  <c r="H972" i="1"/>
  <c r="J970" i="1"/>
  <c r="G970" i="1"/>
  <c r="Q1415" i="1"/>
  <c r="K970" i="1"/>
  <c r="L969" i="1"/>
  <c r="M969" i="1" s="1"/>
  <c r="S969" i="1" s="1"/>
  <c r="B969" i="1" s="1"/>
  <c r="U972" i="1" l="1"/>
  <c r="T972" i="1"/>
  <c r="J971" i="1"/>
  <c r="G971" i="1"/>
  <c r="R972" i="1"/>
  <c r="W973" i="1"/>
  <c r="N973" i="1"/>
  <c r="A974" i="1"/>
  <c r="E974" i="1" s="1"/>
  <c r="H973" i="1"/>
  <c r="I973" i="1"/>
  <c r="C973" i="1"/>
  <c r="O972" i="1"/>
  <c r="P972" i="1" s="1"/>
  <c r="D972" i="1"/>
  <c r="F972" i="1" s="1"/>
  <c r="Q1416" i="1"/>
  <c r="K971" i="1"/>
  <c r="L970" i="1"/>
  <c r="M970" i="1" s="1"/>
  <c r="U973" i="1" l="1"/>
  <c r="T973" i="1"/>
  <c r="R973" i="1"/>
  <c r="J972" i="1"/>
  <c r="W974" i="1"/>
  <c r="H974" i="1"/>
  <c r="A975" i="1"/>
  <c r="E975" i="1" s="1"/>
  <c r="N974" i="1"/>
  <c r="I974" i="1"/>
  <c r="D973" i="1"/>
  <c r="F973" i="1" s="1"/>
  <c r="G972" i="1"/>
  <c r="C974" i="1"/>
  <c r="O973" i="1"/>
  <c r="P973" i="1" s="1"/>
  <c r="Q1417" i="1"/>
  <c r="S970" i="1"/>
  <c r="B970" i="1" s="1"/>
  <c r="K972" i="1"/>
  <c r="L971" i="1"/>
  <c r="M971" i="1" s="1"/>
  <c r="S971" i="1" s="1"/>
  <c r="B971" i="1" s="1"/>
  <c r="U974" i="1" l="1"/>
  <c r="T974" i="1"/>
  <c r="G973" i="1"/>
  <c r="W975" i="1"/>
  <c r="H975" i="1"/>
  <c r="I975" i="1"/>
  <c r="N975" i="1"/>
  <c r="A976" i="1"/>
  <c r="E976" i="1" s="1"/>
  <c r="D974" i="1"/>
  <c r="F974" i="1" s="1"/>
  <c r="R974" i="1"/>
  <c r="J973" i="1"/>
  <c r="C975" i="1"/>
  <c r="O974" i="1"/>
  <c r="P974" i="1" s="1"/>
  <c r="Q1418" i="1"/>
  <c r="K973" i="1"/>
  <c r="L972" i="1"/>
  <c r="M972" i="1" s="1"/>
  <c r="U975" i="1" l="1"/>
  <c r="T975" i="1"/>
  <c r="J974" i="1"/>
  <c r="C976" i="1"/>
  <c r="O975" i="1"/>
  <c r="P975" i="1" s="1"/>
  <c r="R975" i="1"/>
  <c r="D975" i="1"/>
  <c r="F975" i="1" s="1"/>
  <c r="G974" i="1"/>
  <c r="W976" i="1"/>
  <c r="N976" i="1"/>
  <c r="I976" i="1"/>
  <c r="A977" i="1"/>
  <c r="E977" i="1" s="1"/>
  <c r="H976" i="1"/>
  <c r="Q1419" i="1"/>
  <c r="S972" i="1"/>
  <c r="B972" i="1" s="1"/>
  <c r="K974" i="1"/>
  <c r="L973" i="1"/>
  <c r="M973" i="1" s="1"/>
  <c r="U976" i="1" l="1"/>
  <c r="T976" i="1"/>
  <c r="J975" i="1"/>
  <c r="G975" i="1"/>
  <c r="R976" i="1"/>
  <c r="C977" i="1"/>
  <c r="O976" i="1"/>
  <c r="P976" i="1" s="1"/>
  <c r="W977" i="1"/>
  <c r="N977" i="1"/>
  <c r="I977" i="1"/>
  <c r="H977" i="1"/>
  <c r="A978" i="1"/>
  <c r="E978" i="1" s="1"/>
  <c r="D976" i="1"/>
  <c r="F976" i="1" s="1"/>
  <c r="Q1420" i="1"/>
  <c r="S973" i="1"/>
  <c r="B973" i="1" s="1"/>
  <c r="K975" i="1"/>
  <c r="L974" i="1"/>
  <c r="M974" i="1" s="1"/>
  <c r="S974" i="1" s="1"/>
  <c r="B974" i="1" s="1"/>
  <c r="R977" i="1" l="1"/>
  <c r="U977" i="1"/>
  <c r="T977" i="1"/>
  <c r="J976" i="1"/>
  <c r="G976" i="1"/>
  <c r="W978" i="1"/>
  <c r="H978" i="1"/>
  <c r="N978" i="1"/>
  <c r="I978" i="1"/>
  <c r="A979" i="1"/>
  <c r="E979" i="1" s="1"/>
  <c r="D977" i="1"/>
  <c r="F977" i="1" s="1"/>
  <c r="C978" i="1"/>
  <c r="O977" i="1"/>
  <c r="P977" i="1" s="1"/>
  <c r="Q1421" i="1"/>
  <c r="K976" i="1"/>
  <c r="L975" i="1"/>
  <c r="M975" i="1" s="1"/>
  <c r="S975" i="1" s="1"/>
  <c r="B975" i="1" s="1"/>
  <c r="U978" i="1" l="1"/>
  <c r="T978" i="1"/>
  <c r="J977" i="1"/>
  <c r="C979" i="1"/>
  <c r="O978" i="1"/>
  <c r="P978" i="1" s="1"/>
  <c r="R978" i="1"/>
  <c r="D978" i="1"/>
  <c r="F978" i="1" s="1"/>
  <c r="G977" i="1"/>
  <c r="W979" i="1"/>
  <c r="H979" i="1"/>
  <c r="N979" i="1"/>
  <c r="I979" i="1"/>
  <c r="A980" i="1"/>
  <c r="E980" i="1" s="1"/>
  <c r="Q1422" i="1"/>
  <c r="K977" i="1"/>
  <c r="L976" i="1"/>
  <c r="M976" i="1" s="1"/>
  <c r="T979" i="1" l="1"/>
  <c r="U979" i="1"/>
  <c r="G978" i="1"/>
  <c r="J978" i="1"/>
  <c r="D979" i="1"/>
  <c r="F979" i="1" s="1"/>
  <c r="C980" i="1"/>
  <c r="O979" i="1"/>
  <c r="P979" i="1" s="1"/>
  <c r="R979" i="1"/>
  <c r="W980" i="1"/>
  <c r="N980" i="1"/>
  <c r="I980" i="1"/>
  <c r="A981" i="1"/>
  <c r="E981" i="1" s="1"/>
  <c r="H980" i="1"/>
  <c r="Q1423" i="1"/>
  <c r="S976" i="1"/>
  <c r="B976" i="1" s="1"/>
  <c r="K978" i="1"/>
  <c r="L977" i="1"/>
  <c r="M977" i="1" s="1"/>
  <c r="S977" i="1" s="1"/>
  <c r="B977" i="1" s="1"/>
  <c r="U980" i="1" l="1"/>
  <c r="T980" i="1"/>
  <c r="R980" i="1"/>
  <c r="G979" i="1"/>
  <c r="J979" i="1"/>
  <c r="W981" i="1"/>
  <c r="H981" i="1"/>
  <c r="N981" i="1"/>
  <c r="I981" i="1"/>
  <c r="A982" i="1"/>
  <c r="E982" i="1" s="1"/>
  <c r="C981" i="1"/>
  <c r="O980" i="1"/>
  <c r="P980" i="1" s="1"/>
  <c r="D980" i="1"/>
  <c r="F980" i="1" s="1"/>
  <c r="Q1424" i="1"/>
  <c r="K979" i="1"/>
  <c r="L978" i="1"/>
  <c r="M978" i="1" s="1"/>
  <c r="S978" i="1" s="1"/>
  <c r="B978" i="1" s="1"/>
  <c r="U981" i="1" l="1"/>
  <c r="T981" i="1"/>
  <c r="J980" i="1"/>
  <c r="G980" i="1"/>
  <c r="D981" i="1"/>
  <c r="F981" i="1" s="1"/>
  <c r="C982" i="1"/>
  <c r="O981" i="1"/>
  <c r="P981" i="1" s="1"/>
  <c r="R981" i="1"/>
  <c r="W982" i="1"/>
  <c r="N982" i="1"/>
  <c r="I982" i="1"/>
  <c r="A983" i="1"/>
  <c r="E983" i="1" s="1"/>
  <c r="H982" i="1"/>
  <c r="Q1425" i="1"/>
  <c r="K980" i="1"/>
  <c r="L979" i="1"/>
  <c r="M979" i="1" s="1"/>
  <c r="U982" i="1" l="1"/>
  <c r="T982" i="1"/>
  <c r="G981" i="1"/>
  <c r="J981" i="1"/>
  <c r="R982" i="1"/>
  <c r="W983" i="1"/>
  <c r="H983" i="1"/>
  <c r="N983" i="1"/>
  <c r="I983" i="1"/>
  <c r="A984" i="1"/>
  <c r="E984" i="1" s="1"/>
  <c r="C983" i="1"/>
  <c r="O982" i="1"/>
  <c r="P982" i="1" s="1"/>
  <c r="D982" i="1"/>
  <c r="F982" i="1" s="1"/>
  <c r="Q1426" i="1"/>
  <c r="S979" i="1"/>
  <c r="B979" i="1" s="1"/>
  <c r="K981" i="1"/>
  <c r="L980" i="1"/>
  <c r="M980" i="1" s="1"/>
  <c r="S980" i="1" s="1"/>
  <c r="B980" i="1" s="1"/>
  <c r="G982" i="1" l="1"/>
  <c r="J982" i="1"/>
  <c r="D983" i="1"/>
  <c r="F983" i="1" s="1"/>
  <c r="D984" i="1"/>
  <c r="O983" i="1"/>
  <c r="C984" i="1"/>
  <c r="R983" i="1"/>
  <c r="W984" i="1"/>
  <c r="A985" i="1"/>
  <c r="E985" i="1" s="1"/>
  <c r="H984" i="1"/>
  <c r="N984" i="1"/>
  <c r="I984" i="1"/>
  <c r="Q1427" i="1"/>
  <c r="K982" i="1"/>
  <c r="L981" i="1"/>
  <c r="M981" i="1" s="1"/>
  <c r="S981" i="1" s="1"/>
  <c r="B981" i="1" s="1"/>
  <c r="U984" i="1" l="1"/>
  <c r="T984" i="1"/>
  <c r="J983" i="1"/>
  <c r="G983" i="1"/>
  <c r="C985" i="1"/>
  <c r="O984" i="1"/>
  <c r="P984" i="1" s="1"/>
  <c r="F984" i="1"/>
  <c r="J984" i="1"/>
  <c r="G984" i="1"/>
  <c r="R984" i="1"/>
  <c r="W985" i="1"/>
  <c r="H985" i="1"/>
  <c r="I985" i="1"/>
  <c r="A986" i="1"/>
  <c r="E986" i="1" s="1"/>
  <c r="N985" i="1"/>
  <c r="Q1428" i="1"/>
  <c r="K983" i="1"/>
  <c r="L982" i="1"/>
  <c r="M982" i="1" s="1"/>
  <c r="L983" i="1" l="1"/>
  <c r="M983" i="1" s="1"/>
  <c r="U985" i="1"/>
  <c r="T985" i="1"/>
  <c r="C986" i="1"/>
  <c r="O985" i="1"/>
  <c r="P985" i="1" s="1"/>
  <c r="D985" i="1"/>
  <c r="F985" i="1" s="1"/>
  <c r="W986" i="1"/>
  <c r="N986" i="1"/>
  <c r="I986" i="1"/>
  <c r="A987" i="1"/>
  <c r="E987" i="1" s="1"/>
  <c r="H986" i="1"/>
  <c r="R985" i="1"/>
  <c r="Q1429" i="1"/>
  <c r="S982" i="1"/>
  <c r="B982" i="1" s="1"/>
  <c r="K984" i="1" l="1"/>
  <c r="L984" i="1" s="1"/>
  <c r="M984" i="1" s="1"/>
  <c r="U986" i="1"/>
  <c r="T986" i="1"/>
  <c r="R986" i="1"/>
  <c r="C987" i="1"/>
  <c r="O986" i="1"/>
  <c r="P986" i="1" s="1"/>
  <c r="D986" i="1"/>
  <c r="F986" i="1" s="1"/>
  <c r="W987" i="1"/>
  <c r="H987" i="1"/>
  <c r="I987" i="1"/>
  <c r="N987" i="1"/>
  <c r="A988" i="1"/>
  <c r="E988" i="1" s="1"/>
  <c r="G985" i="1"/>
  <c r="J985" i="1"/>
  <c r="S983" i="1"/>
  <c r="P983" i="1"/>
  <c r="Q1430" i="1"/>
  <c r="K985" i="1" l="1"/>
  <c r="K986" i="1" s="1"/>
  <c r="U987" i="1"/>
  <c r="T987" i="1"/>
  <c r="T983" i="1"/>
  <c r="U983" i="1" s="1"/>
  <c r="B983" i="1"/>
  <c r="R987" i="1"/>
  <c r="D987" i="1"/>
  <c r="F987" i="1" s="1"/>
  <c r="C988" i="1"/>
  <c r="O987" i="1"/>
  <c r="P987" i="1" s="1"/>
  <c r="J986" i="1"/>
  <c r="W988" i="1"/>
  <c r="N988" i="1"/>
  <c r="A989" i="1"/>
  <c r="E989" i="1" s="1"/>
  <c r="H988" i="1"/>
  <c r="I988" i="1"/>
  <c r="G986" i="1"/>
  <c r="Q1431" i="1"/>
  <c r="S984" i="1"/>
  <c r="B984" i="1" s="1"/>
  <c r="L985" i="1" l="1"/>
  <c r="M985" i="1" s="1"/>
  <c r="S985" i="1" s="1"/>
  <c r="B985" i="1" s="1"/>
  <c r="U988" i="1"/>
  <c r="T988" i="1"/>
  <c r="J987" i="1"/>
  <c r="G987" i="1"/>
  <c r="R988" i="1"/>
  <c r="W989" i="1"/>
  <c r="N989" i="1"/>
  <c r="A990" i="1"/>
  <c r="E990" i="1" s="1"/>
  <c r="I989" i="1"/>
  <c r="H989" i="1"/>
  <c r="C989" i="1"/>
  <c r="O988" i="1"/>
  <c r="P988" i="1" s="1"/>
  <c r="D988" i="1"/>
  <c r="F988" i="1" s="1"/>
  <c r="Q1432" i="1"/>
  <c r="K987" i="1"/>
  <c r="L986" i="1"/>
  <c r="M986" i="1" s="1"/>
  <c r="U989" i="1" l="1"/>
  <c r="T989" i="1"/>
  <c r="R989" i="1"/>
  <c r="G988" i="1"/>
  <c r="W990" i="1"/>
  <c r="I990" i="1"/>
  <c r="H990" i="1"/>
  <c r="A991" i="1"/>
  <c r="E991" i="1" s="1"/>
  <c r="N990" i="1"/>
  <c r="J988" i="1"/>
  <c r="C990" i="1"/>
  <c r="O989" i="1"/>
  <c r="P989" i="1" s="1"/>
  <c r="D989" i="1"/>
  <c r="F989" i="1" s="1"/>
  <c r="Q1433" i="1"/>
  <c r="S986" i="1"/>
  <c r="B986" i="1" s="1"/>
  <c r="K988" i="1"/>
  <c r="L987" i="1"/>
  <c r="M987" i="1" s="1"/>
  <c r="S987" i="1" s="1"/>
  <c r="B987" i="1" s="1"/>
  <c r="U990" i="1" l="1"/>
  <c r="T990" i="1"/>
  <c r="G989" i="1"/>
  <c r="R990" i="1"/>
  <c r="D990" i="1"/>
  <c r="F990" i="1" s="1"/>
  <c r="C991" i="1"/>
  <c r="O990" i="1"/>
  <c r="P990" i="1" s="1"/>
  <c r="J989" i="1"/>
  <c r="W991" i="1"/>
  <c r="I991" i="1"/>
  <c r="H991" i="1"/>
  <c r="N991" i="1"/>
  <c r="A992" i="1"/>
  <c r="E992" i="1" s="1"/>
  <c r="Q1434" i="1"/>
  <c r="K989" i="1"/>
  <c r="L988" i="1"/>
  <c r="M988" i="1" s="1"/>
  <c r="S988" i="1" s="1"/>
  <c r="B988" i="1" s="1"/>
  <c r="U991" i="1" l="1"/>
  <c r="T991" i="1"/>
  <c r="J990" i="1"/>
  <c r="G990" i="1"/>
  <c r="R991" i="1"/>
  <c r="C992" i="1"/>
  <c r="O991" i="1"/>
  <c r="P991" i="1" s="1"/>
  <c r="W992" i="1"/>
  <c r="A993" i="1"/>
  <c r="E993" i="1" s="1"/>
  <c r="H992" i="1"/>
  <c r="N992" i="1"/>
  <c r="I992" i="1"/>
  <c r="D991" i="1"/>
  <c r="F991" i="1" s="1"/>
  <c r="Q1435" i="1"/>
  <c r="K990" i="1"/>
  <c r="L989" i="1"/>
  <c r="M989" i="1" s="1"/>
  <c r="U992" i="1" l="1"/>
  <c r="T992" i="1"/>
  <c r="G991" i="1"/>
  <c r="D992" i="1"/>
  <c r="F992" i="1" s="1"/>
  <c r="W993" i="1"/>
  <c r="N993" i="1"/>
  <c r="A994" i="1"/>
  <c r="E994" i="1" s="1"/>
  <c r="I993" i="1"/>
  <c r="H993" i="1"/>
  <c r="J991" i="1"/>
  <c r="C993" i="1"/>
  <c r="O992" i="1"/>
  <c r="P992" i="1" s="1"/>
  <c r="R992" i="1"/>
  <c r="Q1436" i="1"/>
  <c r="S989" i="1"/>
  <c r="B989" i="1" s="1"/>
  <c r="K991" i="1"/>
  <c r="L990" i="1"/>
  <c r="M990" i="1" s="1"/>
  <c r="U993" i="1" l="1"/>
  <c r="T993" i="1"/>
  <c r="J992" i="1"/>
  <c r="G992" i="1"/>
  <c r="R993" i="1"/>
  <c r="W994" i="1"/>
  <c r="N994" i="1"/>
  <c r="A995" i="1"/>
  <c r="E995" i="1" s="1"/>
  <c r="H994" i="1"/>
  <c r="I994" i="1"/>
  <c r="C994" i="1"/>
  <c r="O993" i="1"/>
  <c r="P993" i="1" s="1"/>
  <c r="D993" i="1"/>
  <c r="F993" i="1" s="1"/>
  <c r="Q1437" i="1"/>
  <c r="S990" i="1"/>
  <c r="B990" i="1" s="1"/>
  <c r="K992" i="1"/>
  <c r="L991" i="1"/>
  <c r="M991" i="1" s="1"/>
  <c r="S991" i="1" s="1"/>
  <c r="B991" i="1" s="1"/>
  <c r="U994" i="1" l="1"/>
  <c r="T994" i="1"/>
  <c r="J993" i="1"/>
  <c r="G993" i="1"/>
  <c r="R994" i="1"/>
  <c r="W995" i="1"/>
  <c r="A996" i="1"/>
  <c r="E996" i="1" s="1"/>
  <c r="N995" i="1"/>
  <c r="H995" i="1"/>
  <c r="I995" i="1"/>
  <c r="C995" i="1"/>
  <c r="O994" i="1"/>
  <c r="P994" i="1" s="1"/>
  <c r="D994" i="1"/>
  <c r="F994" i="1" s="1"/>
  <c r="Q1438" i="1"/>
  <c r="K993" i="1"/>
  <c r="L992" i="1"/>
  <c r="M992" i="1" s="1"/>
  <c r="U995" i="1" l="1"/>
  <c r="T995" i="1"/>
  <c r="J994" i="1"/>
  <c r="R995" i="1"/>
  <c r="C996" i="1"/>
  <c r="O995" i="1"/>
  <c r="P995" i="1" s="1"/>
  <c r="D995" i="1"/>
  <c r="F995" i="1" s="1"/>
  <c r="G994" i="1"/>
  <c r="W996" i="1"/>
  <c r="I996" i="1"/>
  <c r="H996" i="1"/>
  <c r="A997" i="1"/>
  <c r="E997" i="1" s="1"/>
  <c r="N996" i="1"/>
  <c r="Q1439" i="1"/>
  <c r="S992" i="1"/>
  <c r="B992" i="1" s="1"/>
  <c r="K994" i="1"/>
  <c r="L993" i="1"/>
  <c r="M993" i="1" s="1"/>
  <c r="S993" i="1" s="1"/>
  <c r="B993" i="1" s="1"/>
  <c r="U996" i="1" l="1"/>
  <c r="T996" i="1"/>
  <c r="R996" i="1"/>
  <c r="W997" i="1"/>
  <c r="A998" i="1"/>
  <c r="E998" i="1" s="1"/>
  <c r="N997" i="1"/>
  <c r="H997" i="1"/>
  <c r="I997" i="1"/>
  <c r="D996" i="1"/>
  <c r="F996" i="1" s="1"/>
  <c r="C997" i="1"/>
  <c r="O996" i="1"/>
  <c r="P996" i="1" s="1"/>
  <c r="J995" i="1"/>
  <c r="G995" i="1"/>
  <c r="Q1440" i="1"/>
  <c r="K995" i="1"/>
  <c r="L994" i="1"/>
  <c r="M994" i="1" s="1"/>
  <c r="S994" i="1" s="1"/>
  <c r="B994" i="1" s="1"/>
  <c r="U997" i="1" l="1"/>
  <c r="T997" i="1"/>
  <c r="J996" i="1"/>
  <c r="R997" i="1"/>
  <c r="C998" i="1"/>
  <c r="O997" i="1"/>
  <c r="P997" i="1" s="1"/>
  <c r="D997" i="1"/>
  <c r="F997" i="1" s="1"/>
  <c r="W998" i="1"/>
  <c r="N998" i="1"/>
  <c r="I998" i="1"/>
  <c r="H998" i="1"/>
  <c r="A999" i="1"/>
  <c r="E999" i="1" s="1"/>
  <c r="G996" i="1"/>
  <c r="Q1441" i="1"/>
  <c r="K996" i="1"/>
  <c r="L995" i="1"/>
  <c r="M995" i="1" s="1"/>
  <c r="S995" i="1" s="1"/>
  <c r="B995" i="1" s="1"/>
  <c r="U998" i="1" l="1"/>
  <c r="T998" i="1"/>
  <c r="R998" i="1"/>
  <c r="C999" i="1"/>
  <c r="O998" i="1"/>
  <c r="P998" i="1" s="1"/>
  <c r="W999" i="1"/>
  <c r="I999" i="1"/>
  <c r="A1000" i="1"/>
  <c r="E1000" i="1" s="1"/>
  <c r="H999" i="1"/>
  <c r="N999" i="1"/>
  <c r="D998" i="1"/>
  <c r="F998" i="1" s="1"/>
  <c r="J997" i="1"/>
  <c r="G997" i="1"/>
  <c r="Q1442" i="1"/>
  <c r="K997" i="1"/>
  <c r="L996" i="1"/>
  <c r="M996" i="1" s="1"/>
  <c r="U999" i="1" l="1"/>
  <c r="T999" i="1"/>
  <c r="G998" i="1"/>
  <c r="J998" i="1"/>
  <c r="D999" i="1"/>
  <c r="F999" i="1" s="1"/>
  <c r="C1000" i="1"/>
  <c r="O999" i="1"/>
  <c r="P999" i="1" s="1"/>
  <c r="R999" i="1"/>
  <c r="W1000" i="1"/>
  <c r="I1000" i="1"/>
  <c r="A1001" i="1"/>
  <c r="E1001" i="1" s="1"/>
  <c r="H1000" i="1"/>
  <c r="N1000" i="1"/>
  <c r="Q1443" i="1"/>
  <c r="S996" i="1"/>
  <c r="B996" i="1" s="1"/>
  <c r="K998" i="1"/>
  <c r="L997" i="1"/>
  <c r="M997" i="1" s="1"/>
  <c r="S997" i="1" s="1"/>
  <c r="B997" i="1" s="1"/>
  <c r="U1000" i="1" l="1"/>
  <c r="T1000" i="1"/>
  <c r="J999" i="1"/>
  <c r="G999" i="1"/>
  <c r="R1000" i="1"/>
  <c r="C1001" i="1"/>
  <c r="O1000" i="1"/>
  <c r="P1000" i="1" s="1"/>
  <c r="W1001" i="1"/>
  <c r="N1001" i="1"/>
  <c r="A1002" i="1"/>
  <c r="E1002" i="1" s="1"/>
  <c r="I1001" i="1"/>
  <c r="H1001" i="1"/>
  <c r="D1000" i="1"/>
  <c r="F1000" i="1" s="1"/>
  <c r="Q1444" i="1"/>
  <c r="K999" i="1"/>
  <c r="L998" i="1"/>
  <c r="M998" i="1" s="1"/>
  <c r="S998" i="1" s="1"/>
  <c r="B998" i="1" s="1"/>
  <c r="U1001" i="1" l="1"/>
  <c r="T1001" i="1"/>
  <c r="J1000" i="1"/>
  <c r="G1000" i="1"/>
  <c r="R1001" i="1"/>
  <c r="D1001" i="1"/>
  <c r="F1001" i="1" s="1"/>
  <c r="C1002" i="1"/>
  <c r="O1001" i="1"/>
  <c r="P1001" i="1" s="1"/>
  <c r="W1002" i="1"/>
  <c r="N1002" i="1"/>
  <c r="H1002" i="1"/>
  <c r="I1002" i="1"/>
  <c r="A1003" i="1"/>
  <c r="E1003" i="1" s="1"/>
  <c r="Q1445" i="1"/>
  <c r="K1000" i="1"/>
  <c r="L999" i="1"/>
  <c r="M999" i="1" s="1"/>
  <c r="U1002" i="1" l="1"/>
  <c r="T1002" i="1"/>
  <c r="J1001" i="1"/>
  <c r="G1001" i="1"/>
  <c r="C1003" i="1"/>
  <c r="O1002" i="1"/>
  <c r="P1002" i="1" s="1"/>
  <c r="W1003" i="1"/>
  <c r="N1003" i="1"/>
  <c r="A1004" i="1"/>
  <c r="E1004" i="1" s="1"/>
  <c r="I1003" i="1"/>
  <c r="H1003" i="1"/>
  <c r="R1002" i="1"/>
  <c r="D1002" i="1"/>
  <c r="F1002" i="1" s="1"/>
  <c r="Q1446" i="1"/>
  <c r="S999" i="1"/>
  <c r="B999" i="1" s="1"/>
  <c r="K1001" i="1"/>
  <c r="L1000" i="1"/>
  <c r="M1000" i="1" s="1"/>
  <c r="U1003" i="1" l="1"/>
  <c r="T1003" i="1"/>
  <c r="G1002" i="1"/>
  <c r="J1002" i="1"/>
  <c r="R1003" i="1"/>
  <c r="C1004" i="1"/>
  <c r="O1003" i="1"/>
  <c r="P1003" i="1" s="1"/>
  <c r="D1003" i="1"/>
  <c r="F1003" i="1" s="1"/>
  <c r="W1004" i="1"/>
  <c r="I1004" i="1"/>
  <c r="N1004" i="1"/>
  <c r="A1005" i="1"/>
  <c r="E1005" i="1" s="1"/>
  <c r="H1004" i="1"/>
  <c r="Q1447" i="1"/>
  <c r="S1000" i="1"/>
  <c r="B1000" i="1" s="1"/>
  <c r="K1002" i="1"/>
  <c r="L1001" i="1"/>
  <c r="M1001" i="1" s="1"/>
  <c r="S1001" i="1" s="1"/>
  <c r="B1001" i="1" s="1"/>
  <c r="U1004" i="1" l="1"/>
  <c r="T1004" i="1"/>
  <c r="D1004" i="1"/>
  <c r="F1004" i="1" s="1"/>
  <c r="R1004" i="1"/>
  <c r="W1005" i="1"/>
  <c r="H1005" i="1"/>
  <c r="A1006" i="1"/>
  <c r="E1006" i="1" s="1"/>
  <c r="N1005" i="1"/>
  <c r="I1005" i="1"/>
  <c r="G1003" i="1"/>
  <c r="C1005" i="1"/>
  <c r="O1004" i="1"/>
  <c r="P1004" i="1" s="1"/>
  <c r="J1003" i="1"/>
  <c r="Q1448" i="1"/>
  <c r="K1003" i="1"/>
  <c r="L1002" i="1"/>
  <c r="M1002" i="1" s="1"/>
  <c r="S1002" i="1" s="1"/>
  <c r="B1002" i="1" s="1"/>
  <c r="U1005" i="1" l="1"/>
  <c r="T1005" i="1"/>
  <c r="J1004" i="1"/>
  <c r="G1004" i="1"/>
  <c r="R1005" i="1"/>
  <c r="W1006" i="1"/>
  <c r="N1006" i="1"/>
  <c r="A1007" i="1"/>
  <c r="E1007" i="1" s="1"/>
  <c r="I1006" i="1"/>
  <c r="H1006" i="1"/>
  <c r="C1006" i="1"/>
  <c r="O1005" i="1"/>
  <c r="P1005" i="1" s="1"/>
  <c r="D1005" i="1"/>
  <c r="F1005" i="1" s="1"/>
  <c r="Q1449" i="1"/>
  <c r="K1004" i="1"/>
  <c r="L1003" i="1"/>
  <c r="M1003" i="1" s="1"/>
  <c r="S1003" i="1" s="1"/>
  <c r="B1003" i="1" s="1"/>
  <c r="U1006" i="1" l="1"/>
  <c r="T1006" i="1"/>
  <c r="G1005" i="1"/>
  <c r="W1007" i="1"/>
  <c r="A1008" i="1"/>
  <c r="E1008" i="1" s="1"/>
  <c r="N1007" i="1"/>
  <c r="H1007" i="1"/>
  <c r="I1007" i="1"/>
  <c r="J1005" i="1"/>
  <c r="C1007" i="1"/>
  <c r="O1006" i="1"/>
  <c r="P1006" i="1" s="1"/>
  <c r="D1006" i="1"/>
  <c r="F1006" i="1" s="1"/>
  <c r="R1006" i="1"/>
  <c r="Q1450" i="1"/>
  <c r="K1005" i="1"/>
  <c r="L1004" i="1"/>
  <c r="M1004" i="1" s="1"/>
  <c r="U1007" i="1" l="1"/>
  <c r="T1007" i="1"/>
  <c r="J1006" i="1"/>
  <c r="C1008" i="1"/>
  <c r="O1007" i="1"/>
  <c r="P1007" i="1" s="1"/>
  <c r="W1008" i="1"/>
  <c r="I1008" i="1"/>
  <c r="A1009" i="1"/>
  <c r="E1009" i="1" s="1"/>
  <c r="H1008" i="1"/>
  <c r="N1008" i="1"/>
  <c r="D1007" i="1"/>
  <c r="F1007" i="1" s="1"/>
  <c r="G1006" i="1"/>
  <c r="R1007" i="1"/>
  <c r="Q1451" i="1"/>
  <c r="S1004" i="1"/>
  <c r="B1004" i="1" s="1"/>
  <c r="K1006" i="1"/>
  <c r="L1005" i="1"/>
  <c r="M1005" i="1" s="1"/>
  <c r="S1005" i="1" s="1"/>
  <c r="B1005" i="1" s="1"/>
  <c r="U1008" i="1" l="1"/>
  <c r="T1008" i="1"/>
  <c r="J1007" i="1"/>
  <c r="G1007" i="1"/>
  <c r="D1008" i="1"/>
  <c r="F1008" i="1" s="1"/>
  <c r="C1009" i="1"/>
  <c r="O1008" i="1"/>
  <c r="P1008" i="1" s="1"/>
  <c r="R1008" i="1"/>
  <c r="W1009" i="1"/>
  <c r="I1009" i="1"/>
  <c r="A1010" i="1"/>
  <c r="E1010" i="1" s="1"/>
  <c r="H1009" i="1"/>
  <c r="N1009" i="1"/>
  <c r="Q1452" i="1"/>
  <c r="K1007" i="1"/>
  <c r="L1006" i="1"/>
  <c r="M1006" i="1" s="1"/>
  <c r="U1009" i="1" l="1"/>
  <c r="T1009" i="1"/>
  <c r="J1008" i="1"/>
  <c r="G1008" i="1"/>
  <c r="R1009" i="1"/>
  <c r="W1010" i="1"/>
  <c r="H1010" i="1"/>
  <c r="N1010" i="1"/>
  <c r="I1010" i="1"/>
  <c r="A1011" i="1"/>
  <c r="E1011" i="1" s="1"/>
  <c r="C1010" i="1"/>
  <c r="O1009" i="1"/>
  <c r="P1009" i="1" s="1"/>
  <c r="D1009" i="1"/>
  <c r="F1009" i="1" s="1"/>
  <c r="Q1453" i="1"/>
  <c r="S1006" i="1"/>
  <c r="B1006" i="1" s="1"/>
  <c r="K1008" i="1"/>
  <c r="L1007" i="1"/>
  <c r="M1007" i="1" s="1"/>
  <c r="S1007" i="1" s="1"/>
  <c r="B1007" i="1" s="1"/>
  <c r="U1010" i="1" l="1"/>
  <c r="T1010" i="1"/>
  <c r="J1009" i="1"/>
  <c r="G1009" i="1"/>
  <c r="D1010" i="1"/>
  <c r="F1010" i="1" s="1"/>
  <c r="C1011" i="1"/>
  <c r="O1010" i="1"/>
  <c r="P1010" i="1" s="1"/>
  <c r="R1010" i="1"/>
  <c r="W1011" i="1"/>
  <c r="H1011" i="1"/>
  <c r="N1011" i="1"/>
  <c r="I1011" i="1"/>
  <c r="A1012" i="1"/>
  <c r="E1012" i="1" s="1"/>
  <c r="Q1454" i="1"/>
  <c r="K1009" i="1"/>
  <c r="L1008" i="1"/>
  <c r="M1008" i="1" s="1"/>
  <c r="U1011" i="1" l="1"/>
  <c r="T1011" i="1"/>
  <c r="G1010" i="1"/>
  <c r="J1010" i="1"/>
  <c r="C1012" i="1"/>
  <c r="O1011" i="1"/>
  <c r="P1011" i="1" s="1"/>
  <c r="W1012" i="1"/>
  <c r="N1012" i="1"/>
  <c r="H1012" i="1"/>
  <c r="I1012" i="1"/>
  <c r="A1013" i="1"/>
  <c r="E1013" i="1" s="1"/>
  <c r="R1011" i="1"/>
  <c r="D1011" i="1"/>
  <c r="F1011" i="1" s="1"/>
  <c r="Q1455" i="1"/>
  <c r="S1008" i="1"/>
  <c r="B1008" i="1" s="1"/>
  <c r="K1010" i="1"/>
  <c r="L1009" i="1"/>
  <c r="M1009" i="1" s="1"/>
  <c r="S1009" i="1" s="1"/>
  <c r="B1009" i="1" s="1"/>
  <c r="U1012" i="1" l="1"/>
  <c r="T1012" i="1"/>
  <c r="J1011" i="1"/>
  <c r="G1011" i="1"/>
  <c r="C1013" i="1"/>
  <c r="O1012" i="1"/>
  <c r="P1012" i="1" s="1"/>
  <c r="W1013" i="1"/>
  <c r="H1013" i="1"/>
  <c r="N1013" i="1"/>
  <c r="I1013" i="1"/>
  <c r="A1014" i="1"/>
  <c r="E1014" i="1" s="1"/>
  <c r="D1012" i="1"/>
  <c r="F1012" i="1" s="1"/>
  <c r="R1012" i="1"/>
  <c r="Q1456" i="1"/>
  <c r="K1011" i="1"/>
  <c r="L1010" i="1"/>
  <c r="M1010" i="1" s="1"/>
  <c r="S1010" i="1" s="1"/>
  <c r="B1010" i="1" s="1"/>
  <c r="U1013" i="1" l="1"/>
  <c r="T1013" i="1"/>
  <c r="R1013" i="1"/>
  <c r="J1012" i="1"/>
  <c r="G1012" i="1"/>
  <c r="D1013" i="1"/>
  <c r="F1013" i="1" s="1"/>
  <c r="W1014" i="1"/>
  <c r="N1014" i="1"/>
  <c r="H1014" i="1"/>
  <c r="I1014" i="1"/>
  <c r="A1015" i="1"/>
  <c r="E1015" i="1" s="1"/>
  <c r="C1014" i="1"/>
  <c r="O1013" i="1"/>
  <c r="P1013" i="1" s="1"/>
  <c r="Q1457" i="1"/>
  <c r="K1012" i="1"/>
  <c r="L1011" i="1"/>
  <c r="M1011" i="1" s="1"/>
  <c r="J1013" i="1" l="1"/>
  <c r="G1013" i="1"/>
  <c r="R1014" i="1"/>
  <c r="O1014" i="1"/>
  <c r="C1015" i="1"/>
  <c r="W1015" i="1"/>
  <c r="A1016" i="1"/>
  <c r="E1016" i="1" s="1"/>
  <c r="I1015" i="1"/>
  <c r="H1015" i="1"/>
  <c r="N1015" i="1"/>
  <c r="D1014" i="1"/>
  <c r="F1014" i="1" s="1"/>
  <c r="D1015" i="1"/>
  <c r="Q1458" i="1"/>
  <c r="S1011" i="1"/>
  <c r="B1011" i="1" s="1"/>
  <c r="K1013" i="1"/>
  <c r="L1012" i="1"/>
  <c r="M1012" i="1" s="1"/>
  <c r="S1012" i="1" s="1"/>
  <c r="B1012" i="1" s="1"/>
  <c r="U1015" i="1" l="1"/>
  <c r="T1015" i="1"/>
  <c r="J1014" i="1"/>
  <c r="G1014" i="1"/>
  <c r="F1015" i="1"/>
  <c r="J1015" i="1"/>
  <c r="G1015" i="1"/>
  <c r="C1016" i="1"/>
  <c r="O1015" i="1"/>
  <c r="P1015" i="1" s="1"/>
  <c r="R1015" i="1"/>
  <c r="W1016" i="1"/>
  <c r="A1017" i="1"/>
  <c r="E1017" i="1" s="1"/>
  <c r="H1016" i="1"/>
  <c r="N1016" i="1"/>
  <c r="I1016" i="1"/>
  <c r="Q1459" i="1"/>
  <c r="K1014" i="1"/>
  <c r="L1013" i="1"/>
  <c r="M1013" i="1" s="1"/>
  <c r="S1013" i="1" s="1"/>
  <c r="B1013" i="1" s="1"/>
  <c r="L1014" i="1" l="1"/>
  <c r="M1014" i="1" s="1"/>
  <c r="U1016" i="1"/>
  <c r="T1016" i="1"/>
  <c r="D1016" i="1"/>
  <c r="F1016" i="1" s="1"/>
  <c r="C1017" i="1"/>
  <c r="O1016" i="1"/>
  <c r="P1016" i="1" s="1"/>
  <c r="R1016" i="1"/>
  <c r="W1017" i="1"/>
  <c r="N1017" i="1"/>
  <c r="A1018" i="1"/>
  <c r="E1018" i="1" s="1"/>
  <c r="H1017" i="1"/>
  <c r="I1017" i="1"/>
  <c r="Q1460" i="1"/>
  <c r="K1015" i="1" l="1"/>
  <c r="L1015" i="1" s="1"/>
  <c r="M1015" i="1" s="1"/>
  <c r="S1015" i="1" s="1"/>
  <c r="B1015" i="1" s="1"/>
  <c r="G1016" i="1"/>
  <c r="J1016" i="1"/>
  <c r="U1017" i="1"/>
  <c r="T1017" i="1"/>
  <c r="W1018" i="1"/>
  <c r="N1018" i="1"/>
  <c r="I1018" i="1"/>
  <c r="A1019" i="1"/>
  <c r="E1019" i="1" s="1"/>
  <c r="H1018" i="1"/>
  <c r="R1017" i="1"/>
  <c r="C1018" i="1"/>
  <c r="O1017" i="1"/>
  <c r="P1017" i="1" s="1"/>
  <c r="D1017" i="1"/>
  <c r="F1017" i="1" s="1"/>
  <c r="S1014" i="1"/>
  <c r="P1014" i="1"/>
  <c r="Q1461" i="1"/>
  <c r="K1016" i="1" l="1"/>
  <c r="K1017" i="1" s="1"/>
  <c r="U1018" i="1"/>
  <c r="T1018" i="1"/>
  <c r="J1017" i="1"/>
  <c r="B1014" i="1"/>
  <c r="T1014" i="1"/>
  <c r="U1014" i="1" s="1"/>
  <c r="R1018" i="1"/>
  <c r="G1017" i="1"/>
  <c r="W1019" i="1"/>
  <c r="N1019" i="1"/>
  <c r="A1020" i="1"/>
  <c r="E1020" i="1" s="1"/>
  <c r="I1019" i="1"/>
  <c r="H1019" i="1"/>
  <c r="C1019" i="1"/>
  <c r="O1018" i="1"/>
  <c r="P1018" i="1" s="1"/>
  <c r="D1018" i="1"/>
  <c r="F1018" i="1" s="1"/>
  <c r="Q1462" i="1"/>
  <c r="L1016" i="1" l="1"/>
  <c r="M1016" i="1" s="1"/>
  <c r="S1016" i="1" s="1"/>
  <c r="B1016" i="1" s="1"/>
  <c r="U1019" i="1"/>
  <c r="T1019" i="1"/>
  <c r="R1019" i="1"/>
  <c r="G1018" i="1"/>
  <c r="J1018" i="1"/>
  <c r="W1020" i="1"/>
  <c r="I1020" i="1"/>
  <c r="H1020" i="1"/>
  <c r="A1021" i="1"/>
  <c r="E1021" i="1" s="1"/>
  <c r="N1020" i="1"/>
  <c r="C1020" i="1"/>
  <c r="O1019" i="1"/>
  <c r="P1019" i="1" s="1"/>
  <c r="D1019" i="1"/>
  <c r="F1019" i="1" s="1"/>
  <c r="Q1463" i="1"/>
  <c r="K1018" i="1"/>
  <c r="L1017" i="1"/>
  <c r="M1017" i="1" s="1"/>
  <c r="S1017" i="1" s="1"/>
  <c r="B1017" i="1" s="1"/>
  <c r="U1020" i="1" l="1"/>
  <c r="T1020" i="1"/>
  <c r="J1019" i="1"/>
  <c r="G1019" i="1"/>
  <c r="R1020" i="1"/>
  <c r="C1021" i="1"/>
  <c r="O1020" i="1"/>
  <c r="P1020" i="1" s="1"/>
  <c r="D1020" i="1"/>
  <c r="F1020" i="1" s="1"/>
  <c r="W1021" i="1"/>
  <c r="I1021" i="1"/>
  <c r="A1022" i="1"/>
  <c r="E1022" i="1" s="1"/>
  <c r="H1021" i="1"/>
  <c r="N1021" i="1"/>
  <c r="Q1464" i="1"/>
  <c r="K1019" i="1"/>
  <c r="L1018" i="1"/>
  <c r="M1018" i="1" s="1"/>
  <c r="S1018" i="1" s="1"/>
  <c r="B1018" i="1" s="1"/>
  <c r="U1021" i="1" l="1"/>
  <c r="T1021" i="1"/>
  <c r="D1021" i="1"/>
  <c r="F1021" i="1" s="1"/>
  <c r="C1022" i="1"/>
  <c r="O1021" i="1"/>
  <c r="P1021" i="1" s="1"/>
  <c r="R1021" i="1"/>
  <c r="J1020" i="1"/>
  <c r="W1022" i="1"/>
  <c r="I1022" i="1"/>
  <c r="H1022" i="1"/>
  <c r="A1023" i="1"/>
  <c r="E1023" i="1" s="1"/>
  <c r="N1022" i="1"/>
  <c r="G1020" i="1"/>
  <c r="Q1465" i="1"/>
  <c r="K1020" i="1"/>
  <c r="L1019" i="1"/>
  <c r="M1019" i="1" s="1"/>
  <c r="S1019" i="1" s="1"/>
  <c r="B1019" i="1" s="1"/>
  <c r="U1022" i="1" l="1"/>
  <c r="T1022" i="1"/>
  <c r="R1022" i="1"/>
  <c r="G1021" i="1"/>
  <c r="J1021" i="1"/>
  <c r="W1023" i="1"/>
  <c r="N1023" i="1"/>
  <c r="A1024" i="1"/>
  <c r="E1024" i="1" s="1"/>
  <c r="I1023" i="1"/>
  <c r="H1023" i="1"/>
  <c r="C1023" i="1"/>
  <c r="O1022" i="1"/>
  <c r="P1022" i="1" s="1"/>
  <c r="D1022" i="1"/>
  <c r="F1022" i="1" s="1"/>
  <c r="Q1466" i="1"/>
  <c r="K1021" i="1"/>
  <c r="L1020" i="1"/>
  <c r="M1020" i="1" s="1"/>
  <c r="U1023" i="1" l="1"/>
  <c r="T1023" i="1"/>
  <c r="J1022" i="1"/>
  <c r="W1024" i="1"/>
  <c r="I1024" i="1"/>
  <c r="N1024" i="1"/>
  <c r="A1025" i="1"/>
  <c r="E1025" i="1" s="1"/>
  <c r="H1024" i="1"/>
  <c r="G1022" i="1"/>
  <c r="C1024" i="1"/>
  <c r="O1023" i="1"/>
  <c r="P1023" i="1" s="1"/>
  <c r="D1023" i="1"/>
  <c r="F1023" i="1" s="1"/>
  <c r="R1023" i="1"/>
  <c r="Q1467" i="1"/>
  <c r="S1020" i="1"/>
  <c r="B1020" i="1" s="1"/>
  <c r="K1022" i="1"/>
  <c r="L1021" i="1"/>
  <c r="M1021" i="1" s="1"/>
  <c r="U1024" i="1" l="1"/>
  <c r="T1024" i="1"/>
  <c r="G1023" i="1"/>
  <c r="J1023" i="1"/>
  <c r="R1024" i="1"/>
  <c r="W1025" i="1"/>
  <c r="N1025" i="1"/>
  <c r="I1025" i="1"/>
  <c r="A1026" i="1"/>
  <c r="E1026" i="1" s="1"/>
  <c r="H1025" i="1"/>
  <c r="C1025" i="1"/>
  <c r="O1024" i="1"/>
  <c r="P1024" i="1" s="1"/>
  <c r="D1024" i="1"/>
  <c r="F1024" i="1" s="1"/>
  <c r="Q1468" i="1"/>
  <c r="S1021" i="1"/>
  <c r="B1021" i="1" s="1"/>
  <c r="K1023" i="1"/>
  <c r="L1022" i="1"/>
  <c r="M1022" i="1" s="1"/>
  <c r="S1022" i="1" s="1"/>
  <c r="B1022" i="1" s="1"/>
  <c r="U1025" i="1" l="1"/>
  <c r="T1025" i="1"/>
  <c r="R1025" i="1"/>
  <c r="D1025" i="1"/>
  <c r="F1025" i="1" s="1"/>
  <c r="W1026" i="1"/>
  <c r="N1026" i="1"/>
  <c r="A1027" i="1"/>
  <c r="E1027" i="1" s="1"/>
  <c r="I1026" i="1"/>
  <c r="H1026" i="1"/>
  <c r="G1024" i="1"/>
  <c r="J1024" i="1"/>
  <c r="C1026" i="1"/>
  <c r="O1025" i="1"/>
  <c r="P1025" i="1" s="1"/>
  <c r="Q1469" i="1"/>
  <c r="K1024" i="1"/>
  <c r="L1023" i="1"/>
  <c r="M1023" i="1" s="1"/>
  <c r="U1026" i="1" l="1"/>
  <c r="T1026" i="1"/>
  <c r="J1025" i="1"/>
  <c r="G1025" i="1"/>
  <c r="W1027" i="1"/>
  <c r="H1027" i="1"/>
  <c r="N1027" i="1"/>
  <c r="I1027" i="1"/>
  <c r="A1028" i="1"/>
  <c r="E1028" i="1" s="1"/>
  <c r="C1027" i="1"/>
  <c r="O1026" i="1"/>
  <c r="P1026" i="1" s="1"/>
  <c r="R1026" i="1"/>
  <c r="D1026" i="1"/>
  <c r="F1026" i="1" s="1"/>
  <c r="Q1470" i="1"/>
  <c r="S1023" i="1"/>
  <c r="B1023" i="1" s="1"/>
  <c r="K1025" i="1"/>
  <c r="L1024" i="1"/>
  <c r="M1024" i="1" s="1"/>
  <c r="S1024" i="1" s="1"/>
  <c r="B1024" i="1" s="1"/>
  <c r="U1027" i="1" l="1"/>
  <c r="T1027" i="1"/>
  <c r="G1026" i="1"/>
  <c r="J1026" i="1"/>
  <c r="C1028" i="1"/>
  <c r="O1027" i="1"/>
  <c r="P1027" i="1" s="1"/>
  <c r="R1027" i="1"/>
  <c r="D1027" i="1"/>
  <c r="F1027" i="1" s="1"/>
  <c r="W1028" i="1"/>
  <c r="H1028" i="1"/>
  <c r="I1028" i="1"/>
  <c r="N1028" i="1"/>
  <c r="A1029" i="1"/>
  <c r="E1029" i="1" s="1"/>
  <c r="Q1471" i="1"/>
  <c r="K1026" i="1"/>
  <c r="L1025" i="1"/>
  <c r="M1025" i="1" s="1"/>
  <c r="S1025" i="1" s="1"/>
  <c r="B1025" i="1" s="1"/>
  <c r="U1028" i="1" l="1"/>
  <c r="T1028" i="1"/>
  <c r="G1027" i="1"/>
  <c r="J1027" i="1"/>
  <c r="R1028" i="1"/>
  <c r="D1028" i="1"/>
  <c r="F1028" i="1" s="1"/>
  <c r="C1029" i="1"/>
  <c r="O1028" i="1"/>
  <c r="P1028" i="1" s="1"/>
  <c r="W1029" i="1"/>
  <c r="I1029" i="1"/>
  <c r="H1029" i="1"/>
  <c r="A1030" i="1"/>
  <c r="E1030" i="1" s="1"/>
  <c r="N1029" i="1"/>
  <c r="Q1472" i="1"/>
  <c r="K1027" i="1"/>
  <c r="L1026" i="1"/>
  <c r="M1026" i="1" s="1"/>
  <c r="U1029" i="1" l="1"/>
  <c r="T1029" i="1"/>
  <c r="G1028" i="1"/>
  <c r="J1028" i="1"/>
  <c r="C1030" i="1"/>
  <c r="O1029" i="1"/>
  <c r="P1029" i="1" s="1"/>
  <c r="W1030" i="1"/>
  <c r="H1030" i="1"/>
  <c r="N1030" i="1"/>
  <c r="A1031" i="1"/>
  <c r="E1031" i="1" s="1"/>
  <c r="I1030" i="1"/>
  <c r="R1029" i="1"/>
  <c r="D1029" i="1"/>
  <c r="F1029" i="1" s="1"/>
  <c r="Q1473" i="1"/>
  <c r="S1026" i="1"/>
  <c r="B1026" i="1" s="1"/>
  <c r="K1028" i="1"/>
  <c r="L1027" i="1"/>
  <c r="M1027" i="1" s="1"/>
  <c r="S1027" i="1" s="1"/>
  <c r="B1027" i="1" s="1"/>
  <c r="U1030" i="1" l="1"/>
  <c r="T1030" i="1"/>
  <c r="J1029" i="1"/>
  <c r="G1029" i="1"/>
  <c r="R1030" i="1"/>
  <c r="W1031" i="1"/>
  <c r="N1031" i="1"/>
  <c r="A1032" i="1"/>
  <c r="E1032" i="1" s="1"/>
  <c r="I1031" i="1"/>
  <c r="H1031" i="1"/>
  <c r="D1030" i="1"/>
  <c r="F1030" i="1" s="1"/>
  <c r="C1031" i="1"/>
  <c r="O1030" i="1"/>
  <c r="P1030" i="1" s="1"/>
  <c r="Q1474" i="1"/>
  <c r="K1029" i="1"/>
  <c r="L1028" i="1"/>
  <c r="M1028" i="1" s="1"/>
  <c r="U1031" i="1" l="1"/>
  <c r="T1031" i="1"/>
  <c r="G1030" i="1"/>
  <c r="R1031" i="1"/>
  <c r="W1032" i="1"/>
  <c r="A1033" i="1"/>
  <c r="E1033" i="1" s="1"/>
  <c r="N1032" i="1"/>
  <c r="H1032" i="1"/>
  <c r="I1032" i="1"/>
  <c r="D1031" i="1"/>
  <c r="F1031" i="1" s="1"/>
  <c r="C1032" i="1"/>
  <c r="O1031" i="1"/>
  <c r="P1031" i="1" s="1"/>
  <c r="J1030" i="1"/>
  <c r="Q1475" i="1"/>
  <c r="S1028" i="1"/>
  <c r="B1028" i="1" s="1"/>
  <c r="K1030" i="1"/>
  <c r="L1029" i="1"/>
  <c r="M1029" i="1" s="1"/>
  <c r="S1029" i="1" s="1"/>
  <c r="B1029" i="1" s="1"/>
  <c r="U1032" i="1" l="1"/>
  <c r="T1032" i="1"/>
  <c r="G1031" i="1"/>
  <c r="R1032" i="1"/>
  <c r="C1033" i="1"/>
  <c r="O1032" i="1"/>
  <c r="P1032" i="1" s="1"/>
  <c r="D1032" i="1"/>
  <c r="F1032" i="1" s="1"/>
  <c r="W1033" i="1"/>
  <c r="I1033" i="1"/>
  <c r="A1034" i="1"/>
  <c r="E1034" i="1" s="1"/>
  <c r="H1033" i="1"/>
  <c r="N1033" i="1"/>
  <c r="J1031" i="1"/>
  <c r="Q1476" i="1"/>
  <c r="K1031" i="1"/>
  <c r="L1030" i="1"/>
  <c r="M1030" i="1" s="1"/>
  <c r="S1030" i="1" s="1"/>
  <c r="B1030" i="1" s="1"/>
  <c r="U1033" i="1" l="1"/>
  <c r="T1033" i="1"/>
  <c r="D1033" i="1"/>
  <c r="F1033" i="1" s="1"/>
  <c r="C1034" i="1"/>
  <c r="O1033" i="1"/>
  <c r="P1033" i="1" s="1"/>
  <c r="R1033" i="1"/>
  <c r="J1032" i="1"/>
  <c r="W1034" i="1"/>
  <c r="I1034" i="1"/>
  <c r="H1034" i="1"/>
  <c r="A1035" i="1"/>
  <c r="E1035" i="1" s="1"/>
  <c r="N1034" i="1"/>
  <c r="G1032" i="1"/>
  <c r="Q1477" i="1"/>
  <c r="K1032" i="1"/>
  <c r="L1031" i="1"/>
  <c r="M1031" i="1" s="1"/>
  <c r="S1031" i="1" s="1"/>
  <c r="B1031" i="1" s="1"/>
  <c r="R1034" i="1" l="1"/>
  <c r="U1034" i="1"/>
  <c r="T1034" i="1"/>
  <c r="G1033" i="1"/>
  <c r="J1033" i="1"/>
  <c r="W1035" i="1"/>
  <c r="I1035" i="1"/>
  <c r="H1035" i="1"/>
  <c r="A1036" i="1"/>
  <c r="E1036" i="1" s="1"/>
  <c r="N1035" i="1"/>
  <c r="C1035" i="1"/>
  <c r="O1034" i="1"/>
  <c r="P1034" i="1" s="1"/>
  <c r="D1034" i="1"/>
  <c r="F1034" i="1" s="1"/>
  <c r="Q1478" i="1"/>
  <c r="K1033" i="1"/>
  <c r="L1032" i="1"/>
  <c r="M1032" i="1" s="1"/>
  <c r="S1032" i="1" s="1"/>
  <c r="B1032" i="1" s="1"/>
  <c r="U1035" i="1" l="1"/>
  <c r="T1035" i="1"/>
  <c r="J1034" i="1"/>
  <c r="G1034" i="1"/>
  <c r="R1035" i="1"/>
  <c r="D1035" i="1"/>
  <c r="F1035" i="1" s="1"/>
  <c r="W1036" i="1"/>
  <c r="I1036" i="1"/>
  <c r="H1036" i="1"/>
  <c r="A1037" i="1"/>
  <c r="E1037" i="1" s="1"/>
  <c r="N1036" i="1"/>
  <c r="C1036" i="1"/>
  <c r="O1035" i="1"/>
  <c r="P1035" i="1" s="1"/>
  <c r="Q1479" i="1"/>
  <c r="K1034" i="1"/>
  <c r="L1033" i="1"/>
  <c r="M1033" i="1" s="1"/>
  <c r="S1033" i="1" s="1"/>
  <c r="B1033" i="1" s="1"/>
  <c r="U1036" i="1" l="1"/>
  <c r="T1036" i="1"/>
  <c r="R1036" i="1"/>
  <c r="J1035" i="1"/>
  <c r="G1035" i="1"/>
  <c r="W1037" i="1"/>
  <c r="N1037" i="1"/>
  <c r="I1037" i="1"/>
  <c r="A1038" i="1"/>
  <c r="E1038" i="1" s="1"/>
  <c r="H1037" i="1"/>
  <c r="C1037" i="1"/>
  <c r="O1036" i="1"/>
  <c r="P1036" i="1" s="1"/>
  <c r="D1036" i="1"/>
  <c r="F1036" i="1" s="1"/>
  <c r="Q1480" i="1"/>
  <c r="K1035" i="1"/>
  <c r="L1034" i="1"/>
  <c r="M1034" i="1" s="1"/>
  <c r="S1034" i="1" s="1"/>
  <c r="B1034" i="1" s="1"/>
  <c r="U1037" i="1" l="1"/>
  <c r="T1037" i="1"/>
  <c r="G1036" i="1"/>
  <c r="D1037" i="1"/>
  <c r="F1037" i="1" s="1"/>
  <c r="W1038" i="1"/>
  <c r="I1038" i="1"/>
  <c r="H1038" i="1"/>
  <c r="A1039" i="1"/>
  <c r="E1039" i="1" s="1"/>
  <c r="N1038" i="1"/>
  <c r="J1036" i="1"/>
  <c r="C1038" i="1"/>
  <c r="O1037" i="1"/>
  <c r="P1037" i="1" s="1"/>
  <c r="R1037" i="1"/>
  <c r="Q1481" i="1"/>
  <c r="K1036" i="1"/>
  <c r="L1035" i="1"/>
  <c r="M1035" i="1" s="1"/>
  <c r="S1035" i="1" s="1"/>
  <c r="B1035" i="1" s="1"/>
  <c r="U1038" i="1" l="1"/>
  <c r="T1038" i="1"/>
  <c r="R1038" i="1"/>
  <c r="G1037" i="1"/>
  <c r="J1037" i="1"/>
  <c r="W1039" i="1"/>
  <c r="H1039" i="1"/>
  <c r="N1039" i="1"/>
  <c r="I1039" i="1"/>
  <c r="A1040" i="1"/>
  <c r="E1040" i="1" s="1"/>
  <c r="C1039" i="1"/>
  <c r="O1038" i="1"/>
  <c r="P1038" i="1" s="1"/>
  <c r="D1038" i="1"/>
  <c r="F1038" i="1" s="1"/>
  <c r="Q1482" i="1"/>
  <c r="K1037" i="1"/>
  <c r="L1036" i="1"/>
  <c r="M1036" i="1" s="1"/>
  <c r="S1036" i="1" s="1"/>
  <c r="B1036" i="1" s="1"/>
  <c r="U1039" i="1" l="1"/>
  <c r="T1039" i="1"/>
  <c r="G1038" i="1"/>
  <c r="J1038" i="1"/>
  <c r="D1039" i="1"/>
  <c r="F1039" i="1" s="1"/>
  <c r="C1040" i="1"/>
  <c r="O1039" i="1"/>
  <c r="P1039" i="1" s="1"/>
  <c r="R1039" i="1"/>
  <c r="W1040" i="1"/>
  <c r="A1041" i="1"/>
  <c r="E1041" i="1" s="1"/>
  <c r="H1040" i="1"/>
  <c r="N1040" i="1"/>
  <c r="I1040" i="1"/>
  <c r="Q1483" i="1"/>
  <c r="K1038" i="1"/>
  <c r="L1037" i="1"/>
  <c r="M1037" i="1" s="1"/>
  <c r="S1037" i="1" s="1"/>
  <c r="B1037" i="1" s="1"/>
  <c r="U1040" i="1" l="1"/>
  <c r="T1040" i="1"/>
  <c r="J1039" i="1"/>
  <c r="G1039" i="1"/>
  <c r="C1041" i="1"/>
  <c r="O1040" i="1"/>
  <c r="P1040" i="1" s="1"/>
  <c r="R1040" i="1"/>
  <c r="W1041" i="1"/>
  <c r="I1041" i="1"/>
  <c r="A1042" i="1"/>
  <c r="E1042" i="1" s="1"/>
  <c r="H1041" i="1"/>
  <c r="N1041" i="1"/>
  <c r="D1040" i="1"/>
  <c r="F1040" i="1" s="1"/>
  <c r="Q1484" i="1"/>
  <c r="K1039" i="1"/>
  <c r="L1038" i="1"/>
  <c r="M1038" i="1" s="1"/>
  <c r="S1038" i="1" s="1"/>
  <c r="B1038" i="1" s="1"/>
  <c r="U1041" i="1" l="1"/>
  <c r="T1041" i="1"/>
  <c r="R1041" i="1"/>
  <c r="G1040" i="1"/>
  <c r="J1040" i="1"/>
  <c r="C1042" i="1"/>
  <c r="O1041" i="1"/>
  <c r="P1041" i="1" s="1"/>
  <c r="W1042" i="1"/>
  <c r="A1043" i="1"/>
  <c r="E1043" i="1" s="1"/>
  <c r="N1042" i="1"/>
  <c r="H1042" i="1"/>
  <c r="I1042" i="1"/>
  <c r="D1041" i="1"/>
  <c r="F1041" i="1" s="1"/>
  <c r="Q1485" i="1"/>
  <c r="K1040" i="1"/>
  <c r="L1039" i="1"/>
  <c r="M1039" i="1" s="1"/>
  <c r="S1039" i="1" s="1"/>
  <c r="B1039" i="1" s="1"/>
  <c r="U1042" i="1" l="1"/>
  <c r="T1042" i="1"/>
  <c r="G1041" i="1"/>
  <c r="J1041" i="1"/>
  <c r="D1042" i="1"/>
  <c r="F1042" i="1" s="1"/>
  <c r="W1043" i="1"/>
  <c r="A1044" i="1"/>
  <c r="E1044" i="1" s="1"/>
  <c r="N1043" i="1"/>
  <c r="H1043" i="1"/>
  <c r="I1043" i="1"/>
  <c r="R1042" i="1"/>
  <c r="C1043" i="1"/>
  <c r="O1042" i="1"/>
  <c r="P1042" i="1" s="1"/>
  <c r="Q1486" i="1"/>
  <c r="K1041" i="1"/>
  <c r="L1040" i="1"/>
  <c r="M1040" i="1" s="1"/>
  <c r="S1040" i="1" s="1"/>
  <c r="B1040" i="1" s="1"/>
  <c r="U1043" i="1" l="1"/>
  <c r="T1043" i="1"/>
  <c r="J1042" i="1"/>
  <c r="G1042" i="1"/>
  <c r="R1043" i="1"/>
  <c r="C1044" i="1"/>
  <c r="O1043" i="1"/>
  <c r="P1043" i="1" s="1"/>
  <c r="W1044" i="1"/>
  <c r="I1044" i="1"/>
  <c r="H1044" i="1"/>
  <c r="N1044" i="1"/>
  <c r="A1045" i="1"/>
  <c r="E1045" i="1" s="1"/>
  <c r="D1043" i="1"/>
  <c r="F1043" i="1" s="1"/>
  <c r="Q1487" i="1"/>
  <c r="K1042" i="1"/>
  <c r="L1041" i="1"/>
  <c r="M1041" i="1" s="1"/>
  <c r="J1043" i="1" l="1"/>
  <c r="G1043" i="1"/>
  <c r="D1044" i="1"/>
  <c r="F1044" i="1" s="1"/>
  <c r="D1045" i="1"/>
  <c r="W1045" i="1"/>
  <c r="H1045" i="1"/>
  <c r="I1045" i="1"/>
  <c r="A1046" i="1"/>
  <c r="E1046" i="1" s="1"/>
  <c r="N1045" i="1"/>
  <c r="O1044" i="1"/>
  <c r="C1045" i="1"/>
  <c r="R1044" i="1"/>
  <c r="Q1488" i="1"/>
  <c r="S1041" i="1"/>
  <c r="B1041" i="1" s="1"/>
  <c r="K1043" i="1"/>
  <c r="L1042" i="1"/>
  <c r="M1042" i="1" s="1"/>
  <c r="S1042" i="1" s="1"/>
  <c r="B1042" i="1" s="1"/>
  <c r="U1045" i="1" l="1"/>
  <c r="T1045" i="1"/>
  <c r="G1044" i="1"/>
  <c r="J1044" i="1"/>
  <c r="W1046" i="1"/>
  <c r="N1046" i="1"/>
  <c r="I1046" i="1"/>
  <c r="A1047" i="1"/>
  <c r="E1047" i="1" s="1"/>
  <c r="H1046" i="1"/>
  <c r="R1045" i="1"/>
  <c r="F1045" i="1"/>
  <c r="J1045" i="1"/>
  <c r="G1045" i="1"/>
  <c r="C1046" i="1"/>
  <c r="O1045" i="1"/>
  <c r="P1045" i="1" s="1"/>
  <c r="Q1489" i="1"/>
  <c r="K1044" i="1"/>
  <c r="L1043" i="1"/>
  <c r="M1043" i="1" s="1"/>
  <c r="S1043" i="1" s="1"/>
  <c r="B1043" i="1" s="1"/>
  <c r="L1044" i="1" l="1"/>
  <c r="M1044" i="1" s="1"/>
  <c r="U1046" i="1"/>
  <c r="T1046" i="1"/>
  <c r="C1047" i="1"/>
  <c r="O1046" i="1"/>
  <c r="P1046" i="1" s="1"/>
  <c r="R1046" i="1"/>
  <c r="D1046" i="1"/>
  <c r="F1046" i="1" s="1"/>
  <c r="W1047" i="1"/>
  <c r="N1047" i="1"/>
  <c r="A1048" i="1"/>
  <c r="E1048" i="1" s="1"/>
  <c r="I1047" i="1"/>
  <c r="H1047" i="1"/>
  <c r="Q1490" i="1"/>
  <c r="K1045" i="1" l="1"/>
  <c r="L1045" i="1" s="1"/>
  <c r="M1045" i="1" s="1"/>
  <c r="S1045" i="1" s="1"/>
  <c r="B1045" i="1" s="1"/>
  <c r="U1047" i="1"/>
  <c r="T1047" i="1"/>
  <c r="G1046" i="1"/>
  <c r="J1046" i="1"/>
  <c r="R1047" i="1"/>
  <c r="D1047" i="1"/>
  <c r="F1047" i="1" s="1"/>
  <c r="W1048" i="1"/>
  <c r="I1048" i="1"/>
  <c r="H1048" i="1"/>
  <c r="A1049" i="1"/>
  <c r="E1049" i="1" s="1"/>
  <c r="N1048" i="1"/>
  <c r="C1048" i="1"/>
  <c r="O1047" i="1"/>
  <c r="P1047" i="1" s="1"/>
  <c r="S1044" i="1"/>
  <c r="P1044" i="1"/>
  <c r="Q1491" i="1"/>
  <c r="K1046" i="1" l="1"/>
  <c r="L1046" i="1" s="1"/>
  <c r="M1046" i="1" s="1"/>
  <c r="U1048" i="1"/>
  <c r="T1048" i="1"/>
  <c r="B1044" i="1"/>
  <c r="T1044" i="1"/>
  <c r="U1044" i="1" s="1"/>
  <c r="G1047" i="1"/>
  <c r="J1047" i="1"/>
  <c r="R1048" i="1"/>
  <c r="W1049" i="1"/>
  <c r="H1049" i="1"/>
  <c r="I1049" i="1"/>
  <c r="N1049" i="1"/>
  <c r="A1050" i="1"/>
  <c r="E1050" i="1" s="1"/>
  <c r="C1049" i="1"/>
  <c r="O1048" i="1"/>
  <c r="P1048" i="1" s="1"/>
  <c r="D1048" i="1"/>
  <c r="F1048" i="1" s="1"/>
  <c r="Q1492" i="1"/>
  <c r="K1047" i="1" l="1"/>
  <c r="L1047" i="1" s="1"/>
  <c r="M1047" i="1" s="1"/>
  <c r="U1049" i="1"/>
  <c r="T1049" i="1"/>
  <c r="J1048" i="1"/>
  <c r="G1048" i="1"/>
  <c r="D1049" i="1"/>
  <c r="F1049" i="1" s="1"/>
  <c r="C1050" i="1"/>
  <c r="O1049" i="1"/>
  <c r="P1049" i="1" s="1"/>
  <c r="R1049" i="1"/>
  <c r="W1050" i="1"/>
  <c r="H1050" i="1"/>
  <c r="I1050" i="1"/>
  <c r="N1050" i="1"/>
  <c r="A1051" i="1"/>
  <c r="E1051" i="1" s="1"/>
  <c r="Q1493" i="1"/>
  <c r="S1046" i="1"/>
  <c r="B1046" i="1" s="1"/>
  <c r="K1048" i="1"/>
  <c r="U1050" i="1" l="1"/>
  <c r="T1050" i="1"/>
  <c r="G1049" i="1"/>
  <c r="J1049" i="1"/>
  <c r="R1050" i="1"/>
  <c r="W1051" i="1"/>
  <c r="N1051" i="1"/>
  <c r="A1052" i="1"/>
  <c r="E1052" i="1" s="1"/>
  <c r="I1051" i="1"/>
  <c r="H1051" i="1"/>
  <c r="C1051" i="1"/>
  <c r="O1050" i="1"/>
  <c r="P1050" i="1" s="1"/>
  <c r="D1050" i="1"/>
  <c r="F1050" i="1" s="1"/>
  <c r="Q1494" i="1"/>
  <c r="S1047" i="1"/>
  <c r="B1047" i="1" s="1"/>
  <c r="K1049" i="1"/>
  <c r="L1048" i="1"/>
  <c r="M1048" i="1" s="1"/>
  <c r="S1048" i="1" s="1"/>
  <c r="B1048" i="1" s="1"/>
  <c r="U1051" i="1" l="1"/>
  <c r="T1051" i="1"/>
  <c r="J1050" i="1"/>
  <c r="W1052" i="1"/>
  <c r="A1053" i="1"/>
  <c r="E1053" i="1" s="1"/>
  <c r="N1052" i="1"/>
  <c r="H1052" i="1"/>
  <c r="I1052" i="1"/>
  <c r="G1050" i="1"/>
  <c r="C1052" i="1"/>
  <c r="O1051" i="1"/>
  <c r="P1051" i="1" s="1"/>
  <c r="D1051" i="1"/>
  <c r="F1051" i="1" s="1"/>
  <c r="R1051" i="1"/>
  <c r="Q1495" i="1"/>
  <c r="K1050" i="1"/>
  <c r="L1049" i="1"/>
  <c r="M1049" i="1" s="1"/>
  <c r="S1049" i="1" s="1"/>
  <c r="B1049" i="1" s="1"/>
  <c r="U1052" i="1" l="1"/>
  <c r="T1052" i="1"/>
  <c r="R1052" i="1"/>
  <c r="G1051" i="1"/>
  <c r="J1051" i="1"/>
  <c r="C1053" i="1"/>
  <c r="O1052" i="1"/>
  <c r="P1052" i="1" s="1"/>
  <c r="W1053" i="1"/>
  <c r="I1053" i="1"/>
  <c r="A1054" i="1"/>
  <c r="E1054" i="1" s="1"/>
  <c r="H1053" i="1"/>
  <c r="N1053" i="1"/>
  <c r="D1052" i="1"/>
  <c r="F1052" i="1" s="1"/>
  <c r="Q1496" i="1"/>
  <c r="K1051" i="1"/>
  <c r="L1050" i="1"/>
  <c r="M1050" i="1" s="1"/>
  <c r="S1050" i="1" s="1"/>
  <c r="B1050" i="1" s="1"/>
  <c r="U1053" i="1" l="1"/>
  <c r="T1053" i="1"/>
  <c r="G1052" i="1"/>
  <c r="J1052" i="1"/>
  <c r="D1053" i="1"/>
  <c r="F1053" i="1" s="1"/>
  <c r="C1054" i="1"/>
  <c r="O1053" i="1"/>
  <c r="P1053" i="1" s="1"/>
  <c r="R1053" i="1"/>
  <c r="W1054" i="1"/>
  <c r="N1054" i="1"/>
  <c r="H1054" i="1"/>
  <c r="I1054" i="1"/>
  <c r="A1055" i="1"/>
  <c r="E1055" i="1" s="1"/>
  <c r="Q1497" i="1"/>
  <c r="K1052" i="1"/>
  <c r="L1051" i="1"/>
  <c r="M1051" i="1" s="1"/>
  <c r="S1051" i="1" s="1"/>
  <c r="B1051" i="1" s="1"/>
  <c r="U1054" i="1" l="1"/>
  <c r="T1054" i="1"/>
  <c r="G1053" i="1"/>
  <c r="J1053" i="1"/>
  <c r="W1055" i="1"/>
  <c r="H1055" i="1"/>
  <c r="I1055" i="1"/>
  <c r="N1055" i="1"/>
  <c r="A1056" i="1"/>
  <c r="E1056" i="1" s="1"/>
  <c r="R1054" i="1"/>
  <c r="C1055" i="1"/>
  <c r="O1054" i="1"/>
  <c r="P1054" i="1" s="1"/>
  <c r="D1054" i="1"/>
  <c r="F1054" i="1" s="1"/>
  <c r="Q1498" i="1"/>
  <c r="K1053" i="1"/>
  <c r="L1052" i="1"/>
  <c r="M1052" i="1" s="1"/>
  <c r="S1052" i="1" s="1"/>
  <c r="B1052" i="1" s="1"/>
  <c r="U1055" i="1" l="1"/>
  <c r="T1055" i="1"/>
  <c r="G1054" i="1"/>
  <c r="J1054" i="1"/>
  <c r="C1056" i="1"/>
  <c r="O1055" i="1"/>
  <c r="P1055" i="1" s="1"/>
  <c r="R1055" i="1"/>
  <c r="D1055" i="1"/>
  <c r="F1055" i="1" s="1"/>
  <c r="W1056" i="1"/>
  <c r="H1056" i="1"/>
  <c r="I1056" i="1"/>
  <c r="N1056" i="1"/>
  <c r="A1057" i="1"/>
  <c r="E1057" i="1" s="1"/>
  <c r="Q1499" i="1"/>
  <c r="K1054" i="1"/>
  <c r="L1053" i="1"/>
  <c r="M1053" i="1" s="1"/>
  <c r="S1053" i="1" s="1"/>
  <c r="B1053" i="1" s="1"/>
  <c r="U1056" i="1" l="1"/>
  <c r="T1056" i="1"/>
  <c r="J1055" i="1"/>
  <c r="G1055" i="1"/>
  <c r="R1056" i="1"/>
  <c r="D1056" i="1"/>
  <c r="F1056" i="1" s="1"/>
  <c r="C1057" i="1"/>
  <c r="O1056" i="1"/>
  <c r="P1056" i="1" s="1"/>
  <c r="W1057" i="1"/>
  <c r="H1057" i="1"/>
  <c r="I1057" i="1"/>
  <c r="N1057" i="1"/>
  <c r="A1058" i="1"/>
  <c r="E1058" i="1" s="1"/>
  <c r="Q1500" i="1"/>
  <c r="K1055" i="1"/>
  <c r="L1054" i="1"/>
  <c r="M1054" i="1" s="1"/>
  <c r="U1057" i="1" l="1"/>
  <c r="T1057" i="1"/>
  <c r="G1056" i="1"/>
  <c r="J1056" i="1"/>
  <c r="R1057" i="1"/>
  <c r="C1058" i="1"/>
  <c r="O1057" i="1"/>
  <c r="P1057" i="1" s="1"/>
  <c r="W1058" i="1"/>
  <c r="I1058" i="1"/>
  <c r="H1058" i="1"/>
  <c r="A1059" i="1"/>
  <c r="E1059" i="1" s="1"/>
  <c r="N1058" i="1"/>
  <c r="D1057" i="1"/>
  <c r="F1057" i="1" s="1"/>
  <c r="Q1501" i="1"/>
  <c r="S1054" i="1"/>
  <c r="B1054" i="1" s="1"/>
  <c r="K1056" i="1"/>
  <c r="L1055" i="1"/>
  <c r="M1055" i="1" s="1"/>
  <c r="S1055" i="1" s="1"/>
  <c r="B1055" i="1" s="1"/>
  <c r="U1058" i="1" l="1"/>
  <c r="T1058" i="1"/>
  <c r="J1057" i="1"/>
  <c r="D1058" i="1"/>
  <c r="F1058" i="1" s="1"/>
  <c r="C1059" i="1"/>
  <c r="O1058" i="1"/>
  <c r="P1058" i="1" s="1"/>
  <c r="G1057" i="1"/>
  <c r="W1059" i="1"/>
  <c r="N1059" i="1"/>
  <c r="I1059" i="1"/>
  <c r="A1060" i="1"/>
  <c r="E1060" i="1" s="1"/>
  <c r="H1059" i="1"/>
  <c r="R1058" i="1"/>
  <c r="Q1502" i="1"/>
  <c r="K1057" i="1"/>
  <c r="L1056" i="1"/>
  <c r="M1056" i="1" s="1"/>
  <c r="S1056" i="1" s="1"/>
  <c r="B1056" i="1" s="1"/>
  <c r="U1059" i="1" l="1"/>
  <c r="T1059" i="1"/>
  <c r="R1059" i="1"/>
  <c r="G1058" i="1"/>
  <c r="J1058" i="1"/>
  <c r="W1060" i="1"/>
  <c r="I1060" i="1"/>
  <c r="A1061" i="1"/>
  <c r="E1061" i="1" s="1"/>
  <c r="H1060" i="1"/>
  <c r="N1060" i="1"/>
  <c r="C1060" i="1"/>
  <c r="O1059" i="1"/>
  <c r="P1059" i="1" s="1"/>
  <c r="D1059" i="1"/>
  <c r="F1059" i="1" s="1"/>
  <c r="Q1503" i="1"/>
  <c r="K1058" i="1"/>
  <c r="L1057" i="1"/>
  <c r="M1057" i="1" s="1"/>
  <c r="S1057" i="1" s="1"/>
  <c r="B1057" i="1" s="1"/>
  <c r="U1060" i="1" l="1"/>
  <c r="T1060" i="1"/>
  <c r="R1060" i="1"/>
  <c r="G1059" i="1"/>
  <c r="W1061" i="1"/>
  <c r="I1061" i="1"/>
  <c r="A1062" i="1"/>
  <c r="E1062" i="1" s="1"/>
  <c r="H1061" i="1"/>
  <c r="N1061" i="1"/>
  <c r="D1060" i="1"/>
  <c r="F1060" i="1" s="1"/>
  <c r="J1059" i="1"/>
  <c r="C1061" i="1"/>
  <c r="O1060" i="1"/>
  <c r="P1060" i="1" s="1"/>
  <c r="Q1504" i="1"/>
  <c r="K1059" i="1"/>
  <c r="L1058" i="1"/>
  <c r="M1058" i="1" s="1"/>
  <c r="U1061" i="1" l="1"/>
  <c r="T1061" i="1"/>
  <c r="R1061" i="1"/>
  <c r="G1060" i="1"/>
  <c r="J1060" i="1"/>
  <c r="W1062" i="1"/>
  <c r="I1062" i="1"/>
  <c r="A1063" i="1"/>
  <c r="E1063" i="1" s="1"/>
  <c r="H1062" i="1"/>
  <c r="N1062" i="1"/>
  <c r="D1061" i="1"/>
  <c r="F1061" i="1" s="1"/>
  <c r="C1062" i="1"/>
  <c r="O1061" i="1"/>
  <c r="P1061" i="1" s="1"/>
  <c r="Q1505" i="1"/>
  <c r="S1058" i="1"/>
  <c r="B1058" i="1" s="1"/>
  <c r="K1060" i="1"/>
  <c r="L1059" i="1"/>
  <c r="M1059" i="1" s="1"/>
  <c r="S1059" i="1" s="1"/>
  <c r="B1059" i="1" s="1"/>
  <c r="U1062" i="1" l="1"/>
  <c r="T1062" i="1"/>
  <c r="R1062" i="1"/>
  <c r="J1061" i="1"/>
  <c r="G1061" i="1"/>
  <c r="W1063" i="1"/>
  <c r="N1063" i="1"/>
  <c r="A1064" i="1"/>
  <c r="E1064" i="1" s="1"/>
  <c r="I1063" i="1"/>
  <c r="H1063" i="1"/>
  <c r="D1062" i="1"/>
  <c r="F1062" i="1" s="1"/>
  <c r="C1063" i="1"/>
  <c r="O1062" i="1"/>
  <c r="P1062" i="1" s="1"/>
  <c r="Q1506" i="1"/>
  <c r="K1061" i="1"/>
  <c r="L1060" i="1"/>
  <c r="M1060" i="1" s="1"/>
  <c r="S1060" i="1" s="1"/>
  <c r="B1060" i="1" s="1"/>
  <c r="U1063" i="1" l="1"/>
  <c r="T1063" i="1"/>
  <c r="G1062" i="1"/>
  <c r="J1062" i="1"/>
  <c r="W1064" i="1"/>
  <c r="I1064" i="1"/>
  <c r="N1064" i="1"/>
  <c r="A1065" i="1"/>
  <c r="E1065" i="1" s="1"/>
  <c r="H1064" i="1"/>
  <c r="D1063" i="1"/>
  <c r="F1063" i="1" s="1"/>
  <c r="C1064" i="1"/>
  <c r="O1063" i="1"/>
  <c r="P1063" i="1" s="1"/>
  <c r="R1063" i="1"/>
  <c r="Q1507" i="1"/>
  <c r="K1062" i="1"/>
  <c r="L1061" i="1"/>
  <c r="M1061" i="1" s="1"/>
  <c r="S1061" i="1" s="1"/>
  <c r="B1061" i="1" s="1"/>
  <c r="U1064" i="1" l="1"/>
  <c r="T1064" i="1"/>
  <c r="G1063" i="1"/>
  <c r="R1064" i="1"/>
  <c r="J1063" i="1"/>
  <c r="W1065" i="1"/>
  <c r="N1065" i="1"/>
  <c r="A1066" i="1"/>
  <c r="E1066" i="1" s="1"/>
  <c r="I1065" i="1"/>
  <c r="H1065" i="1"/>
  <c r="C1065" i="1"/>
  <c r="O1064" i="1"/>
  <c r="P1064" i="1" s="1"/>
  <c r="D1064" i="1"/>
  <c r="F1064" i="1" s="1"/>
  <c r="Q1508" i="1"/>
  <c r="K1063" i="1"/>
  <c r="L1062" i="1"/>
  <c r="M1062" i="1" s="1"/>
  <c r="S1062" i="1" s="1"/>
  <c r="B1062" i="1" s="1"/>
  <c r="U1065" i="1" l="1"/>
  <c r="T1065" i="1"/>
  <c r="J1064" i="1"/>
  <c r="G1064" i="1"/>
  <c r="R1065" i="1"/>
  <c r="W1066" i="1"/>
  <c r="N1066" i="1"/>
  <c r="H1066" i="1"/>
  <c r="I1066" i="1"/>
  <c r="A1067" i="1"/>
  <c r="E1067" i="1" s="1"/>
  <c r="C1066" i="1"/>
  <c r="O1065" i="1"/>
  <c r="P1065" i="1" s="1"/>
  <c r="D1065" i="1"/>
  <c r="F1065" i="1" s="1"/>
  <c r="Q1509" i="1"/>
  <c r="K1064" i="1"/>
  <c r="L1063" i="1"/>
  <c r="M1063" i="1" s="1"/>
  <c r="S1063" i="1" s="1"/>
  <c r="B1063" i="1" s="1"/>
  <c r="U1066" i="1" l="1"/>
  <c r="T1066" i="1"/>
  <c r="R1066" i="1"/>
  <c r="G1065" i="1"/>
  <c r="J1065" i="1"/>
  <c r="D1066" i="1"/>
  <c r="F1066" i="1" s="1"/>
  <c r="C1067" i="1"/>
  <c r="O1066" i="1"/>
  <c r="P1066" i="1" s="1"/>
  <c r="W1067" i="1"/>
  <c r="N1067" i="1"/>
  <c r="A1068" i="1"/>
  <c r="E1068" i="1" s="1"/>
  <c r="I1067" i="1"/>
  <c r="H1067" i="1"/>
  <c r="Q1510" i="1"/>
  <c r="K1065" i="1"/>
  <c r="L1064" i="1"/>
  <c r="M1064" i="1" s="1"/>
  <c r="S1064" i="1" s="1"/>
  <c r="B1064" i="1" s="1"/>
  <c r="U1067" i="1" l="1"/>
  <c r="T1067" i="1"/>
  <c r="J1066" i="1"/>
  <c r="G1066" i="1"/>
  <c r="R1067" i="1"/>
  <c r="C1068" i="1"/>
  <c r="O1067" i="1"/>
  <c r="P1067" i="1" s="1"/>
  <c r="W1068" i="1"/>
  <c r="A1069" i="1"/>
  <c r="E1069" i="1" s="1"/>
  <c r="H1068" i="1"/>
  <c r="N1068" i="1"/>
  <c r="I1068" i="1"/>
  <c r="D1067" i="1"/>
  <c r="F1067" i="1" s="1"/>
  <c r="Q1511" i="1"/>
  <c r="K1066" i="1"/>
  <c r="L1065" i="1"/>
  <c r="M1065" i="1" s="1"/>
  <c r="S1065" i="1" s="1"/>
  <c r="B1065" i="1" s="1"/>
  <c r="U1068" i="1" l="1"/>
  <c r="T1068" i="1"/>
  <c r="G1067" i="1"/>
  <c r="D1068" i="1"/>
  <c r="F1068" i="1" s="1"/>
  <c r="W1069" i="1"/>
  <c r="N1069" i="1"/>
  <c r="I1069" i="1"/>
  <c r="H1069" i="1"/>
  <c r="A1070" i="1"/>
  <c r="E1070" i="1" s="1"/>
  <c r="J1067" i="1"/>
  <c r="C1069" i="1"/>
  <c r="O1068" i="1"/>
  <c r="P1068" i="1" s="1"/>
  <c r="R1068" i="1"/>
  <c r="Q1512" i="1"/>
  <c r="K1067" i="1"/>
  <c r="L1066" i="1"/>
  <c r="M1066" i="1" s="1"/>
  <c r="S1066" i="1" s="1"/>
  <c r="B1066" i="1" s="1"/>
  <c r="U1069" i="1" l="1"/>
  <c r="T1069" i="1"/>
  <c r="J1068" i="1"/>
  <c r="G1068" i="1"/>
  <c r="R1069" i="1"/>
  <c r="C1070" i="1"/>
  <c r="O1069" i="1"/>
  <c r="P1069" i="1" s="1"/>
  <c r="W1070" i="1"/>
  <c r="H1070" i="1"/>
  <c r="I1070" i="1"/>
  <c r="N1070" i="1"/>
  <c r="A1071" i="1"/>
  <c r="E1071" i="1" s="1"/>
  <c r="D1069" i="1"/>
  <c r="F1069" i="1" s="1"/>
  <c r="Q1513" i="1"/>
  <c r="K1068" i="1"/>
  <c r="L1067" i="1"/>
  <c r="M1067" i="1" s="1"/>
  <c r="U1070" i="1" l="1"/>
  <c r="T1070" i="1"/>
  <c r="J1069" i="1"/>
  <c r="G1069" i="1"/>
  <c r="R1070" i="1"/>
  <c r="W1071" i="1"/>
  <c r="H1071" i="1"/>
  <c r="I1071" i="1"/>
  <c r="N1071" i="1"/>
  <c r="A1072" i="1"/>
  <c r="E1072" i="1" s="1"/>
  <c r="C1071" i="1"/>
  <c r="O1070" i="1"/>
  <c r="P1070" i="1" s="1"/>
  <c r="D1070" i="1"/>
  <c r="F1070" i="1" s="1"/>
  <c r="Q1514" i="1"/>
  <c r="S1067" i="1"/>
  <c r="B1067" i="1" s="1"/>
  <c r="K1069" i="1"/>
  <c r="L1068" i="1"/>
  <c r="M1068" i="1" s="1"/>
  <c r="S1068" i="1" s="1"/>
  <c r="B1068" i="1" s="1"/>
  <c r="U1071" i="1" l="1"/>
  <c r="T1071" i="1"/>
  <c r="J1070" i="1"/>
  <c r="G1070" i="1"/>
  <c r="D1071" i="1"/>
  <c r="F1071" i="1" s="1"/>
  <c r="C1072" i="1"/>
  <c r="O1071" i="1"/>
  <c r="P1071" i="1" s="1"/>
  <c r="R1071" i="1"/>
  <c r="W1072" i="1"/>
  <c r="I1072" i="1"/>
  <c r="H1072" i="1"/>
  <c r="A1073" i="1"/>
  <c r="E1073" i="1" s="1"/>
  <c r="N1072" i="1"/>
  <c r="Q1515" i="1"/>
  <c r="K1070" i="1"/>
  <c r="L1069" i="1"/>
  <c r="M1069" i="1" s="1"/>
  <c r="U1072" i="1" l="1"/>
  <c r="T1072" i="1"/>
  <c r="J1071" i="1"/>
  <c r="G1071" i="1"/>
  <c r="R1072" i="1"/>
  <c r="W1073" i="1"/>
  <c r="H1073" i="1"/>
  <c r="I1073" i="1"/>
  <c r="N1073" i="1"/>
  <c r="A1074" i="1"/>
  <c r="E1074" i="1" s="1"/>
  <c r="C1073" i="1"/>
  <c r="O1072" i="1"/>
  <c r="P1072" i="1" s="1"/>
  <c r="D1072" i="1"/>
  <c r="F1072" i="1" s="1"/>
  <c r="Q1516" i="1"/>
  <c r="S1069" i="1"/>
  <c r="B1069" i="1" s="1"/>
  <c r="K1071" i="1"/>
  <c r="L1070" i="1"/>
  <c r="M1070" i="1" s="1"/>
  <c r="S1070" i="1" s="1"/>
  <c r="B1070" i="1" s="1"/>
  <c r="U1073" i="1" l="1"/>
  <c r="T1073" i="1"/>
  <c r="J1072" i="1"/>
  <c r="G1072" i="1"/>
  <c r="D1073" i="1"/>
  <c r="F1073" i="1" s="1"/>
  <c r="C1074" i="1"/>
  <c r="O1073" i="1"/>
  <c r="P1073" i="1" s="1"/>
  <c r="R1073" i="1"/>
  <c r="W1074" i="1"/>
  <c r="A1075" i="1"/>
  <c r="E1075" i="1" s="1"/>
  <c r="N1074" i="1"/>
  <c r="H1074" i="1"/>
  <c r="I1074" i="1"/>
  <c r="Q1517" i="1"/>
  <c r="K1072" i="1"/>
  <c r="L1071" i="1"/>
  <c r="M1071" i="1" s="1"/>
  <c r="U1074" i="1" l="1"/>
  <c r="T1074" i="1"/>
  <c r="G1073" i="1"/>
  <c r="J1073" i="1"/>
  <c r="R1074" i="1"/>
  <c r="C1075" i="1"/>
  <c r="O1074" i="1"/>
  <c r="P1074" i="1" s="1"/>
  <c r="W1075" i="1"/>
  <c r="H1075" i="1"/>
  <c r="I1075" i="1"/>
  <c r="N1075" i="1"/>
  <c r="A1076" i="1"/>
  <c r="E1076" i="1" s="1"/>
  <c r="D1074" i="1"/>
  <c r="F1074" i="1" s="1"/>
  <c r="Q1518" i="1"/>
  <c r="S1071" i="1"/>
  <c r="B1071" i="1" s="1"/>
  <c r="K1073" i="1"/>
  <c r="L1072" i="1"/>
  <c r="M1072" i="1" s="1"/>
  <c r="S1072" i="1" s="1"/>
  <c r="B1072" i="1" s="1"/>
  <c r="J1074" i="1" l="1"/>
  <c r="G1074" i="1"/>
  <c r="R1075" i="1"/>
  <c r="W1076" i="1"/>
  <c r="H1076" i="1"/>
  <c r="I1076" i="1"/>
  <c r="N1076" i="1"/>
  <c r="A1077" i="1"/>
  <c r="E1077" i="1" s="1"/>
  <c r="O1075" i="1"/>
  <c r="C1076" i="1"/>
  <c r="D1075" i="1"/>
  <c r="F1075" i="1" s="1"/>
  <c r="D1076" i="1"/>
  <c r="Q1519" i="1"/>
  <c r="K1074" i="1"/>
  <c r="L1073" i="1"/>
  <c r="M1073" i="1" s="1"/>
  <c r="S1073" i="1" s="1"/>
  <c r="B1073" i="1" s="1"/>
  <c r="U1076" i="1" l="1"/>
  <c r="T1076" i="1"/>
  <c r="C1077" i="1"/>
  <c r="O1076" i="1"/>
  <c r="P1076" i="1" s="1"/>
  <c r="G1075" i="1"/>
  <c r="J1075" i="1"/>
  <c r="R1076" i="1"/>
  <c r="F1076" i="1"/>
  <c r="G1076" i="1"/>
  <c r="J1076" i="1"/>
  <c r="W1077" i="1"/>
  <c r="N1077" i="1"/>
  <c r="I1077" i="1"/>
  <c r="A1078" i="1"/>
  <c r="E1078" i="1" s="1"/>
  <c r="H1077" i="1"/>
  <c r="Q1520" i="1"/>
  <c r="K1075" i="1"/>
  <c r="L1074" i="1"/>
  <c r="M1074" i="1" s="1"/>
  <c r="L1075" i="1" l="1"/>
  <c r="M1075" i="1" s="1"/>
  <c r="U1077" i="1"/>
  <c r="T1077" i="1"/>
  <c r="R1077" i="1"/>
  <c r="C1078" i="1"/>
  <c r="O1077" i="1"/>
  <c r="P1077" i="1" s="1"/>
  <c r="D1077" i="1"/>
  <c r="F1077" i="1" s="1"/>
  <c r="W1078" i="1"/>
  <c r="A1079" i="1"/>
  <c r="E1079" i="1" s="1"/>
  <c r="N1078" i="1"/>
  <c r="H1078" i="1"/>
  <c r="I1078" i="1"/>
  <c r="Q1521" i="1"/>
  <c r="S1074" i="1"/>
  <c r="B1074" i="1" s="1"/>
  <c r="K1076" i="1" l="1"/>
  <c r="L1076" i="1" s="1"/>
  <c r="M1076" i="1" s="1"/>
  <c r="S1076" i="1" s="1"/>
  <c r="B1076" i="1" s="1"/>
  <c r="U1078" i="1"/>
  <c r="T1078" i="1"/>
  <c r="P1075" i="1"/>
  <c r="W1079" i="1"/>
  <c r="A1080" i="1"/>
  <c r="E1080" i="1" s="1"/>
  <c r="N1079" i="1"/>
  <c r="I1079" i="1"/>
  <c r="H1079" i="1"/>
  <c r="D1078" i="1"/>
  <c r="F1078" i="1" s="1"/>
  <c r="R1078" i="1"/>
  <c r="G1077" i="1"/>
  <c r="C1079" i="1"/>
  <c r="O1078" i="1"/>
  <c r="P1078" i="1" s="1"/>
  <c r="J1077" i="1"/>
  <c r="Q1522" i="1"/>
  <c r="S1075" i="1"/>
  <c r="K1077" i="1" l="1"/>
  <c r="K1078" i="1" s="1"/>
  <c r="U1079" i="1"/>
  <c r="T1079" i="1"/>
  <c r="B1075" i="1"/>
  <c r="T1075" i="1"/>
  <c r="U1075" i="1" s="1"/>
  <c r="J1078" i="1"/>
  <c r="C1080" i="1"/>
  <c r="O1079" i="1"/>
  <c r="P1079" i="1" s="1"/>
  <c r="D1079" i="1"/>
  <c r="F1079" i="1" s="1"/>
  <c r="W1080" i="1"/>
  <c r="I1080" i="1"/>
  <c r="N1080" i="1"/>
  <c r="A1081" i="1"/>
  <c r="E1081" i="1" s="1"/>
  <c r="H1080" i="1"/>
  <c r="G1078" i="1"/>
  <c r="R1079" i="1"/>
  <c r="Q1523" i="1"/>
  <c r="L1077" i="1" l="1"/>
  <c r="M1077" i="1" s="1"/>
  <c r="S1077" i="1" s="1"/>
  <c r="B1077" i="1" s="1"/>
  <c r="U1080" i="1"/>
  <c r="T1080" i="1"/>
  <c r="G1079" i="1"/>
  <c r="J1079" i="1"/>
  <c r="R1080" i="1"/>
  <c r="D1080" i="1"/>
  <c r="F1080" i="1" s="1"/>
  <c r="C1081" i="1"/>
  <c r="O1080" i="1"/>
  <c r="P1080" i="1" s="1"/>
  <c r="W1081" i="1"/>
  <c r="H1081" i="1"/>
  <c r="I1081" i="1"/>
  <c r="N1081" i="1"/>
  <c r="A1082" i="1"/>
  <c r="E1082" i="1" s="1"/>
  <c r="Q1524" i="1"/>
  <c r="K1079" i="1"/>
  <c r="L1078" i="1"/>
  <c r="M1078" i="1" s="1"/>
  <c r="S1078" i="1" s="1"/>
  <c r="B1078" i="1" s="1"/>
  <c r="U1081" i="1" l="1"/>
  <c r="T1081" i="1"/>
  <c r="R1081" i="1"/>
  <c r="J1080" i="1"/>
  <c r="G1080" i="1"/>
  <c r="W1082" i="1"/>
  <c r="I1082" i="1"/>
  <c r="H1082" i="1"/>
  <c r="A1083" i="1"/>
  <c r="E1083" i="1" s="1"/>
  <c r="N1082" i="1"/>
  <c r="C1082" i="1"/>
  <c r="O1081" i="1"/>
  <c r="P1081" i="1" s="1"/>
  <c r="D1081" i="1"/>
  <c r="F1081" i="1" s="1"/>
  <c r="Q1525" i="1"/>
  <c r="K1080" i="1"/>
  <c r="L1079" i="1"/>
  <c r="M1079" i="1" s="1"/>
  <c r="U1082" i="1" l="1"/>
  <c r="T1082" i="1"/>
  <c r="R1082" i="1"/>
  <c r="G1081" i="1"/>
  <c r="J1081" i="1"/>
  <c r="D1082" i="1"/>
  <c r="F1082" i="1" s="1"/>
  <c r="W1083" i="1"/>
  <c r="H1083" i="1"/>
  <c r="N1083" i="1"/>
  <c r="I1083" i="1"/>
  <c r="A1084" i="1"/>
  <c r="E1084" i="1" s="1"/>
  <c r="C1083" i="1"/>
  <c r="O1082" i="1"/>
  <c r="P1082" i="1" s="1"/>
  <c r="Q1526" i="1"/>
  <c r="S1079" i="1"/>
  <c r="B1079" i="1" s="1"/>
  <c r="K1081" i="1"/>
  <c r="L1080" i="1"/>
  <c r="M1080" i="1" s="1"/>
  <c r="S1080" i="1" s="1"/>
  <c r="B1080" i="1" s="1"/>
  <c r="U1083" i="1" l="1"/>
  <c r="T1083" i="1"/>
  <c r="G1082" i="1"/>
  <c r="J1082" i="1"/>
  <c r="C1084" i="1"/>
  <c r="O1083" i="1"/>
  <c r="P1083" i="1" s="1"/>
  <c r="R1083" i="1"/>
  <c r="W1084" i="1"/>
  <c r="N1084" i="1"/>
  <c r="I1084" i="1"/>
  <c r="A1085" i="1"/>
  <c r="E1085" i="1" s="1"/>
  <c r="H1084" i="1"/>
  <c r="D1083" i="1"/>
  <c r="F1083" i="1" s="1"/>
  <c r="Q1527" i="1"/>
  <c r="K1082" i="1"/>
  <c r="L1081" i="1"/>
  <c r="M1081" i="1" s="1"/>
  <c r="S1081" i="1" s="1"/>
  <c r="B1081" i="1" s="1"/>
  <c r="U1084" i="1" l="1"/>
  <c r="T1084" i="1"/>
  <c r="R1084" i="1"/>
  <c r="G1083" i="1"/>
  <c r="J1083" i="1"/>
  <c r="W1085" i="1"/>
  <c r="H1085" i="1"/>
  <c r="I1085" i="1"/>
  <c r="A1086" i="1"/>
  <c r="E1086" i="1" s="1"/>
  <c r="N1085" i="1"/>
  <c r="D1084" i="1"/>
  <c r="F1084" i="1" s="1"/>
  <c r="C1085" i="1"/>
  <c r="O1084" i="1"/>
  <c r="P1084" i="1" s="1"/>
  <c r="Q1528" i="1"/>
  <c r="K1083" i="1"/>
  <c r="L1082" i="1"/>
  <c r="M1082" i="1" s="1"/>
  <c r="S1082" i="1" s="1"/>
  <c r="B1082" i="1" s="1"/>
  <c r="U1085" i="1" l="1"/>
  <c r="T1085" i="1"/>
  <c r="J1084" i="1"/>
  <c r="G1084" i="1"/>
  <c r="W1086" i="1"/>
  <c r="H1086" i="1"/>
  <c r="A1087" i="1"/>
  <c r="E1087" i="1" s="1"/>
  <c r="N1086" i="1"/>
  <c r="I1086" i="1"/>
  <c r="D1085" i="1"/>
  <c r="F1085" i="1" s="1"/>
  <c r="R1085" i="1"/>
  <c r="C1086" i="1"/>
  <c r="O1085" i="1"/>
  <c r="P1085" i="1" s="1"/>
  <c r="Q1529" i="1"/>
  <c r="K1084" i="1"/>
  <c r="L1083" i="1"/>
  <c r="M1083" i="1" s="1"/>
  <c r="S1083" i="1" s="1"/>
  <c r="B1083" i="1" s="1"/>
  <c r="U1086" i="1" l="1"/>
  <c r="T1086" i="1"/>
  <c r="G1085" i="1"/>
  <c r="J1085" i="1"/>
  <c r="D1086" i="1"/>
  <c r="F1086" i="1" s="1"/>
  <c r="R1086" i="1"/>
  <c r="C1087" i="1"/>
  <c r="O1086" i="1"/>
  <c r="P1086" i="1" s="1"/>
  <c r="W1087" i="1"/>
  <c r="H1087" i="1"/>
  <c r="I1087" i="1"/>
  <c r="N1087" i="1"/>
  <c r="A1088" i="1"/>
  <c r="E1088" i="1" s="1"/>
  <c r="Q1530" i="1"/>
  <c r="K1085" i="1"/>
  <c r="L1084" i="1"/>
  <c r="M1084" i="1" s="1"/>
  <c r="S1084" i="1" s="1"/>
  <c r="B1084" i="1" s="1"/>
  <c r="U1087" i="1" l="1"/>
  <c r="T1087" i="1"/>
  <c r="J1086" i="1"/>
  <c r="G1086" i="1"/>
  <c r="R1087" i="1"/>
  <c r="C1088" i="1"/>
  <c r="O1087" i="1"/>
  <c r="P1087" i="1" s="1"/>
  <c r="W1088" i="1"/>
  <c r="N1088" i="1"/>
  <c r="A1089" i="1"/>
  <c r="E1089" i="1" s="1"/>
  <c r="I1088" i="1"/>
  <c r="H1088" i="1"/>
  <c r="D1087" i="1"/>
  <c r="F1087" i="1" s="1"/>
  <c r="Q1531" i="1"/>
  <c r="K1086" i="1"/>
  <c r="L1085" i="1"/>
  <c r="M1085" i="1" s="1"/>
  <c r="S1085" i="1" s="1"/>
  <c r="B1085" i="1" s="1"/>
  <c r="U1088" i="1" l="1"/>
  <c r="T1088" i="1"/>
  <c r="J1087" i="1"/>
  <c r="G1087" i="1"/>
  <c r="R1088" i="1"/>
  <c r="D1088" i="1"/>
  <c r="F1088" i="1" s="1"/>
  <c r="C1089" i="1"/>
  <c r="O1088" i="1"/>
  <c r="P1088" i="1" s="1"/>
  <c r="W1089" i="1"/>
  <c r="A1090" i="1"/>
  <c r="N1089" i="1"/>
  <c r="H1089" i="1"/>
  <c r="I1089" i="1"/>
  <c r="Q1532" i="1"/>
  <c r="K1087" i="1"/>
  <c r="L1086" i="1"/>
  <c r="M1086" i="1" s="1"/>
  <c r="S1086" i="1" s="1"/>
  <c r="B1086" i="1" s="1"/>
  <c r="U1089" i="1" l="1"/>
  <c r="T1089" i="1"/>
  <c r="E1090" i="1"/>
  <c r="G1088" i="1"/>
  <c r="J1088" i="1"/>
  <c r="W1090" i="1"/>
  <c r="A1091" i="1"/>
  <c r="N1090" i="1"/>
  <c r="H1090" i="1"/>
  <c r="I1090" i="1"/>
  <c r="R1089" i="1"/>
  <c r="C1090" i="1"/>
  <c r="O1089" i="1"/>
  <c r="P1089" i="1" s="1"/>
  <c r="D1089" i="1"/>
  <c r="F1089" i="1" s="1"/>
  <c r="Q1533" i="1"/>
  <c r="K1088" i="1"/>
  <c r="L1087" i="1"/>
  <c r="M1087" i="1" s="1"/>
  <c r="S1087" i="1" s="1"/>
  <c r="B1087" i="1" s="1"/>
  <c r="E1091" i="1" l="1"/>
  <c r="U1090" i="1"/>
  <c r="T1090" i="1"/>
  <c r="G1089" i="1"/>
  <c r="J1089" i="1"/>
  <c r="R1090" i="1"/>
  <c r="C1091" i="1"/>
  <c r="O1090" i="1"/>
  <c r="P1090" i="1" s="1"/>
  <c r="W1091" i="1"/>
  <c r="H1091" i="1"/>
  <c r="N1091" i="1"/>
  <c r="I1091" i="1"/>
  <c r="A1092" i="1"/>
  <c r="D1090" i="1"/>
  <c r="F1090" i="1" s="1"/>
  <c r="Q1534" i="1"/>
  <c r="K1089" i="1"/>
  <c r="L1088" i="1"/>
  <c r="M1088" i="1" s="1"/>
  <c r="S1088" i="1" s="1"/>
  <c r="B1088" i="1" s="1"/>
  <c r="E1092" i="1" l="1"/>
  <c r="U1091" i="1"/>
  <c r="T1091" i="1"/>
  <c r="G1090" i="1"/>
  <c r="J1090" i="1"/>
  <c r="R1091" i="1"/>
  <c r="D1091" i="1"/>
  <c r="F1091" i="1" s="1"/>
  <c r="W1092" i="1"/>
  <c r="I1092" i="1"/>
  <c r="H1092" i="1"/>
  <c r="A1093" i="1"/>
  <c r="N1092" i="1"/>
  <c r="C1092" i="1"/>
  <c r="O1091" i="1"/>
  <c r="P1091" i="1" s="1"/>
  <c r="Q1535" i="1"/>
  <c r="K1090" i="1"/>
  <c r="L1089" i="1"/>
  <c r="M1089" i="1" s="1"/>
  <c r="S1089" i="1" s="1"/>
  <c r="B1089" i="1" s="1"/>
  <c r="E1093" i="1" l="1"/>
  <c r="U1092" i="1"/>
  <c r="T1092" i="1"/>
  <c r="R1092" i="1"/>
  <c r="J1091" i="1"/>
  <c r="D1092" i="1"/>
  <c r="F1092" i="1" s="1"/>
  <c r="C1093" i="1"/>
  <c r="O1092" i="1"/>
  <c r="P1092" i="1" s="1"/>
  <c r="W1093" i="1"/>
  <c r="I1093" i="1"/>
  <c r="A1094" i="1"/>
  <c r="H1093" i="1"/>
  <c r="N1093" i="1"/>
  <c r="G1091" i="1"/>
  <c r="Q1536" i="1"/>
  <c r="K1091" i="1"/>
  <c r="L1090" i="1"/>
  <c r="M1090" i="1" s="1"/>
  <c r="E1094" i="1" l="1"/>
  <c r="U1093" i="1"/>
  <c r="T1093" i="1"/>
  <c r="R1093" i="1"/>
  <c r="C1094" i="1"/>
  <c r="O1093" i="1"/>
  <c r="P1093" i="1" s="1"/>
  <c r="G1092" i="1"/>
  <c r="W1094" i="1"/>
  <c r="I1094" i="1"/>
  <c r="A1095" i="1"/>
  <c r="H1094" i="1"/>
  <c r="N1094" i="1"/>
  <c r="D1093" i="1"/>
  <c r="F1093" i="1" s="1"/>
  <c r="J1092" i="1"/>
  <c r="Q1537" i="1"/>
  <c r="S1090" i="1"/>
  <c r="B1090" i="1" s="1"/>
  <c r="K1092" i="1"/>
  <c r="L1091" i="1"/>
  <c r="M1091" i="1" s="1"/>
  <c r="S1091" i="1" s="1"/>
  <c r="B1091" i="1" s="1"/>
  <c r="E1095" i="1" l="1"/>
  <c r="R1094" i="1"/>
  <c r="U1094" i="1"/>
  <c r="T1094" i="1"/>
  <c r="G1093" i="1"/>
  <c r="J1093" i="1"/>
  <c r="C1095" i="1"/>
  <c r="O1094" i="1"/>
  <c r="P1094" i="1" s="1"/>
  <c r="W1095" i="1"/>
  <c r="N1095" i="1"/>
  <c r="A1096" i="1"/>
  <c r="I1095" i="1"/>
  <c r="H1095" i="1"/>
  <c r="D1094" i="1"/>
  <c r="F1094" i="1" s="1"/>
  <c r="Q1538" i="1"/>
  <c r="K1093" i="1"/>
  <c r="L1092" i="1"/>
  <c r="M1092" i="1" s="1"/>
  <c r="S1092" i="1" s="1"/>
  <c r="B1092" i="1" s="1"/>
  <c r="E1096" i="1" l="1"/>
  <c r="U1095" i="1"/>
  <c r="T1095" i="1"/>
  <c r="G1094" i="1"/>
  <c r="R1095" i="1"/>
  <c r="J1094" i="1"/>
  <c r="C1096" i="1"/>
  <c r="O1095" i="1"/>
  <c r="P1095" i="1" s="1"/>
  <c r="D1095" i="1"/>
  <c r="F1095" i="1" s="1"/>
  <c r="W1096" i="1"/>
  <c r="N1096" i="1"/>
  <c r="I1096" i="1"/>
  <c r="A1097" i="1"/>
  <c r="H1096" i="1"/>
  <c r="Q1539" i="1"/>
  <c r="K1094" i="1"/>
  <c r="L1093" i="1"/>
  <c r="M1093" i="1" s="1"/>
  <c r="S1093" i="1" s="1"/>
  <c r="B1093" i="1" s="1"/>
  <c r="E1097" i="1" l="1"/>
  <c r="U1096" i="1"/>
  <c r="T1096" i="1"/>
  <c r="R1096" i="1"/>
  <c r="C1097" i="1"/>
  <c r="O1096" i="1"/>
  <c r="P1096" i="1" s="1"/>
  <c r="D1096" i="1"/>
  <c r="F1096" i="1" s="1"/>
  <c r="W1097" i="1"/>
  <c r="H1097" i="1"/>
  <c r="A1098" i="1"/>
  <c r="N1097" i="1"/>
  <c r="I1097" i="1"/>
  <c r="G1095" i="1"/>
  <c r="J1095" i="1"/>
  <c r="Q1540" i="1"/>
  <c r="K1095" i="1"/>
  <c r="L1094" i="1"/>
  <c r="M1094" i="1" s="1"/>
  <c r="S1094" i="1" s="1"/>
  <c r="B1094" i="1" s="1"/>
  <c r="E1098" i="1" l="1"/>
  <c r="U1097" i="1"/>
  <c r="T1097" i="1"/>
  <c r="R1097" i="1"/>
  <c r="D1097" i="1"/>
  <c r="F1097" i="1" s="1"/>
  <c r="C1098" i="1"/>
  <c r="O1097" i="1"/>
  <c r="P1097" i="1" s="1"/>
  <c r="G1096" i="1"/>
  <c r="W1098" i="1"/>
  <c r="H1098" i="1"/>
  <c r="I1098" i="1"/>
  <c r="N1098" i="1"/>
  <c r="A1099" i="1"/>
  <c r="E1099" i="1" s="1"/>
  <c r="J1096" i="1"/>
  <c r="Q1541" i="1"/>
  <c r="K1096" i="1"/>
  <c r="L1095" i="1"/>
  <c r="M1095" i="1" s="1"/>
  <c r="J1097" i="1" l="1"/>
  <c r="U1098" i="1"/>
  <c r="T1098" i="1"/>
  <c r="G1097" i="1"/>
  <c r="W1099" i="1"/>
  <c r="A1100" i="1"/>
  <c r="E1100" i="1" s="1"/>
  <c r="H1099" i="1"/>
  <c r="N1099" i="1"/>
  <c r="I1099" i="1"/>
  <c r="C1099" i="1"/>
  <c r="O1098" i="1"/>
  <c r="P1098" i="1" s="1"/>
  <c r="R1098" i="1"/>
  <c r="D1098" i="1"/>
  <c r="F1098" i="1" s="1"/>
  <c r="Q1542" i="1"/>
  <c r="S1095" i="1"/>
  <c r="B1095" i="1" s="1"/>
  <c r="K1097" i="1"/>
  <c r="L1096" i="1"/>
  <c r="M1096" i="1" s="1"/>
  <c r="S1096" i="1" s="1"/>
  <c r="B1096" i="1" s="1"/>
  <c r="U1099" i="1" l="1"/>
  <c r="T1099" i="1"/>
  <c r="R1099" i="1"/>
  <c r="G1098" i="1"/>
  <c r="J1098" i="1"/>
  <c r="C1100" i="1"/>
  <c r="O1099" i="1"/>
  <c r="P1099" i="1" s="1"/>
  <c r="W1100" i="1"/>
  <c r="A1101" i="1"/>
  <c r="E1101" i="1" s="1"/>
  <c r="H1100" i="1"/>
  <c r="I1100" i="1"/>
  <c r="N1100" i="1"/>
  <c r="D1099" i="1"/>
  <c r="F1099" i="1" s="1"/>
  <c r="Q1543" i="1"/>
  <c r="K1098" i="1"/>
  <c r="L1097" i="1"/>
  <c r="M1097" i="1" s="1"/>
  <c r="S1097" i="1" s="1"/>
  <c r="B1097" i="1" s="1"/>
  <c r="U1100" i="1" l="1"/>
  <c r="T1100" i="1"/>
  <c r="J1099" i="1"/>
  <c r="G1099" i="1"/>
  <c r="D1100" i="1"/>
  <c r="F1100" i="1" s="1"/>
  <c r="W1101" i="1"/>
  <c r="I1101" i="1"/>
  <c r="A1102" i="1"/>
  <c r="E1102" i="1" s="1"/>
  <c r="H1101" i="1"/>
  <c r="N1101" i="1"/>
  <c r="C1101" i="1"/>
  <c r="O1100" i="1"/>
  <c r="P1100" i="1" s="1"/>
  <c r="R1100" i="1"/>
  <c r="Q1544" i="1"/>
  <c r="K1099" i="1"/>
  <c r="L1098" i="1"/>
  <c r="M1098" i="1" s="1"/>
  <c r="S1098" i="1" s="1"/>
  <c r="B1098" i="1" s="1"/>
  <c r="R1101" i="1" l="1"/>
  <c r="U1101" i="1"/>
  <c r="T1101" i="1"/>
  <c r="G1100" i="1"/>
  <c r="J1100" i="1"/>
  <c r="W1102" i="1"/>
  <c r="A1103" i="1"/>
  <c r="E1103" i="1" s="1"/>
  <c r="H1102" i="1"/>
  <c r="N1102" i="1"/>
  <c r="I1102" i="1"/>
  <c r="C1102" i="1"/>
  <c r="O1101" i="1"/>
  <c r="P1101" i="1" s="1"/>
  <c r="D1101" i="1"/>
  <c r="F1101" i="1" s="1"/>
  <c r="Q1545" i="1"/>
  <c r="K1100" i="1"/>
  <c r="L1099" i="1"/>
  <c r="M1099" i="1" s="1"/>
  <c r="S1099" i="1" s="1"/>
  <c r="B1099" i="1" s="1"/>
  <c r="U1102" i="1" l="1"/>
  <c r="T1102" i="1"/>
  <c r="J1101" i="1"/>
  <c r="R1102" i="1"/>
  <c r="D1102" i="1"/>
  <c r="F1102" i="1" s="1"/>
  <c r="C1103" i="1"/>
  <c r="O1102" i="1"/>
  <c r="P1102" i="1" s="1"/>
  <c r="G1101" i="1"/>
  <c r="W1103" i="1"/>
  <c r="A1104" i="1"/>
  <c r="E1104" i="1" s="1"/>
  <c r="H1103" i="1"/>
  <c r="I1103" i="1"/>
  <c r="N1103" i="1"/>
  <c r="Q1546" i="1"/>
  <c r="K1101" i="1"/>
  <c r="L1100" i="1"/>
  <c r="M1100" i="1" s="1"/>
  <c r="S1100" i="1" s="1"/>
  <c r="B1100" i="1" s="1"/>
  <c r="U1103" i="1" l="1"/>
  <c r="T1103" i="1"/>
  <c r="G1102" i="1"/>
  <c r="J1102" i="1"/>
  <c r="C1104" i="1"/>
  <c r="O1103" i="1"/>
  <c r="P1103" i="1" s="1"/>
  <c r="R1103" i="1"/>
  <c r="W1104" i="1"/>
  <c r="N1104" i="1"/>
  <c r="I1104" i="1"/>
  <c r="H1104" i="1"/>
  <c r="A1105" i="1"/>
  <c r="E1105" i="1" s="1"/>
  <c r="D1103" i="1"/>
  <c r="F1103" i="1" s="1"/>
  <c r="Q1547" i="1"/>
  <c r="K1102" i="1"/>
  <c r="L1101" i="1"/>
  <c r="M1101" i="1" s="1"/>
  <c r="S1101" i="1" s="1"/>
  <c r="B1101" i="1" s="1"/>
  <c r="U1104" i="1" l="1"/>
  <c r="T1104" i="1"/>
  <c r="R1104" i="1"/>
  <c r="G1103" i="1"/>
  <c r="J1103" i="1"/>
  <c r="W1105" i="1"/>
  <c r="N1105" i="1"/>
  <c r="I1105" i="1"/>
  <c r="A1106" i="1"/>
  <c r="E1106" i="1" s="1"/>
  <c r="H1105" i="1"/>
  <c r="D1104" i="1"/>
  <c r="F1104" i="1" s="1"/>
  <c r="C1105" i="1"/>
  <c r="O1104" i="1"/>
  <c r="P1104" i="1" s="1"/>
  <c r="Q1548" i="1"/>
  <c r="K1103" i="1"/>
  <c r="L1102" i="1"/>
  <c r="M1102" i="1" s="1"/>
  <c r="S1102" i="1" s="1"/>
  <c r="B1102" i="1" s="1"/>
  <c r="U1105" i="1" l="1"/>
  <c r="T1105" i="1"/>
  <c r="J1104" i="1"/>
  <c r="R1105" i="1"/>
  <c r="G1104" i="1"/>
  <c r="W1106" i="1"/>
  <c r="N1106" i="1"/>
  <c r="I1106" i="1"/>
  <c r="A1107" i="1"/>
  <c r="E1107" i="1" s="1"/>
  <c r="H1106" i="1"/>
  <c r="D1105" i="1"/>
  <c r="F1105" i="1" s="1"/>
  <c r="C1106" i="1"/>
  <c r="O1105" i="1"/>
  <c r="P1105" i="1" s="1"/>
  <c r="Q1549" i="1"/>
  <c r="K1104" i="1"/>
  <c r="L1103" i="1"/>
  <c r="M1103" i="1" s="1"/>
  <c r="O1106" i="1" l="1"/>
  <c r="C1107" i="1"/>
  <c r="D1106" i="1"/>
  <c r="F1106" i="1" s="1"/>
  <c r="D1107" i="1"/>
  <c r="G1105" i="1"/>
  <c r="R1106" i="1"/>
  <c r="J1105" i="1"/>
  <c r="W1107" i="1"/>
  <c r="H1107" i="1"/>
  <c r="N1107" i="1"/>
  <c r="I1107" i="1"/>
  <c r="A1108" i="1"/>
  <c r="E1108" i="1" s="1"/>
  <c r="Q1550" i="1"/>
  <c r="S1103" i="1"/>
  <c r="B1103" i="1" s="1"/>
  <c r="K1105" i="1"/>
  <c r="L1104" i="1"/>
  <c r="M1104" i="1" s="1"/>
  <c r="S1104" i="1" s="1"/>
  <c r="B1104" i="1" s="1"/>
  <c r="U1107" i="1" l="1"/>
  <c r="T1107" i="1"/>
  <c r="J1106" i="1"/>
  <c r="C1108" i="1"/>
  <c r="O1107" i="1"/>
  <c r="P1107" i="1" s="1"/>
  <c r="R1107" i="1"/>
  <c r="W1108" i="1"/>
  <c r="N1108" i="1"/>
  <c r="I1108" i="1"/>
  <c r="H1108" i="1"/>
  <c r="A1109" i="1"/>
  <c r="E1109" i="1" s="1"/>
  <c r="F1107" i="1"/>
  <c r="J1107" i="1"/>
  <c r="G1107" i="1"/>
  <c r="G1106" i="1"/>
  <c r="Q1551" i="1"/>
  <c r="K1106" i="1"/>
  <c r="L1105" i="1"/>
  <c r="M1105" i="1" s="1"/>
  <c r="S1105" i="1" s="1"/>
  <c r="B1105" i="1" s="1"/>
  <c r="L1106" i="1" l="1"/>
  <c r="K1107" i="1" s="1"/>
  <c r="U1108" i="1"/>
  <c r="T1108" i="1"/>
  <c r="R1108" i="1"/>
  <c r="C1109" i="1"/>
  <c r="O1108" i="1"/>
  <c r="P1108" i="1" s="1"/>
  <c r="W1109" i="1"/>
  <c r="N1109" i="1"/>
  <c r="I1109" i="1"/>
  <c r="H1109" i="1"/>
  <c r="A1110" i="1"/>
  <c r="E1110" i="1" s="1"/>
  <c r="D1108" i="1"/>
  <c r="F1108" i="1" s="1"/>
  <c r="Q1552" i="1"/>
  <c r="M1106" i="1" l="1"/>
  <c r="S1106" i="1" s="1"/>
  <c r="U1109" i="1"/>
  <c r="T1109" i="1"/>
  <c r="G1108" i="1"/>
  <c r="J1108" i="1"/>
  <c r="R1109" i="1"/>
  <c r="D1109" i="1"/>
  <c r="F1109" i="1" s="1"/>
  <c r="C1110" i="1"/>
  <c r="O1109" i="1"/>
  <c r="P1109" i="1" s="1"/>
  <c r="W1110" i="1"/>
  <c r="I1110" i="1"/>
  <c r="A1111" i="1"/>
  <c r="E1111" i="1" s="1"/>
  <c r="H1110" i="1"/>
  <c r="N1110" i="1"/>
  <c r="Q1553" i="1"/>
  <c r="K1108" i="1"/>
  <c r="L1107" i="1"/>
  <c r="M1107" i="1" s="1"/>
  <c r="S1107" i="1" s="1"/>
  <c r="B1107" i="1" s="1"/>
  <c r="P1106" i="1" l="1"/>
  <c r="T1106" i="1" s="1"/>
  <c r="U1106" i="1" s="1"/>
  <c r="U1110" i="1"/>
  <c r="T1110" i="1"/>
  <c r="B1106" i="1"/>
  <c r="J1109" i="1"/>
  <c r="G1109" i="1"/>
  <c r="C1111" i="1"/>
  <c r="O1110" i="1"/>
  <c r="P1110" i="1" s="1"/>
  <c r="R1110" i="1"/>
  <c r="W1111" i="1"/>
  <c r="H1111" i="1"/>
  <c r="N1111" i="1"/>
  <c r="I1111" i="1"/>
  <c r="A1112" i="1"/>
  <c r="E1112" i="1" s="1"/>
  <c r="D1110" i="1"/>
  <c r="F1110" i="1" s="1"/>
  <c r="Q1554" i="1"/>
  <c r="K1109" i="1"/>
  <c r="L1108" i="1"/>
  <c r="M1108" i="1" s="1"/>
  <c r="S1108" i="1" s="1"/>
  <c r="B1108" i="1" s="1"/>
  <c r="U1111" i="1" l="1"/>
  <c r="T1111" i="1"/>
  <c r="J1110" i="1"/>
  <c r="G1110" i="1"/>
  <c r="W1112" i="1"/>
  <c r="I1112" i="1"/>
  <c r="A1113" i="1"/>
  <c r="E1113" i="1" s="1"/>
  <c r="H1112" i="1"/>
  <c r="N1112" i="1"/>
  <c r="C1112" i="1"/>
  <c r="O1111" i="1"/>
  <c r="P1111" i="1" s="1"/>
  <c r="D1111" i="1"/>
  <c r="F1111" i="1" s="1"/>
  <c r="R1111" i="1"/>
  <c r="Q1555" i="1"/>
  <c r="K1110" i="1"/>
  <c r="L1109" i="1"/>
  <c r="M1109" i="1" s="1"/>
  <c r="U1112" i="1" l="1"/>
  <c r="T1112" i="1"/>
  <c r="R1112" i="1"/>
  <c r="G1111" i="1"/>
  <c r="J1111" i="1"/>
  <c r="D1112" i="1"/>
  <c r="F1112" i="1" s="1"/>
  <c r="W1113" i="1"/>
  <c r="N1113" i="1"/>
  <c r="I1113" i="1"/>
  <c r="A1114" i="1"/>
  <c r="E1114" i="1" s="1"/>
  <c r="H1113" i="1"/>
  <c r="C1113" i="1"/>
  <c r="O1112" i="1"/>
  <c r="P1112" i="1" s="1"/>
  <c r="Q1556" i="1"/>
  <c r="S1109" i="1"/>
  <c r="B1109" i="1" s="1"/>
  <c r="K1111" i="1"/>
  <c r="L1110" i="1"/>
  <c r="M1110" i="1" s="1"/>
  <c r="S1110" i="1" s="1"/>
  <c r="B1110" i="1" s="1"/>
  <c r="U1113" i="1" l="1"/>
  <c r="T1113" i="1"/>
  <c r="G1112" i="1"/>
  <c r="J1112" i="1"/>
  <c r="R1113" i="1"/>
  <c r="W1114" i="1"/>
  <c r="N1114" i="1"/>
  <c r="I1114" i="1"/>
  <c r="H1114" i="1"/>
  <c r="A1115" i="1"/>
  <c r="E1115" i="1" s="1"/>
  <c r="C1114" i="1"/>
  <c r="O1113" i="1"/>
  <c r="P1113" i="1" s="1"/>
  <c r="D1113" i="1"/>
  <c r="F1113" i="1" s="1"/>
  <c r="Q1557" i="1"/>
  <c r="K1112" i="1"/>
  <c r="L1111" i="1"/>
  <c r="M1111" i="1" s="1"/>
  <c r="S1111" i="1" s="1"/>
  <c r="B1111" i="1" s="1"/>
  <c r="U1114" i="1" l="1"/>
  <c r="T1114" i="1"/>
  <c r="J1113" i="1"/>
  <c r="R1114" i="1"/>
  <c r="G1113" i="1"/>
  <c r="C1115" i="1"/>
  <c r="O1114" i="1"/>
  <c r="P1114" i="1" s="1"/>
  <c r="D1114" i="1"/>
  <c r="F1114" i="1" s="1"/>
  <c r="W1115" i="1"/>
  <c r="H1115" i="1"/>
  <c r="N1115" i="1"/>
  <c r="I1115" i="1"/>
  <c r="A1116" i="1"/>
  <c r="E1116" i="1" s="1"/>
  <c r="Q1558" i="1"/>
  <c r="K1113" i="1"/>
  <c r="L1112" i="1"/>
  <c r="M1112" i="1" s="1"/>
  <c r="S1112" i="1" s="1"/>
  <c r="B1112" i="1" s="1"/>
  <c r="U1115" i="1" l="1"/>
  <c r="T1115" i="1"/>
  <c r="J1114" i="1"/>
  <c r="G1114" i="1"/>
  <c r="W1116" i="1"/>
  <c r="H1116" i="1"/>
  <c r="N1116" i="1"/>
  <c r="I1116" i="1"/>
  <c r="A1117" i="1"/>
  <c r="E1117" i="1" s="1"/>
  <c r="D1115" i="1"/>
  <c r="F1115" i="1" s="1"/>
  <c r="C1116" i="1"/>
  <c r="O1115" i="1"/>
  <c r="P1115" i="1" s="1"/>
  <c r="R1115" i="1"/>
  <c r="Q1559" i="1"/>
  <c r="K1114" i="1"/>
  <c r="L1113" i="1"/>
  <c r="M1113" i="1" s="1"/>
  <c r="S1113" i="1" s="1"/>
  <c r="B1113" i="1" s="1"/>
  <c r="U1116" i="1" l="1"/>
  <c r="T1116" i="1"/>
  <c r="J1115" i="1"/>
  <c r="C1117" i="1"/>
  <c r="O1116" i="1"/>
  <c r="P1116" i="1" s="1"/>
  <c r="R1116" i="1"/>
  <c r="D1116" i="1"/>
  <c r="F1116" i="1" s="1"/>
  <c r="G1115" i="1"/>
  <c r="W1117" i="1"/>
  <c r="A1118" i="1"/>
  <c r="E1118" i="1" s="1"/>
  <c r="H1117" i="1"/>
  <c r="N1117" i="1"/>
  <c r="I1117" i="1"/>
  <c r="Q1560" i="1"/>
  <c r="K1115" i="1"/>
  <c r="L1114" i="1"/>
  <c r="M1114" i="1" s="1"/>
  <c r="S1114" i="1" s="1"/>
  <c r="B1114" i="1" s="1"/>
  <c r="U1117" i="1" l="1"/>
  <c r="T1117" i="1"/>
  <c r="R1117" i="1"/>
  <c r="G1116" i="1"/>
  <c r="J1116" i="1"/>
  <c r="W1118" i="1"/>
  <c r="H1118" i="1"/>
  <c r="N1118" i="1"/>
  <c r="I1118" i="1"/>
  <c r="A1119" i="1"/>
  <c r="E1119" i="1" s="1"/>
  <c r="C1118" i="1"/>
  <c r="O1117" i="1"/>
  <c r="P1117" i="1" s="1"/>
  <c r="D1117" i="1"/>
  <c r="F1117" i="1" s="1"/>
  <c r="Q1561" i="1"/>
  <c r="K1116" i="1"/>
  <c r="L1115" i="1"/>
  <c r="M1115" i="1" s="1"/>
  <c r="S1115" i="1" s="1"/>
  <c r="B1115" i="1" s="1"/>
  <c r="U1118" i="1" l="1"/>
  <c r="T1118" i="1"/>
  <c r="G1117" i="1"/>
  <c r="J1117" i="1"/>
  <c r="D1118" i="1"/>
  <c r="F1118" i="1" s="1"/>
  <c r="C1119" i="1"/>
  <c r="O1118" i="1"/>
  <c r="P1118" i="1" s="1"/>
  <c r="R1118" i="1"/>
  <c r="W1119" i="1"/>
  <c r="H1119" i="1"/>
  <c r="N1119" i="1"/>
  <c r="I1119" i="1"/>
  <c r="A1120" i="1"/>
  <c r="E1120" i="1" s="1"/>
  <c r="Q1562" i="1"/>
  <c r="K1117" i="1"/>
  <c r="L1116" i="1"/>
  <c r="M1116" i="1" s="1"/>
  <c r="U1119" i="1" l="1"/>
  <c r="T1119" i="1"/>
  <c r="G1118" i="1"/>
  <c r="J1118" i="1"/>
  <c r="W1120" i="1"/>
  <c r="I1120" i="1"/>
  <c r="A1121" i="1"/>
  <c r="E1121" i="1" s="1"/>
  <c r="H1120" i="1"/>
  <c r="N1120" i="1"/>
  <c r="C1120" i="1"/>
  <c r="O1119" i="1"/>
  <c r="P1119" i="1" s="1"/>
  <c r="R1119" i="1"/>
  <c r="D1119" i="1"/>
  <c r="F1119" i="1" s="1"/>
  <c r="Q1563" i="1"/>
  <c r="S1116" i="1"/>
  <c r="B1116" i="1" s="1"/>
  <c r="K1118" i="1"/>
  <c r="L1117" i="1"/>
  <c r="M1117" i="1" s="1"/>
  <c r="S1117" i="1" s="1"/>
  <c r="B1117" i="1" s="1"/>
  <c r="U1120" i="1" l="1"/>
  <c r="T1120" i="1"/>
  <c r="R1120" i="1"/>
  <c r="G1119" i="1"/>
  <c r="J1119" i="1"/>
  <c r="W1121" i="1"/>
  <c r="I1121" i="1"/>
  <c r="A1122" i="1"/>
  <c r="E1122" i="1" s="1"/>
  <c r="H1121" i="1"/>
  <c r="N1121" i="1"/>
  <c r="D1120" i="1"/>
  <c r="F1120" i="1" s="1"/>
  <c r="C1121" i="1"/>
  <c r="O1120" i="1"/>
  <c r="P1120" i="1" s="1"/>
  <c r="Q1564" i="1"/>
  <c r="K1119" i="1"/>
  <c r="L1118" i="1"/>
  <c r="M1118" i="1" s="1"/>
  <c r="S1118" i="1" s="1"/>
  <c r="B1118" i="1" s="1"/>
  <c r="U1121" i="1" l="1"/>
  <c r="T1121" i="1"/>
  <c r="G1120" i="1"/>
  <c r="W1122" i="1"/>
  <c r="I1122" i="1"/>
  <c r="A1123" i="1"/>
  <c r="E1123" i="1" s="1"/>
  <c r="H1122" i="1"/>
  <c r="N1122" i="1"/>
  <c r="D1121" i="1"/>
  <c r="F1121" i="1" s="1"/>
  <c r="C1122" i="1"/>
  <c r="O1121" i="1"/>
  <c r="P1121" i="1" s="1"/>
  <c r="J1120" i="1"/>
  <c r="R1121" i="1"/>
  <c r="Q1565" i="1"/>
  <c r="K1120" i="1"/>
  <c r="L1119" i="1"/>
  <c r="M1119" i="1" s="1"/>
  <c r="U1122" i="1" l="1"/>
  <c r="T1122" i="1"/>
  <c r="R1122" i="1"/>
  <c r="G1121" i="1"/>
  <c r="W1123" i="1"/>
  <c r="N1123" i="1"/>
  <c r="I1123" i="1"/>
  <c r="A1124" i="1"/>
  <c r="E1124" i="1" s="1"/>
  <c r="H1123" i="1"/>
  <c r="D1122" i="1"/>
  <c r="F1122" i="1" s="1"/>
  <c r="J1121" i="1"/>
  <c r="C1123" i="1"/>
  <c r="O1122" i="1"/>
  <c r="P1122" i="1" s="1"/>
  <c r="Q1566" i="1"/>
  <c r="S1119" i="1"/>
  <c r="B1119" i="1" s="1"/>
  <c r="K1121" i="1"/>
  <c r="L1120" i="1"/>
  <c r="M1120" i="1" s="1"/>
  <c r="S1120" i="1" s="1"/>
  <c r="B1120" i="1" s="1"/>
  <c r="U1123" i="1" l="1"/>
  <c r="T1123" i="1"/>
  <c r="J1122" i="1"/>
  <c r="R1123" i="1"/>
  <c r="G1122" i="1"/>
  <c r="W1124" i="1"/>
  <c r="I1124" i="1"/>
  <c r="A1125" i="1"/>
  <c r="E1125" i="1" s="1"/>
  <c r="N1124" i="1"/>
  <c r="H1124" i="1"/>
  <c r="D1123" i="1"/>
  <c r="F1123" i="1" s="1"/>
  <c r="C1124" i="1"/>
  <c r="O1123" i="1"/>
  <c r="P1123" i="1" s="1"/>
  <c r="Q1567" i="1"/>
  <c r="K1122" i="1"/>
  <c r="L1121" i="1"/>
  <c r="M1121" i="1" s="1"/>
  <c r="S1121" i="1" s="1"/>
  <c r="B1121" i="1" s="1"/>
  <c r="U1124" i="1" l="1"/>
  <c r="T1124" i="1"/>
  <c r="R1124" i="1"/>
  <c r="W1125" i="1"/>
  <c r="H1125" i="1"/>
  <c r="N1125" i="1"/>
  <c r="I1125" i="1"/>
  <c r="A1126" i="1"/>
  <c r="E1126" i="1" s="1"/>
  <c r="D1124" i="1"/>
  <c r="F1124" i="1" s="1"/>
  <c r="G1123" i="1"/>
  <c r="J1123" i="1"/>
  <c r="C1125" i="1"/>
  <c r="O1124" i="1"/>
  <c r="P1124" i="1" s="1"/>
  <c r="Q1568" i="1"/>
  <c r="K1123" i="1"/>
  <c r="L1122" i="1"/>
  <c r="M1122" i="1" s="1"/>
  <c r="S1122" i="1" s="1"/>
  <c r="B1122" i="1" s="1"/>
  <c r="U1125" i="1" l="1"/>
  <c r="T1125" i="1"/>
  <c r="J1124" i="1"/>
  <c r="C1126" i="1"/>
  <c r="O1125" i="1"/>
  <c r="P1125" i="1" s="1"/>
  <c r="D1125" i="1"/>
  <c r="F1125" i="1" s="1"/>
  <c r="R1125" i="1"/>
  <c r="G1124" i="1"/>
  <c r="W1126" i="1"/>
  <c r="I1126" i="1"/>
  <c r="H1126" i="1"/>
  <c r="A1127" i="1"/>
  <c r="E1127" i="1" s="1"/>
  <c r="N1126" i="1"/>
  <c r="Q1569" i="1"/>
  <c r="K1124" i="1"/>
  <c r="L1123" i="1"/>
  <c r="M1123" i="1" s="1"/>
  <c r="U1126" i="1" l="1"/>
  <c r="T1126" i="1"/>
  <c r="R1126" i="1"/>
  <c r="W1127" i="1"/>
  <c r="N1127" i="1"/>
  <c r="I1127" i="1"/>
  <c r="A1128" i="1"/>
  <c r="E1128" i="1" s="1"/>
  <c r="H1127" i="1"/>
  <c r="D1126" i="1"/>
  <c r="F1126" i="1" s="1"/>
  <c r="G1125" i="1"/>
  <c r="C1127" i="1"/>
  <c r="O1126" i="1"/>
  <c r="P1126" i="1" s="1"/>
  <c r="J1125" i="1"/>
  <c r="Q1570" i="1"/>
  <c r="S1123" i="1"/>
  <c r="B1123" i="1" s="1"/>
  <c r="K1125" i="1"/>
  <c r="L1124" i="1"/>
  <c r="M1124" i="1" s="1"/>
  <c r="S1124" i="1" s="1"/>
  <c r="B1124" i="1" s="1"/>
  <c r="U1127" i="1" l="1"/>
  <c r="T1127" i="1"/>
  <c r="G1126" i="1"/>
  <c r="W1128" i="1"/>
  <c r="N1128" i="1"/>
  <c r="I1128" i="1"/>
  <c r="A1129" i="1"/>
  <c r="E1129" i="1" s="1"/>
  <c r="H1128" i="1"/>
  <c r="D1127" i="1"/>
  <c r="F1127" i="1" s="1"/>
  <c r="C1128" i="1"/>
  <c r="O1127" i="1"/>
  <c r="P1127" i="1" s="1"/>
  <c r="J1126" i="1"/>
  <c r="R1127" i="1"/>
  <c r="Q1571" i="1"/>
  <c r="K1126" i="1"/>
  <c r="L1125" i="1"/>
  <c r="M1125" i="1" s="1"/>
  <c r="S1125" i="1" s="1"/>
  <c r="B1125" i="1" s="1"/>
  <c r="U1128" i="1" l="1"/>
  <c r="T1128" i="1"/>
  <c r="D1128" i="1"/>
  <c r="F1128" i="1" s="1"/>
  <c r="C1129" i="1"/>
  <c r="O1128" i="1"/>
  <c r="P1128" i="1" s="1"/>
  <c r="R1128" i="1"/>
  <c r="G1127" i="1"/>
  <c r="J1127" i="1"/>
  <c r="W1129" i="1"/>
  <c r="I1129" i="1"/>
  <c r="A1130" i="1"/>
  <c r="E1130" i="1" s="1"/>
  <c r="H1129" i="1"/>
  <c r="N1129" i="1"/>
  <c r="Q1572" i="1"/>
  <c r="K1127" i="1"/>
  <c r="L1126" i="1"/>
  <c r="M1126" i="1" s="1"/>
  <c r="U1129" i="1" l="1"/>
  <c r="T1129" i="1"/>
  <c r="J1128" i="1"/>
  <c r="G1128" i="1"/>
  <c r="W1130" i="1"/>
  <c r="I1130" i="1"/>
  <c r="A1131" i="1"/>
  <c r="E1131" i="1" s="1"/>
  <c r="H1130" i="1"/>
  <c r="N1130" i="1"/>
  <c r="C1130" i="1"/>
  <c r="O1129" i="1"/>
  <c r="P1129" i="1" s="1"/>
  <c r="R1129" i="1"/>
  <c r="D1129" i="1"/>
  <c r="F1129" i="1" s="1"/>
  <c r="Q1573" i="1"/>
  <c r="S1126" i="1"/>
  <c r="B1126" i="1" s="1"/>
  <c r="K1128" i="1"/>
  <c r="L1127" i="1"/>
  <c r="M1127" i="1" s="1"/>
  <c r="U1130" i="1" l="1"/>
  <c r="T1130" i="1"/>
  <c r="R1130" i="1"/>
  <c r="G1129" i="1"/>
  <c r="J1129" i="1"/>
  <c r="W1131" i="1"/>
  <c r="H1131" i="1"/>
  <c r="N1131" i="1"/>
  <c r="I1131" i="1"/>
  <c r="A1132" i="1"/>
  <c r="E1132" i="1" s="1"/>
  <c r="D1130" i="1"/>
  <c r="F1130" i="1" s="1"/>
  <c r="C1131" i="1"/>
  <c r="O1130" i="1"/>
  <c r="P1130" i="1" s="1"/>
  <c r="Q1574" i="1"/>
  <c r="S1127" i="1"/>
  <c r="B1127" i="1" s="1"/>
  <c r="K1129" i="1"/>
  <c r="L1128" i="1"/>
  <c r="M1128" i="1" s="1"/>
  <c r="U1131" i="1" l="1"/>
  <c r="T1131" i="1"/>
  <c r="R1131" i="1"/>
  <c r="C1132" i="1"/>
  <c r="O1131" i="1"/>
  <c r="P1131" i="1" s="1"/>
  <c r="D1131" i="1"/>
  <c r="F1131" i="1" s="1"/>
  <c r="G1130" i="1"/>
  <c r="W1132" i="1"/>
  <c r="I1132" i="1"/>
  <c r="N1132" i="1"/>
  <c r="A1133" i="1"/>
  <c r="E1133" i="1" s="1"/>
  <c r="H1132" i="1"/>
  <c r="J1130" i="1"/>
  <c r="Q1575" i="1"/>
  <c r="S1128" i="1"/>
  <c r="B1128" i="1" s="1"/>
  <c r="K1130" i="1"/>
  <c r="L1129" i="1"/>
  <c r="M1129" i="1" s="1"/>
  <c r="S1129" i="1" s="1"/>
  <c r="B1129" i="1" s="1"/>
  <c r="U1132" i="1" l="1"/>
  <c r="T1132" i="1"/>
  <c r="R1132" i="1"/>
  <c r="W1133" i="1"/>
  <c r="I1133" i="1"/>
  <c r="A1134" i="1"/>
  <c r="E1134" i="1" s="1"/>
  <c r="N1133" i="1"/>
  <c r="H1133" i="1"/>
  <c r="D1132" i="1"/>
  <c r="F1132" i="1" s="1"/>
  <c r="C1133" i="1"/>
  <c r="O1132" i="1"/>
  <c r="P1132" i="1" s="1"/>
  <c r="G1131" i="1"/>
  <c r="J1131" i="1"/>
  <c r="Q1576" i="1"/>
  <c r="K1131" i="1"/>
  <c r="L1130" i="1"/>
  <c r="M1130" i="1" s="1"/>
  <c r="U1133" i="1" l="1"/>
  <c r="T1133" i="1"/>
  <c r="G1132" i="1"/>
  <c r="C1134" i="1"/>
  <c r="O1133" i="1"/>
  <c r="P1133" i="1" s="1"/>
  <c r="W1134" i="1"/>
  <c r="N1134" i="1"/>
  <c r="I1134" i="1"/>
  <c r="H1134" i="1"/>
  <c r="A1135" i="1"/>
  <c r="E1135" i="1" s="1"/>
  <c r="D1133" i="1"/>
  <c r="F1133" i="1" s="1"/>
  <c r="J1132" i="1"/>
  <c r="R1133" i="1"/>
  <c r="Q1577" i="1"/>
  <c r="S1130" i="1"/>
  <c r="B1130" i="1" s="1"/>
  <c r="K1132" i="1"/>
  <c r="L1131" i="1"/>
  <c r="M1131" i="1" s="1"/>
  <c r="S1131" i="1" s="1"/>
  <c r="B1131" i="1" s="1"/>
  <c r="R1134" i="1" l="1"/>
  <c r="J1133" i="1"/>
  <c r="G1133" i="1"/>
  <c r="D1134" i="1"/>
  <c r="F1134" i="1" s="1"/>
  <c r="D1135" i="1"/>
  <c r="O1134" i="1"/>
  <c r="C1135" i="1"/>
  <c r="W1135" i="1"/>
  <c r="N1135" i="1"/>
  <c r="H1135" i="1"/>
  <c r="I1135" i="1"/>
  <c r="A1136" i="1"/>
  <c r="E1136" i="1" s="1"/>
  <c r="Q1578" i="1"/>
  <c r="K1133" i="1"/>
  <c r="L1132" i="1"/>
  <c r="M1132" i="1" s="1"/>
  <c r="S1132" i="1" s="1"/>
  <c r="B1132" i="1" s="1"/>
  <c r="U1135" i="1" l="1"/>
  <c r="T1135" i="1"/>
  <c r="J1134" i="1"/>
  <c r="G1134" i="1"/>
  <c r="C1136" i="1"/>
  <c r="O1135" i="1"/>
  <c r="P1135" i="1" s="1"/>
  <c r="W1136" i="1"/>
  <c r="N1136" i="1"/>
  <c r="I1136" i="1"/>
  <c r="A1137" i="1"/>
  <c r="E1137" i="1" s="1"/>
  <c r="H1136" i="1"/>
  <c r="F1135" i="1"/>
  <c r="G1135" i="1"/>
  <c r="J1135" i="1"/>
  <c r="R1135" i="1"/>
  <c r="Q1579" i="1"/>
  <c r="K1134" i="1"/>
  <c r="L1133" i="1"/>
  <c r="M1133" i="1" s="1"/>
  <c r="S1133" i="1" s="1"/>
  <c r="B1133" i="1" s="1"/>
  <c r="L1134" i="1" l="1"/>
  <c r="M1134" i="1" s="1"/>
  <c r="U1136" i="1"/>
  <c r="T1136" i="1"/>
  <c r="R1136" i="1"/>
  <c r="D1136" i="1"/>
  <c r="F1136" i="1" s="1"/>
  <c r="W1137" i="1"/>
  <c r="I1137" i="1"/>
  <c r="H1137" i="1"/>
  <c r="N1137" i="1"/>
  <c r="A1138" i="1"/>
  <c r="E1138" i="1" s="1"/>
  <c r="C1137" i="1"/>
  <c r="O1136" i="1"/>
  <c r="P1136" i="1" s="1"/>
  <c r="Q1580" i="1"/>
  <c r="K1135" i="1" l="1"/>
  <c r="L1135" i="1" s="1"/>
  <c r="M1135" i="1" s="1"/>
  <c r="S1135" i="1" s="1"/>
  <c r="B1135" i="1" s="1"/>
  <c r="U1137" i="1"/>
  <c r="T1137" i="1"/>
  <c r="P1134" i="1"/>
  <c r="G1136" i="1"/>
  <c r="J1136" i="1"/>
  <c r="R1137" i="1"/>
  <c r="C1138" i="1"/>
  <c r="O1137" i="1"/>
  <c r="P1137" i="1" s="1"/>
  <c r="W1138" i="1"/>
  <c r="I1138" i="1"/>
  <c r="H1138" i="1"/>
  <c r="N1138" i="1"/>
  <c r="A1139" i="1"/>
  <c r="E1139" i="1" s="1"/>
  <c r="D1137" i="1"/>
  <c r="F1137" i="1" s="1"/>
  <c r="Q1581" i="1"/>
  <c r="S1134" i="1"/>
  <c r="K1136" i="1" l="1"/>
  <c r="K1137" i="1" s="1"/>
  <c r="U1138" i="1"/>
  <c r="T1138" i="1"/>
  <c r="B1134" i="1"/>
  <c r="T1134" i="1"/>
  <c r="U1134" i="1" s="1"/>
  <c r="G1137" i="1"/>
  <c r="D1138" i="1"/>
  <c r="F1138" i="1" s="1"/>
  <c r="W1139" i="1"/>
  <c r="I1139" i="1"/>
  <c r="N1139" i="1"/>
  <c r="A1140" i="1"/>
  <c r="E1140" i="1" s="1"/>
  <c r="H1139" i="1"/>
  <c r="J1137" i="1"/>
  <c r="C1139" i="1"/>
  <c r="O1138" i="1"/>
  <c r="P1138" i="1" s="1"/>
  <c r="R1138" i="1"/>
  <c r="Q1582" i="1"/>
  <c r="L1136" i="1" l="1"/>
  <c r="M1136" i="1" s="1"/>
  <c r="S1136" i="1" s="1"/>
  <c r="B1136" i="1" s="1"/>
  <c r="U1139" i="1"/>
  <c r="T1139" i="1"/>
  <c r="J1138" i="1"/>
  <c r="G1138" i="1"/>
  <c r="R1139" i="1"/>
  <c r="W1140" i="1"/>
  <c r="A1141" i="1"/>
  <c r="E1141" i="1" s="1"/>
  <c r="I1140" i="1"/>
  <c r="H1140" i="1"/>
  <c r="N1140" i="1"/>
  <c r="C1140" i="1"/>
  <c r="O1139" i="1"/>
  <c r="P1139" i="1" s="1"/>
  <c r="D1139" i="1"/>
  <c r="F1139" i="1" s="1"/>
  <c r="Q1583" i="1"/>
  <c r="K1138" i="1"/>
  <c r="L1137" i="1"/>
  <c r="M1137" i="1" s="1"/>
  <c r="U1140" i="1" l="1"/>
  <c r="T1140" i="1"/>
  <c r="G1139" i="1"/>
  <c r="R1140" i="1"/>
  <c r="J1139" i="1"/>
  <c r="W1141" i="1"/>
  <c r="I1141" i="1"/>
  <c r="A1142" i="1"/>
  <c r="E1142" i="1" s="1"/>
  <c r="H1141" i="1"/>
  <c r="N1141" i="1"/>
  <c r="D1140" i="1"/>
  <c r="F1140" i="1" s="1"/>
  <c r="C1141" i="1"/>
  <c r="O1140" i="1"/>
  <c r="P1140" i="1" s="1"/>
  <c r="Q1584" i="1"/>
  <c r="S1137" i="1"/>
  <c r="B1137" i="1" s="1"/>
  <c r="K1139" i="1"/>
  <c r="L1138" i="1"/>
  <c r="M1138" i="1" s="1"/>
  <c r="S1138" i="1" s="1"/>
  <c r="B1138" i="1" s="1"/>
  <c r="U1141" i="1" l="1"/>
  <c r="T1141" i="1"/>
  <c r="G1140" i="1"/>
  <c r="W1142" i="1"/>
  <c r="I1142" i="1"/>
  <c r="A1143" i="1"/>
  <c r="E1143" i="1" s="1"/>
  <c r="H1142" i="1"/>
  <c r="N1142" i="1"/>
  <c r="D1141" i="1"/>
  <c r="F1141" i="1" s="1"/>
  <c r="C1142" i="1"/>
  <c r="O1141" i="1"/>
  <c r="P1141" i="1" s="1"/>
  <c r="J1140" i="1"/>
  <c r="R1141" i="1"/>
  <c r="Q1585" i="1"/>
  <c r="K1140" i="1"/>
  <c r="L1139" i="1"/>
  <c r="M1139" i="1" s="1"/>
  <c r="U1142" i="1" l="1"/>
  <c r="T1142" i="1"/>
  <c r="R1142" i="1"/>
  <c r="J1141" i="1"/>
  <c r="G1141" i="1"/>
  <c r="W1143" i="1"/>
  <c r="N1143" i="1"/>
  <c r="I1143" i="1"/>
  <c r="A1144" i="1"/>
  <c r="E1144" i="1" s="1"/>
  <c r="H1143" i="1"/>
  <c r="D1142" i="1"/>
  <c r="F1142" i="1" s="1"/>
  <c r="C1143" i="1"/>
  <c r="O1142" i="1"/>
  <c r="P1142" i="1" s="1"/>
  <c r="Q1586" i="1"/>
  <c r="S1139" i="1"/>
  <c r="B1139" i="1" s="1"/>
  <c r="K1141" i="1"/>
  <c r="L1140" i="1"/>
  <c r="M1140" i="1" s="1"/>
  <c r="U1143" i="1" l="1"/>
  <c r="T1143" i="1"/>
  <c r="G1142" i="1"/>
  <c r="R1143" i="1"/>
  <c r="J1142" i="1"/>
  <c r="W1144" i="1"/>
  <c r="N1144" i="1"/>
  <c r="H1144" i="1"/>
  <c r="I1144" i="1"/>
  <c r="A1145" i="1"/>
  <c r="E1145" i="1" s="1"/>
  <c r="D1143" i="1"/>
  <c r="F1143" i="1" s="1"/>
  <c r="C1144" i="1"/>
  <c r="O1143" i="1"/>
  <c r="P1143" i="1" s="1"/>
  <c r="Q1587" i="1"/>
  <c r="K1142" i="1"/>
  <c r="L1141" i="1"/>
  <c r="M1141" i="1" s="1"/>
  <c r="S1141" i="1" s="1"/>
  <c r="B1141" i="1" s="1"/>
  <c r="S1140" i="1"/>
  <c r="B1140" i="1" s="1"/>
  <c r="U1144" i="1" l="1"/>
  <c r="T1144" i="1"/>
  <c r="R1144" i="1"/>
  <c r="D1144" i="1"/>
  <c r="F1144" i="1" s="1"/>
  <c r="C1145" i="1"/>
  <c r="O1144" i="1"/>
  <c r="P1144" i="1" s="1"/>
  <c r="G1143" i="1"/>
  <c r="W1145" i="1"/>
  <c r="A1146" i="1"/>
  <c r="E1146" i="1" s="1"/>
  <c r="H1145" i="1"/>
  <c r="N1145" i="1"/>
  <c r="I1145" i="1"/>
  <c r="J1143" i="1"/>
  <c r="Q1588" i="1"/>
  <c r="K1143" i="1"/>
  <c r="L1142" i="1"/>
  <c r="M1142" i="1" s="1"/>
  <c r="S1142" i="1" s="1"/>
  <c r="B1142" i="1" s="1"/>
  <c r="U1145" i="1" l="1"/>
  <c r="T1145" i="1"/>
  <c r="J1144" i="1"/>
  <c r="G1144" i="1"/>
  <c r="C1146" i="1"/>
  <c r="O1145" i="1"/>
  <c r="P1145" i="1" s="1"/>
  <c r="R1145" i="1"/>
  <c r="W1146" i="1"/>
  <c r="I1146" i="1"/>
  <c r="A1147" i="1"/>
  <c r="E1147" i="1" s="1"/>
  <c r="H1146" i="1"/>
  <c r="N1146" i="1"/>
  <c r="D1145" i="1"/>
  <c r="F1145" i="1" s="1"/>
  <c r="Q1589" i="1"/>
  <c r="K1144" i="1"/>
  <c r="L1143" i="1"/>
  <c r="M1143" i="1" s="1"/>
  <c r="S1143" i="1" s="1"/>
  <c r="B1143" i="1" s="1"/>
  <c r="U1146" i="1" l="1"/>
  <c r="T1146" i="1"/>
  <c r="R1146" i="1"/>
  <c r="J1145" i="1"/>
  <c r="G1145" i="1"/>
  <c r="C1147" i="1"/>
  <c r="O1146" i="1"/>
  <c r="P1146" i="1" s="1"/>
  <c r="W1147" i="1"/>
  <c r="N1147" i="1"/>
  <c r="H1147" i="1"/>
  <c r="I1147" i="1"/>
  <c r="A1148" i="1"/>
  <c r="E1148" i="1" s="1"/>
  <c r="D1146" i="1"/>
  <c r="F1146" i="1" s="1"/>
  <c r="Q1590" i="1"/>
  <c r="K1145" i="1"/>
  <c r="L1144" i="1"/>
  <c r="M1144" i="1" s="1"/>
  <c r="S1144" i="1" s="1"/>
  <c r="B1144" i="1" s="1"/>
  <c r="U1147" i="1" l="1"/>
  <c r="T1147" i="1"/>
  <c r="G1146" i="1"/>
  <c r="J1146" i="1"/>
  <c r="C1148" i="1"/>
  <c r="O1147" i="1"/>
  <c r="P1147" i="1" s="1"/>
  <c r="D1147" i="1"/>
  <c r="F1147" i="1" s="1"/>
  <c r="W1148" i="1"/>
  <c r="H1148" i="1"/>
  <c r="A1149" i="1"/>
  <c r="E1149" i="1" s="1"/>
  <c r="N1148" i="1"/>
  <c r="I1148" i="1"/>
  <c r="R1147" i="1"/>
  <c r="Q1591" i="1"/>
  <c r="K1146" i="1"/>
  <c r="L1145" i="1"/>
  <c r="M1145" i="1" s="1"/>
  <c r="S1145" i="1" s="1"/>
  <c r="B1145" i="1" s="1"/>
  <c r="U1148" i="1" l="1"/>
  <c r="T1148" i="1"/>
  <c r="R1148" i="1"/>
  <c r="D1148" i="1"/>
  <c r="F1148" i="1" s="1"/>
  <c r="C1149" i="1"/>
  <c r="O1148" i="1"/>
  <c r="P1148" i="1" s="1"/>
  <c r="J1147" i="1"/>
  <c r="W1149" i="1"/>
  <c r="N1149" i="1"/>
  <c r="I1149" i="1"/>
  <c r="H1149" i="1"/>
  <c r="A1150" i="1"/>
  <c r="E1150" i="1" s="1"/>
  <c r="G1147" i="1"/>
  <c r="Q1592" i="1"/>
  <c r="K1147" i="1"/>
  <c r="L1146" i="1"/>
  <c r="M1146" i="1" s="1"/>
  <c r="U1149" i="1" l="1"/>
  <c r="T1149" i="1"/>
  <c r="G1148" i="1"/>
  <c r="J1148" i="1"/>
  <c r="R1149" i="1"/>
  <c r="W1150" i="1"/>
  <c r="I1150" i="1"/>
  <c r="A1151" i="1"/>
  <c r="E1151" i="1" s="1"/>
  <c r="H1150" i="1"/>
  <c r="N1150" i="1"/>
  <c r="C1150" i="1"/>
  <c r="O1149" i="1"/>
  <c r="P1149" i="1" s="1"/>
  <c r="D1149" i="1"/>
  <c r="F1149" i="1" s="1"/>
  <c r="Q1593" i="1"/>
  <c r="S1146" i="1"/>
  <c r="B1146" i="1" s="1"/>
  <c r="K1148" i="1"/>
  <c r="L1147" i="1"/>
  <c r="M1147" i="1" s="1"/>
  <c r="S1147" i="1" s="1"/>
  <c r="B1147" i="1" s="1"/>
  <c r="U1150" i="1" l="1"/>
  <c r="T1150" i="1"/>
  <c r="R1150" i="1"/>
  <c r="J1149" i="1"/>
  <c r="W1151" i="1"/>
  <c r="N1151" i="1"/>
  <c r="I1151" i="1"/>
  <c r="A1152" i="1"/>
  <c r="E1152" i="1" s="1"/>
  <c r="H1151" i="1"/>
  <c r="D1150" i="1"/>
  <c r="F1150" i="1" s="1"/>
  <c r="G1149" i="1"/>
  <c r="C1151" i="1"/>
  <c r="O1150" i="1"/>
  <c r="P1150" i="1" s="1"/>
  <c r="Q1594" i="1"/>
  <c r="K1149" i="1"/>
  <c r="L1148" i="1"/>
  <c r="M1148" i="1" s="1"/>
  <c r="S1148" i="1" s="1"/>
  <c r="B1148" i="1" s="1"/>
  <c r="U1151" i="1" l="1"/>
  <c r="T1151" i="1"/>
  <c r="J1150" i="1"/>
  <c r="D1151" i="1"/>
  <c r="F1151" i="1" s="1"/>
  <c r="C1152" i="1"/>
  <c r="O1151" i="1"/>
  <c r="P1151" i="1" s="1"/>
  <c r="R1151" i="1"/>
  <c r="G1150" i="1"/>
  <c r="W1152" i="1"/>
  <c r="I1152" i="1"/>
  <c r="A1153" i="1"/>
  <c r="E1153" i="1" s="1"/>
  <c r="N1152" i="1"/>
  <c r="H1152" i="1"/>
  <c r="Q1595" i="1"/>
  <c r="K1150" i="1"/>
  <c r="L1149" i="1"/>
  <c r="M1149" i="1" s="1"/>
  <c r="U1152" i="1" l="1"/>
  <c r="T1152" i="1"/>
  <c r="G1151" i="1"/>
  <c r="J1151" i="1"/>
  <c r="R1152" i="1"/>
  <c r="C1153" i="1"/>
  <c r="O1152" i="1"/>
  <c r="P1152" i="1" s="1"/>
  <c r="W1153" i="1"/>
  <c r="I1153" i="1"/>
  <c r="H1153" i="1"/>
  <c r="N1153" i="1"/>
  <c r="A1154" i="1"/>
  <c r="E1154" i="1" s="1"/>
  <c r="D1152" i="1"/>
  <c r="F1152" i="1" s="1"/>
  <c r="Q1596" i="1"/>
  <c r="S1149" i="1"/>
  <c r="B1149" i="1" s="1"/>
  <c r="K1151" i="1"/>
  <c r="L1150" i="1"/>
  <c r="M1150" i="1" s="1"/>
  <c r="S1150" i="1" s="1"/>
  <c r="B1150" i="1" s="1"/>
  <c r="U1153" i="1" l="1"/>
  <c r="T1153" i="1"/>
  <c r="G1152" i="1"/>
  <c r="D1153" i="1"/>
  <c r="F1153" i="1" s="1"/>
  <c r="W1154" i="1"/>
  <c r="A1155" i="1"/>
  <c r="E1155" i="1" s="1"/>
  <c r="H1154" i="1"/>
  <c r="N1154" i="1"/>
  <c r="I1154" i="1"/>
  <c r="J1152" i="1"/>
  <c r="C1154" i="1"/>
  <c r="O1153" i="1"/>
  <c r="P1153" i="1" s="1"/>
  <c r="R1153" i="1"/>
  <c r="Q1597" i="1"/>
  <c r="K1152" i="1"/>
  <c r="L1151" i="1"/>
  <c r="M1151" i="1" s="1"/>
  <c r="U1154" i="1" l="1"/>
  <c r="T1154" i="1"/>
  <c r="G1153" i="1"/>
  <c r="J1153" i="1"/>
  <c r="C1155" i="1"/>
  <c r="O1154" i="1"/>
  <c r="P1154" i="1" s="1"/>
  <c r="R1154" i="1"/>
  <c r="W1155" i="1"/>
  <c r="N1155" i="1"/>
  <c r="I1155" i="1"/>
  <c r="A1156" i="1"/>
  <c r="E1156" i="1" s="1"/>
  <c r="H1155" i="1"/>
  <c r="D1154" i="1"/>
  <c r="F1154" i="1" s="1"/>
  <c r="Q1598" i="1"/>
  <c r="S1151" i="1"/>
  <c r="B1151" i="1" s="1"/>
  <c r="K1153" i="1"/>
  <c r="L1152" i="1"/>
  <c r="M1152" i="1" s="1"/>
  <c r="S1152" i="1" s="1"/>
  <c r="B1152" i="1" s="1"/>
  <c r="U1155" i="1" l="1"/>
  <c r="T1155" i="1"/>
  <c r="R1155" i="1"/>
  <c r="J1154" i="1"/>
  <c r="G1154" i="1"/>
  <c r="W1156" i="1"/>
  <c r="A1157" i="1"/>
  <c r="E1157" i="1" s="1"/>
  <c r="H1156" i="1"/>
  <c r="N1156" i="1"/>
  <c r="I1156" i="1"/>
  <c r="D1155" i="1"/>
  <c r="F1155" i="1" s="1"/>
  <c r="C1156" i="1"/>
  <c r="O1155" i="1"/>
  <c r="P1155" i="1" s="1"/>
  <c r="Q1599" i="1"/>
  <c r="K1154" i="1"/>
  <c r="L1153" i="1"/>
  <c r="M1153" i="1" s="1"/>
  <c r="S1153" i="1" s="1"/>
  <c r="B1153" i="1" s="1"/>
  <c r="U1156" i="1" l="1"/>
  <c r="T1156" i="1"/>
  <c r="R1156" i="1"/>
  <c r="G1155" i="1"/>
  <c r="C1157" i="1"/>
  <c r="O1156" i="1"/>
  <c r="P1156" i="1" s="1"/>
  <c r="D1156" i="1"/>
  <c r="F1156" i="1" s="1"/>
  <c r="W1157" i="1"/>
  <c r="H1157" i="1"/>
  <c r="N1157" i="1"/>
  <c r="A1158" i="1"/>
  <c r="E1158" i="1" s="1"/>
  <c r="I1157" i="1"/>
  <c r="J1155" i="1"/>
  <c r="Q1600" i="1"/>
  <c r="K1155" i="1"/>
  <c r="L1154" i="1"/>
  <c r="M1154" i="1" s="1"/>
  <c r="S1154" i="1" s="1"/>
  <c r="B1154" i="1" s="1"/>
  <c r="U1157" i="1" l="1"/>
  <c r="T1157" i="1"/>
  <c r="J1156" i="1"/>
  <c r="G1156" i="1"/>
  <c r="D1157" i="1"/>
  <c r="F1157" i="1" s="1"/>
  <c r="W1158" i="1"/>
  <c r="I1158" i="1"/>
  <c r="A1159" i="1"/>
  <c r="E1159" i="1" s="1"/>
  <c r="N1158" i="1"/>
  <c r="H1158" i="1"/>
  <c r="C1158" i="1"/>
  <c r="O1157" i="1"/>
  <c r="P1157" i="1" s="1"/>
  <c r="R1157" i="1"/>
  <c r="Q1601" i="1"/>
  <c r="K1156" i="1"/>
  <c r="L1155" i="1"/>
  <c r="M1155" i="1" s="1"/>
  <c r="S1155" i="1" s="1"/>
  <c r="B1155" i="1" s="1"/>
  <c r="U1158" i="1" l="1"/>
  <c r="T1158" i="1"/>
  <c r="J1157" i="1"/>
  <c r="G1157" i="1"/>
  <c r="R1158" i="1"/>
  <c r="C1159" i="1"/>
  <c r="O1158" i="1"/>
  <c r="P1158" i="1" s="1"/>
  <c r="W1159" i="1"/>
  <c r="N1159" i="1"/>
  <c r="I1159" i="1"/>
  <c r="A1160" i="1"/>
  <c r="E1160" i="1" s="1"/>
  <c r="H1159" i="1"/>
  <c r="D1158" i="1"/>
  <c r="F1158" i="1" s="1"/>
  <c r="Q1602" i="1"/>
  <c r="K1157" i="1"/>
  <c r="L1156" i="1"/>
  <c r="M1156" i="1" s="1"/>
  <c r="S1156" i="1" s="1"/>
  <c r="B1156" i="1" s="1"/>
  <c r="U1159" i="1" l="1"/>
  <c r="T1159" i="1"/>
  <c r="R1159" i="1"/>
  <c r="G1158" i="1"/>
  <c r="J1158" i="1"/>
  <c r="D1159" i="1"/>
  <c r="F1159" i="1" s="1"/>
  <c r="C1160" i="1"/>
  <c r="O1159" i="1"/>
  <c r="P1159" i="1" s="1"/>
  <c r="W1160" i="1"/>
  <c r="I1160" i="1"/>
  <c r="A1161" i="1"/>
  <c r="E1161" i="1" s="1"/>
  <c r="N1160" i="1"/>
  <c r="H1160" i="1"/>
  <c r="Q1603" i="1"/>
  <c r="K1158" i="1"/>
  <c r="L1157" i="1"/>
  <c r="M1157" i="1" s="1"/>
  <c r="S1157" i="1" s="1"/>
  <c r="B1157" i="1" s="1"/>
  <c r="U1160" i="1" l="1"/>
  <c r="T1160" i="1"/>
  <c r="G1159" i="1"/>
  <c r="J1159" i="1"/>
  <c r="R1160" i="1"/>
  <c r="C1161" i="1"/>
  <c r="O1160" i="1"/>
  <c r="P1160" i="1" s="1"/>
  <c r="W1161" i="1"/>
  <c r="N1161" i="1"/>
  <c r="I1161" i="1"/>
  <c r="A1162" i="1"/>
  <c r="E1162" i="1" s="1"/>
  <c r="H1161" i="1"/>
  <c r="D1160" i="1"/>
  <c r="F1160" i="1" s="1"/>
  <c r="Q1604" i="1"/>
  <c r="K1159" i="1"/>
  <c r="L1158" i="1"/>
  <c r="M1158" i="1" s="1"/>
  <c r="S1158" i="1" s="1"/>
  <c r="B1158" i="1" s="1"/>
  <c r="U1161" i="1" l="1"/>
  <c r="T1161" i="1"/>
  <c r="R1161" i="1"/>
  <c r="G1160" i="1"/>
  <c r="D1161" i="1"/>
  <c r="F1161" i="1" s="1"/>
  <c r="C1162" i="1"/>
  <c r="O1161" i="1"/>
  <c r="P1161" i="1" s="1"/>
  <c r="J1160" i="1"/>
  <c r="W1162" i="1"/>
  <c r="N1162" i="1"/>
  <c r="A1163" i="1"/>
  <c r="E1163" i="1" s="1"/>
  <c r="I1162" i="1"/>
  <c r="H1162" i="1"/>
  <c r="Q1605" i="1"/>
  <c r="K1160" i="1"/>
  <c r="L1159" i="1"/>
  <c r="M1159" i="1" s="1"/>
  <c r="S1159" i="1" s="1"/>
  <c r="B1159" i="1" s="1"/>
  <c r="U1162" i="1" l="1"/>
  <c r="T1162" i="1"/>
  <c r="G1161" i="1"/>
  <c r="R1162" i="1"/>
  <c r="J1161" i="1"/>
  <c r="W1163" i="1"/>
  <c r="H1163" i="1"/>
  <c r="I1163" i="1"/>
  <c r="A1164" i="1"/>
  <c r="E1164" i="1" s="1"/>
  <c r="N1163" i="1"/>
  <c r="C1163" i="1"/>
  <c r="O1162" i="1"/>
  <c r="P1162" i="1" s="1"/>
  <c r="D1162" i="1"/>
  <c r="F1162" i="1" s="1"/>
  <c r="Q1606" i="1"/>
  <c r="K1161" i="1"/>
  <c r="L1160" i="1"/>
  <c r="M1160" i="1" s="1"/>
  <c r="S1160" i="1" s="1"/>
  <c r="B1160" i="1" s="1"/>
  <c r="U1163" i="1" l="1"/>
  <c r="T1163" i="1"/>
  <c r="G1162" i="1"/>
  <c r="J1162" i="1"/>
  <c r="D1163" i="1"/>
  <c r="F1163" i="1" s="1"/>
  <c r="W1164" i="1"/>
  <c r="N1164" i="1"/>
  <c r="A1165" i="1"/>
  <c r="E1165" i="1" s="1"/>
  <c r="I1164" i="1"/>
  <c r="H1164" i="1"/>
  <c r="R1163" i="1"/>
  <c r="C1164" i="1"/>
  <c r="O1163" i="1"/>
  <c r="P1163" i="1" s="1"/>
  <c r="Q1607" i="1"/>
  <c r="K1162" i="1"/>
  <c r="L1161" i="1"/>
  <c r="M1161" i="1" s="1"/>
  <c r="S1161" i="1" s="1"/>
  <c r="B1161" i="1" s="1"/>
  <c r="U1164" i="1" l="1"/>
  <c r="T1164" i="1"/>
  <c r="J1163" i="1"/>
  <c r="G1163" i="1"/>
  <c r="W1165" i="1"/>
  <c r="I1165" i="1"/>
  <c r="A1166" i="1"/>
  <c r="E1166" i="1" s="1"/>
  <c r="H1165" i="1"/>
  <c r="N1165" i="1"/>
  <c r="C1165" i="1"/>
  <c r="O1164" i="1"/>
  <c r="P1164" i="1" s="1"/>
  <c r="R1164" i="1"/>
  <c r="D1164" i="1"/>
  <c r="F1164" i="1" s="1"/>
  <c r="Q1608" i="1"/>
  <c r="K1163" i="1"/>
  <c r="L1162" i="1"/>
  <c r="M1162" i="1" s="1"/>
  <c r="R1165" i="1" l="1"/>
  <c r="J1164" i="1"/>
  <c r="G1164" i="1"/>
  <c r="W1166" i="1"/>
  <c r="H1166" i="1"/>
  <c r="N1166" i="1"/>
  <c r="I1166" i="1"/>
  <c r="A1167" i="1"/>
  <c r="E1167" i="1" s="1"/>
  <c r="D1165" i="1"/>
  <c r="F1165" i="1" s="1"/>
  <c r="D1166" i="1"/>
  <c r="O1165" i="1"/>
  <c r="C1166" i="1"/>
  <c r="Q1609" i="1"/>
  <c r="S1162" i="1"/>
  <c r="B1162" i="1" s="1"/>
  <c r="K1164" i="1"/>
  <c r="L1163" i="1"/>
  <c r="M1163" i="1" s="1"/>
  <c r="G1165" i="1" l="1"/>
  <c r="U1166" i="1"/>
  <c r="T1166" i="1"/>
  <c r="J1165" i="1"/>
  <c r="C1167" i="1"/>
  <c r="O1166" i="1"/>
  <c r="P1166" i="1" s="1"/>
  <c r="R1166" i="1"/>
  <c r="F1166" i="1"/>
  <c r="G1166" i="1"/>
  <c r="J1166" i="1"/>
  <c r="W1167" i="1"/>
  <c r="A1168" i="1"/>
  <c r="E1168" i="1" s="1"/>
  <c r="H1167" i="1"/>
  <c r="N1167" i="1"/>
  <c r="I1167" i="1"/>
  <c r="Q1610" i="1"/>
  <c r="K1165" i="1"/>
  <c r="L1164" i="1"/>
  <c r="M1164" i="1" s="1"/>
  <c r="S1164" i="1" s="1"/>
  <c r="B1164" i="1" s="1"/>
  <c r="S1163" i="1"/>
  <c r="B1163" i="1" s="1"/>
  <c r="L1165" i="1" l="1"/>
  <c r="M1165" i="1" s="1"/>
  <c r="U1167" i="1"/>
  <c r="T1167" i="1"/>
  <c r="D1167" i="1"/>
  <c r="F1167" i="1" s="1"/>
  <c r="C1168" i="1"/>
  <c r="O1167" i="1"/>
  <c r="P1167" i="1" s="1"/>
  <c r="R1167" i="1"/>
  <c r="W1168" i="1"/>
  <c r="A1169" i="1"/>
  <c r="E1169" i="1" s="1"/>
  <c r="I1168" i="1"/>
  <c r="H1168" i="1"/>
  <c r="N1168" i="1"/>
  <c r="Q1611" i="1"/>
  <c r="K1166" i="1" l="1"/>
  <c r="K1167" i="1" s="1"/>
  <c r="U1168" i="1"/>
  <c r="T1168" i="1"/>
  <c r="R1168" i="1"/>
  <c r="G1167" i="1"/>
  <c r="J1167" i="1"/>
  <c r="C1169" i="1"/>
  <c r="O1168" i="1"/>
  <c r="P1168" i="1" s="1"/>
  <c r="W1169" i="1"/>
  <c r="A1170" i="1"/>
  <c r="E1170" i="1" s="1"/>
  <c r="H1169" i="1"/>
  <c r="I1169" i="1"/>
  <c r="N1169" i="1"/>
  <c r="D1168" i="1"/>
  <c r="F1168" i="1" s="1"/>
  <c r="S1165" i="1"/>
  <c r="P1165" i="1"/>
  <c r="Q1612" i="1"/>
  <c r="L1166" i="1" l="1"/>
  <c r="M1166" i="1" s="1"/>
  <c r="S1166" i="1" s="1"/>
  <c r="B1166" i="1" s="1"/>
  <c r="U1169" i="1"/>
  <c r="T1169" i="1"/>
  <c r="B1165" i="1"/>
  <c r="T1165" i="1"/>
  <c r="U1165" i="1" s="1"/>
  <c r="J1168" i="1"/>
  <c r="D1169" i="1"/>
  <c r="F1169" i="1" s="1"/>
  <c r="W1170" i="1"/>
  <c r="N1170" i="1"/>
  <c r="I1170" i="1"/>
  <c r="H1170" i="1"/>
  <c r="A1171" i="1"/>
  <c r="E1171" i="1" s="1"/>
  <c r="C1170" i="1"/>
  <c r="O1169" i="1"/>
  <c r="P1169" i="1" s="1"/>
  <c r="G1168" i="1"/>
  <c r="R1169" i="1"/>
  <c r="Q1613" i="1"/>
  <c r="K1168" i="1"/>
  <c r="L1167" i="1"/>
  <c r="M1167" i="1" s="1"/>
  <c r="S1167" i="1" s="1"/>
  <c r="B1167" i="1" s="1"/>
  <c r="U1170" i="1" l="1"/>
  <c r="T1170" i="1"/>
  <c r="G1169" i="1"/>
  <c r="J1169" i="1"/>
  <c r="R1170" i="1"/>
  <c r="C1171" i="1"/>
  <c r="O1170" i="1"/>
  <c r="P1170" i="1" s="1"/>
  <c r="W1171" i="1"/>
  <c r="H1171" i="1"/>
  <c r="N1171" i="1"/>
  <c r="A1172" i="1"/>
  <c r="E1172" i="1" s="1"/>
  <c r="I1171" i="1"/>
  <c r="D1170" i="1"/>
  <c r="F1170" i="1" s="1"/>
  <c r="Q1614" i="1"/>
  <c r="K1169" i="1"/>
  <c r="L1168" i="1"/>
  <c r="M1168" i="1" s="1"/>
  <c r="S1168" i="1" s="1"/>
  <c r="B1168" i="1" s="1"/>
  <c r="U1171" i="1" l="1"/>
  <c r="T1171" i="1"/>
  <c r="G1170" i="1"/>
  <c r="J1170" i="1"/>
  <c r="R1171" i="1"/>
  <c r="D1171" i="1"/>
  <c r="F1171" i="1" s="1"/>
  <c r="W1172" i="1"/>
  <c r="N1172" i="1"/>
  <c r="I1172" i="1"/>
  <c r="A1173" i="1"/>
  <c r="E1173" i="1" s="1"/>
  <c r="H1172" i="1"/>
  <c r="C1172" i="1"/>
  <c r="O1171" i="1"/>
  <c r="P1171" i="1" s="1"/>
  <c r="Q1615" i="1"/>
  <c r="K1170" i="1"/>
  <c r="L1169" i="1"/>
  <c r="M1169" i="1" s="1"/>
  <c r="S1169" i="1" s="1"/>
  <c r="B1169" i="1" s="1"/>
  <c r="U1172" i="1" l="1"/>
  <c r="T1172" i="1"/>
  <c r="J1171" i="1"/>
  <c r="G1171" i="1"/>
  <c r="R1172" i="1"/>
  <c r="W1173" i="1"/>
  <c r="A1174" i="1"/>
  <c r="E1174" i="1" s="1"/>
  <c r="I1173" i="1"/>
  <c r="H1173" i="1"/>
  <c r="N1173" i="1"/>
  <c r="C1173" i="1"/>
  <c r="O1172" i="1"/>
  <c r="P1172" i="1" s="1"/>
  <c r="D1172" i="1"/>
  <c r="F1172" i="1" s="1"/>
  <c r="Q1616" i="1"/>
  <c r="K1171" i="1"/>
  <c r="L1170" i="1"/>
  <c r="M1170" i="1" s="1"/>
  <c r="S1170" i="1" s="1"/>
  <c r="B1170" i="1" s="1"/>
  <c r="U1173" i="1" l="1"/>
  <c r="T1173" i="1"/>
  <c r="R1173" i="1"/>
  <c r="D1173" i="1"/>
  <c r="F1173" i="1" s="1"/>
  <c r="J1172" i="1"/>
  <c r="G1172" i="1"/>
  <c r="W1174" i="1"/>
  <c r="A1175" i="1"/>
  <c r="E1175" i="1" s="1"/>
  <c r="H1174" i="1"/>
  <c r="N1174" i="1"/>
  <c r="I1174" i="1"/>
  <c r="C1174" i="1"/>
  <c r="O1173" i="1"/>
  <c r="P1173" i="1" s="1"/>
  <c r="Q1617" i="1"/>
  <c r="K1172" i="1"/>
  <c r="L1171" i="1"/>
  <c r="M1171" i="1" s="1"/>
  <c r="S1171" i="1" s="1"/>
  <c r="B1171" i="1" s="1"/>
  <c r="U1174" i="1" l="1"/>
  <c r="T1174" i="1"/>
  <c r="G1173" i="1"/>
  <c r="J1173" i="1"/>
  <c r="W1175" i="1"/>
  <c r="A1176" i="1"/>
  <c r="E1176" i="1" s="1"/>
  <c r="H1175" i="1"/>
  <c r="N1175" i="1"/>
  <c r="I1175" i="1"/>
  <c r="C1175" i="1"/>
  <c r="O1174" i="1"/>
  <c r="P1174" i="1" s="1"/>
  <c r="R1174" i="1"/>
  <c r="D1174" i="1"/>
  <c r="F1174" i="1" s="1"/>
  <c r="Q1618" i="1"/>
  <c r="K1173" i="1"/>
  <c r="L1172" i="1"/>
  <c r="M1172" i="1" s="1"/>
  <c r="S1172" i="1" s="1"/>
  <c r="B1172" i="1" s="1"/>
  <c r="U1175" i="1" l="1"/>
  <c r="T1175" i="1"/>
  <c r="J1174" i="1"/>
  <c r="G1174" i="1"/>
  <c r="R1175" i="1"/>
  <c r="C1176" i="1"/>
  <c r="O1175" i="1"/>
  <c r="P1175" i="1" s="1"/>
  <c r="W1176" i="1"/>
  <c r="A1177" i="1"/>
  <c r="E1177" i="1" s="1"/>
  <c r="H1176" i="1"/>
  <c r="N1176" i="1"/>
  <c r="I1176" i="1"/>
  <c r="D1175" i="1"/>
  <c r="F1175" i="1" s="1"/>
  <c r="Q1619" i="1"/>
  <c r="K1174" i="1"/>
  <c r="L1173" i="1"/>
  <c r="M1173" i="1" s="1"/>
  <c r="S1173" i="1" s="1"/>
  <c r="B1173" i="1" s="1"/>
  <c r="U1176" i="1" l="1"/>
  <c r="T1176" i="1"/>
  <c r="J1175" i="1"/>
  <c r="D1176" i="1"/>
  <c r="F1176" i="1" s="1"/>
  <c r="W1177" i="1"/>
  <c r="H1177" i="1"/>
  <c r="N1177" i="1"/>
  <c r="I1177" i="1"/>
  <c r="A1178" i="1"/>
  <c r="E1178" i="1" s="1"/>
  <c r="G1175" i="1"/>
  <c r="C1177" i="1"/>
  <c r="O1176" i="1"/>
  <c r="P1176" i="1" s="1"/>
  <c r="R1176" i="1"/>
  <c r="Q1620" i="1"/>
  <c r="K1175" i="1"/>
  <c r="L1174" i="1"/>
  <c r="M1174" i="1" s="1"/>
  <c r="S1174" i="1" s="1"/>
  <c r="B1174" i="1" s="1"/>
  <c r="U1177" i="1" l="1"/>
  <c r="T1177" i="1"/>
  <c r="G1176" i="1"/>
  <c r="J1176" i="1"/>
  <c r="C1178" i="1"/>
  <c r="O1177" i="1"/>
  <c r="P1177" i="1" s="1"/>
  <c r="R1177" i="1"/>
  <c r="W1178" i="1"/>
  <c r="N1178" i="1"/>
  <c r="A1179" i="1"/>
  <c r="E1179" i="1" s="1"/>
  <c r="H1178" i="1"/>
  <c r="I1178" i="1"/>
  <c r="D1177" i="1"/>
  <c r="F1177" i="1" s="1"/>
  <c r="Q1621" i="1"/>
  <c r="K1176" i="1"/>
  <c r="L1175" i="1"/>
  <c r="M1175" i="1" s="1"/>
  <c r="U1178" i="1" l="1"/>
  <c r="T1178" i="1"/>
  <c r="G1177" i="1"/>
  <c r="J1177" i="1"/>
  <c r="R1178" i="1"/>
  <c r="W1179" i="1"/>
  <c r="N1179" i="1"/>
  <c r="I1179" i="1"/>
  <c r="A1180" i="1"/>
  <c r="E1180" i="1" s="1"/>
  <c r="H1179" i="1"/>
  <c r="D1178" i="1"/>
  <c r="F1178" i="1" s="1"/>
  <c r="C1179" i="1"/>
  <c r="O1178" i="1"/>
  <c r="P1178" i="1" s="1"/>
  <c r="Q1622" i="1"/>
  <c r="S1175" i="1"/>
  <c r="B1175" i="1" s="1"/>
  <c r="K1177" i="1"/>
  <c r="L1176" i="1"/>
  <c r="M1176" i="1" s="1"/>
  <c r="S1176" i="1" s="1"/>
  <c r="B1176" i="1" s="1"/>
  <c r="U1179" i="1" l="1"/>
  <c r="T1179" i="1"/>
  <c r="G1178" i="1"/>
  <c r="R1179" i="1"/>
  <c r="J1178" i="1"/>
  <c r="W1180" i="1"/>
  <c r="H1180" i="1"/>
  <c r="N1180" i="1"/>
  <c r="I1180" i="1"/>
  <c r="A1181" i="1"/>
  <c r="E1181" i="1" s="1"/>
  <c r="D1179" i="1"/>
  <c r="F1179" i="1" s="1"/>
  <c r="C1180" i="1"/>
  <c r="O1179" i="1"/>
  <c r="P1179" i="1" s="1"/>
  <c r="Q1623" i="1"/>
  <c r="K1178" i="1"/>
  <c r="L1177" i="1"/>
  <c r="M1177" i="1" s="1"/>
  <c r="S1177" i="1" s="1"/>
  <c r="B1177" i="1" s="1"/>
  <c r="U1180" i="1" l="1"/>
  <c r="T1180" i="1"/>
  <c r="R1180" i="1"/>
  <c r="C1181" i="1"/>
  <c r="O1180" i="1"/>
  <c r="P1180" i="1" s="1"/>
  <c r="D1180" i="1"/>
  <c r="F1180" i="1" s="1"/>
  <c r="G1179" i="1"/>
  <c r="W1181" i="1"/>
  <c r="N1181" i="1"/>
  <c r="I1181" i="1"/>
  <c r="A1182" i="1"/>
  <c r="E1182" i="1" s="1"/>
  <c r="H1181" i="1"/>
  <c r="J1179" i="1"/>
  <c r="Q1624" i="1"/>
  <c r="K1179" i="1"/>
  <c r="L1178" i="1"/>
  <c r="M1178" i="1" s="1"/>
  <c r="S1178" i="1" s="1"/>
  <c r="B1178" i="1" s="1"/>
  <c r="U1181" i="1" l="1"/>
  <c r="T1181" i="1"/>
  <c r="R1181" i="1"/>
  <c r="D1181" i="1"/>
  <c r="F1181" i="1" s="1"/>
  <c r="W1182" i="1"/>
  <c r="I1182" i="1"/>
  <c r="H1182" i="1"/>
  <c r="N1182" i="1"/>
  <c r="A1183" i="1"/>
  <c r="E1183" i="1" s="1"/>
  <c r="G1180" i="1"/>
  <c r="C1182" i="1"/>
  <c r="O1181" i="1"/>
  <c r="P1181" i="1" s="1"/>
  <c r="J1180" i="1"/>
  <c r="Q1625" i="1"/>
  <c r="K1180" i="1"/>
  <c r="L1179" i="1"/>
  <c r="M1179" i="1" s="1"/>
  <c r="S1179" i="1" s="1"/>
  <c r="B1179" i="1" s="1"/>
  <c r="U1182" i="1" l="1"/>
  <c r="T1182" i="1"/>
  <c r="J1181" i="1"/>
  <c r="G1181" i="1"/>
  <c r="R1182" i="1"/>
  <c r="C1183" i="1"/>
  <c r="O1182" i="1"/>
  <c r="P1182" i="1" s="1"/>
  <c r="W1183" i="1"/>
  <c r="N1183" i="1"/>
  <c r="A1184" i="1"/>
  <c r="E1184" i="1" s="1"/>
  <c r="H1183" i="1"/>
  <c r="I1183" i="1"/>
  <c r="D1182" i="1"/>
  <c r="F1182" i="1" s="1"/>
  <c r="Q1626" i="1"/>
  <c r="K1181" i="1"/>
  <c r="L1180" i="1"/>
  <c r="M1180" i="1" s="1"/>
  <c r="S1180" i="1" s="1"/>
  <c r="B1180" i="1" s="1"/>
  <c r="U1183" i="1" l="1"/>
  <c r="T1183" i="1"/>
  <c r="J1182" i="1"/>
  <c r="G1182" i="1"/>
  <c r="D1183" i="1"/>
  <c r="F1183" i="1" s="1"/>
  <c r="C1184" i="1"/>
  <c r="O1183" i="1"/>
  <c r="P1183" i="1" s="1"/>
  <c r="R1183" i="1"/>
  <c r="W1184" i="1"/>
  <c r="A1185" i="1"/>
  <c r="E1185" i="1" s="1"/>
  <c r="N1184" i="1"/>
  <c r="I1184" i="1"/>
  <c r="H1184" i="1"/>
  <c r="Q1627" i="1"/>
  <c r="K1182" i="1"/>
  <c r="L1181" i="1"/>
  <c r="M1181" i="1" s="1"/>
  <c r="S1181" i="1" s="1"/>
  <c r="B1181" i="1" s="1"/>
  <c r="U1184" i="1" l="1"/>
  <c r="T1184" i="1"/>
  <c r="G1183" i="1"/>
  <c r="J1183" i="1"/>
  <c r="R1184" i="1"/>
  <c r="C1185" i="1"/>
  <c r="O1184" i="1"/>
  <c r="P1184" i="1" s="1"/>
  <c r="W1185" i="1"/>
  <c r="A1186" i="1"/>
  <c r="E1186" i="1" s="1"/>
  <c r="N1185" i="1"/>
  <c r="H1185" i="1"/>
  <c r="I1185" i="1"/>
  <c r="D1184" i="1"/>
  <c r="F1184" i="1" s="1"/>
  <c r="Q1628" i="1"/>
  <c r="K1183" i="1"/>
  <c r="L1182" i="1"/>
  <c r="M1182" i="1" s="1"/>
  <c r="S1182" i="1" s="1"/>
  <c r="B1182" i="1" s="1"/>
  <c r="U1185" i="1" l="1"/>
  <c r="T1185" i="1"/>
  <c r="J1184" i="1"/>
  <c r="G1184" i="1"/>
  <c r="D1185" i="1"/>
  <c r="F1185" i="1" s="1"/>
  <c r="W1186" i="1"/>
  <c r="H1186" i="1"/>
  <c r="N1186" i="1"/>
  <c r="I1186" i="1"/>
  <c r="A1187" i="1"/>
  <c r="E1187" i="1" s="1"/>
  <c r="R1185" i="1"/>
  <c r="C1186" i="1"/>
  <c r="O1185" i="1"/>
  <c r="P1185" i="1" s="1"/>
  <c r="Q1629" i="1"/>
  <c r="K1184" i="1"/>
  <c r="L1183" i="1"/>
  <c r="M1183" i="1" s="1"/>
  <c r="S1183" i="1" s="1"/>
  <c r="B1183" i="1" s="1"/>
  <c r="U1186" i="1" l="1"/>
  <c r="T1186" i="1"/>
  <c r="G1185" i="1"/>
  <c r="J1185" i="1"/>
  <c r="C1187" i="1"/>
  <c r="O1186" i="1"/>
  <c r="P1186" i="1" s="1"/>
  <c r="R1186" i="1"/>
  <c r="W1187" i="1"/>
  <c r="N1187" i="1"/>
  <c r="H1187" i="1"/>
  <c r="I1187" i="1"/>
  <c r="A1188" i="1"/>
  <c r="E1188" i="1" s="1"/>
  <c r="D1186" i="1"/>
  <c r="F1186" i="1" s="1"/>
  <c r="Q1630" i="1"/>
  <c r="K1185" i="1"/>
  <c r="L1184" i="1"/>
  <c r="M1184" i="1" s="1"/>
  <c r="S1184" i="1" s="1"/>
  <c r="B1184" i="1" s="1"/>
  <c r="U1187" i="1" l="1"/>
  <c r="T1187" i="1"/>
  <c r="J1186" i="1"/>
  <c r="G1186" i="1"/>
  <c r="W1188" i="1"/>
  <c r="I1188" i="1"/>
  <c r="A1189" i="1"/>
  <c r="E1189" i="1" s="1"/>
  <c r="H1188" i="1"/>
  <c r="N1188" i="1"/>
  <c r="R1187" i="1"/>
  <c r="D1187" i="1"/>
  <c r="F1187" i="1" s="1"/>
  <c r="C1188" i="1"/>
  <c r="O1187" i="1"/>
  <c r="P1187" i="1" s="1"/>
  <c r="Q1631" i="1"/>
  <c r="K1186" i="1"/>
  <c r="L1185" i="1"/>
  <c r="M1185" i="1" s="1"/>
  <c r="S1185" i="1" s="1"/>
  <c r="B1185" i="1" s="1"/>
  <c r="U1188" i="1" l="1"/>
  <c r="T1188" i="1"/>
  <c r="R1188" i="1"/>
  <c r="D1188" i="1"/>
  <c r="F1188" i="1" s="1"/>
  <c r="W1189" i="1"/>
  <c r="I1189" i="1"/>
  <c r="N1189" i="1"/>
  <c r="A1190" i="1"/>
  <c r="E1190" i="1" s="1"/>
  <c r="H1189" i="1"/>
  <c r="G1187" i="1"/>
  <c r="J1187" i="1"/>
  <c r="C1189" i="1"/>
  <c r="O1188" i="1"/>
  <c r="P1188" i="1" s="1"/>
  <c r="Q1632" i="1"/>
  <c r="K1187" i="1"/>
  <c r="L1186" i="1"/>
  <c r="M1186" i="1" s="1"/>
  <c r="S1186" i="1" s="1"/>
  <c r="B1186" i="1" s="1"/>
  <c r="U1189" i="1" l="1"/>
  <c r="T1189" i="1"/>
  <c r="J1188" i="1"/>
  <c r="G1188" i="1"/>
  <c r="R1189" i="1"/>
  <c r="W1190" i="1"/>
  <c r="I1190" i="1"/>
  <c r="A1191" i="1"/>
  <c r="E1191" i="1" s="1"/>
  <c r="H1190" i="1"/>
  <c r="N1190" i="1"/>
  <c r="C1190" i="1"/>
  <c r="O1189" i="1"/>
  <c r="P1189" i="1" s="1"/>
  <c r="D1189" i="1"/>
  <c r="F1189" i="1" s="1"/>
  <c r="Q1633" i="1"/>
  <c r="K1188" i="1"/>
  <c r="L1187" i="1"/>
  <c r="M1187" i="1" s="1"/>
  <c r="S1187" i="1" s="1"/>
  <c r="B1187" i="1" s="1"/>
  <c r="U1190" i="1" l="1"/>
  <c r="T1190" i="1"/>
  <c r="R1190" i="1"/>
  <c r="J1189" i="1"/>
  <c r="W1191" i="1"/>
  <c r="N1191" i="1"/>
  <c r="H1191" i="1"/>
  <c r="I1191" i="1"/>
  <c r="A1192" i="1"/>
  <c r="E1192" i="1" s="1"/>
  <c r="D1190" i="1"/>
  <c r="F1190" i="1" s="1"/>
  <c r="G1189" i="1"/>
  <c r="C1191" i="1"/>
  <c r="O1190" i="1"/>
  <c r="P1190" i="1" s="1"/>
  <c r="Q1634" i="1"/>
  <c r="K1189" i="1"/>
  <c r="L1188" i="1"/>
  <c r="M1188" i="1" s="1"/>
  <c r="S1188" i="1" s="1"/>
  <c r="B1188" i="1" s="1"/>
  <c r="U1191" i="1" l="1"/>
  <c r="T1191" i="1"/>
  <c r="R1191" i="1"/>
  <c r="D1191" i="1"/>
  <c r="F1191" i="1" s="1"/>
  <c r="C1192" i="1"/>
  <c r="O1191" i="1"/>
  <c r="P1191" i="1" s="1"/>
  <c r="G1190" i="1"/>
  <c r="W1192" i="1"/>
  <c r="A1193" i="1"/>
  <c r="E1193" i="1" s="1"/>
  <c r="H1192" i="1"/>
  <c r="N1192" i="1"/>
  <c r="I1192" i="1"/>
  <c r="J1190" i="1"/>
  <c r="Q1635" i="1"/>
  <c r="K1190" i="1"/>
  <c r="L1189" i="1"/>
  <c r="M1189" i="1" s="1"/>
  <c r="S1189" i="1" s="1"/>
  <c r="B1189" i="1" s="1"/>
  <c r="U1192" i="1" l="1"/>
  <c r="T1192" i="1"/>
  <c r="J1191" i="1"/>
  <c r="G1191" i="1"/>
  <c r="C1193" i="1"/>
  <c r="O1192" i="1"/>
  <c r="P1192" i="1" s="1"/>
  <c r="R1192" i="1"/>
  <c r="W1193" i="1"/>
  <c r="N1193" i="1"/>
  <c r="I1193" i="1"/>
  <c r="H1193" i="1"/>
  <c r="A1194" i="1"/>
  <c r="E1194" i="1" s="1"/>
  <c r="D1192" i="1"/>
  <c r="F1192" i="1" s="1"/>
  <c r="Q1636" i="1"/>
  <c r="K1191" i="1"/>
  <c r="L1190" i="1"/>
  <c r="M1190" i="1" s="1"/>
  <c r="S1190" i="1" s="1"/>
  <c r="B1190" i="1" s="1"/>
  <c r="U1193" i="1" l="1"/>
  <c r="T1193" i="1"/>
  <c r="R1193" i="1"/>
  <c r="G1192" i="1"/>
  <c r="J1192" i="1"/>
  <c r="W1194" i="1"/>
  <c r="I1194" i="1"/>
  <c r="A1195" i="1"/>
  <c r="E1195" i="1" s="1"/>
  <c r="N1194" i="1"/>
  <c r="H1194" i="1"/>
  <c r="D1193" i="1"/>
  <c r="F1193" i="1" s="1"/>
  <c r="C1194" i="1"/>
  <c r="O1193" i="1"/>
  <c r="P1193" i="1" s="1"/>
  <c r="Q1637" i="1"/>
  <c r="K1192" i="1"/>
  <c r="L1191" i="1"/>
  <c r="M1191" i="1" s="1"/>
  <c r="S1191" i="1" s="1"/>
  <c r="B1191" i="1" s="1"/>
  <c r="U1194" i="1" l="1"/>
  <c r="T1194" i="1"/>
  <c r="J1193" i="1"/>
  <c r="G1193" i="1"/>
  <c r="R1194" i="1"/>
  <c r="C1195" i="1"/>
  <c r="O1194" i="1"/>
  <c r="P1194" i="1" s="1"/>
  <c r="W1195" i="1"/>
  <c r="N1195" i="1"/>
  <c r="I1195" i="1"/>
  <c r="H1195" i="1"/>
  <c r="A1196" i="1"/>
  <c r="E1196" i="1" s="1"/>
  <c r="D1194" i="1"/>
  <c r="F1194" i="1" s="1"/>
  <c r="Q1638" i="1"/>
  <c r="K1193" i="1"/>
  <c r="L1192" i="1"/>
  <c r="M1192" i="1" s="1"/>
  <c r="S1192" i="1" s="1"/>
  <c r="B1192" i="1" s="1"/>
  <c r="R1195" i="1" l="1"/>
  <c r="G1194" i="1"/>
  <c r="J1194" i="1"/>
  <c r="O1195" i="1"/>
  <c r="C1196" i="1"/>
  <c r="D1195" i="1"/>
  <c r="F1195" i="1" s="1"/>
  <c r="D1196" i="1"/>
  <c r="W1196" i="1"/>
  <c r="N1196" i="1"/>
  <c r="I1196" i="1"/>
  <c r="H1196" i="1"/>
  <c r="A1197" i="1"/>
  <c r="E1197" i="1" s="1"/>
  <c r="Q1639" i="1"/>
  <c r="K1194" i="1"/>
  <c r="L1193" i="1"/>
  <c r="M1193" i="1" s="1"/>
  <c r="S1193" i="1" s="1"/>
  <c r="B1193" i="1" s="1"/>
  <c r="U1196" i="1" l="1"/>
  <c r="T1196" i="1"/>
  <c r="G1195" i="1"/>
  <c r="J1195" i="1"/>
  <c r="C1197" i="1"/>
  <c r="O1196" i="1"/>
  <c r="P1196" i="1" s="1"/>
  <c r="W1197" i="1"/>
  <c r="A1198" i="1"/>
  <c r="E1198" i="1" s="1"/>
  <c r="H1197" i="1"/>
  <c r="N1197" i="1"/>
  <c r="I1197" i="1"/>
  <c r="R1196" i="1"/>
  <c r="F1196" i="1"/>
  <c r="J1196" i="1"/>
  <c r="G1196" i="1"/>
  <c r="Q1640" i="1"/>
  <c r="K1195" i="1"/>
  <c r="L1194" i="1"/>
  <c r="M1194" i="1" s="1"/>
  <c r="L1195" i="1" l="1"/>
  <c r="M1195" i="1" s="1"/>
  <c r="U1197" i="1"/>
  <c r="T1197" i="1"/>
  <c r="D1197" i="1"/>
  <c r="F1197" i="1" s="1"/>
  <c r="O1197" i="1"/>
  <c r="P1197" i="1" s="1"/>
  <c r="C1198" i="1"/>
  <c r="R1197" i="1"/>
  <c r="W1198" i="1"/>
  <c r="N1198" i="1"/>
  <c r="I1198" i="1"/>
  <c r="A1199" i="1"/>
  <c r="E1199" i="1" s="1"/>
  <c r="H1198" i="1"/>
  <c r="Q1641" i="1"/>
  <c r="S1194" i="1"/>
  <c r="B1194" i="1" s="1"/>
  <c r="K1196" i="1" l="1"/>
  <c r="L1196" i="1" s="1"/>
  <c r="M1196" i="1" s="1"/>
  <c r="R1198" i="1"/>
  <c r="U1198" i="1"/>
  <c r="T1198" i="1"/>
  <c r="J1197" i="1"/>
  <c r="G1197" i="1"/>
  <c r="W1199" i="1"/>
  <c r="H1199" i="1"/>
  <c r="N1199" i="1"/>
  <c r="A1200" i="1"/>
  <c r="E1200" i="1" s="1"/>
  <c r="I1199" i="1"/>
  <c r="C1199" i="1"/>
  <c r="O1198" i="1"/>
  <c r="P1198" i="1" s="1"/>
  <c r="D1198" i="1"/>
  <c r="F1198" i="1" s="1"/>
  <c r="S1195" i="1"/>
  <c r="P1195" i="1"/>
  <c r="Q1642" i="1"/>
  <c r="K1197" i="1" l="1"/>
  <c r="L1197" i="1" s="1"/>
  <c r="M1197" i="1" s="1"/>
  <c r="S1197" i="1" s="1"/>
  <c r="B1197" i="1" s="1"/>
  <c r="U1199" i="1"/>
  <c r="T1199" i="1"/>
  <c r="B1195" i="1"/>
  <c r="T1195" i="1"/>
  <c r="U1195" i="1" s="1"/>
  <c r="J1198" i="1"/>
  <c r="D1199" i="1"/>
  <c r="F1199" i="1" s="1"/>
  <c r="W1200" i="1"/>
  <c r="H1200" i="1"/>
  <c r="A1201" i="1"/>
  <c r="E1201" i="1" s="1"/>
  <c r="N1200" i="1"/>
  <c r="I1200" i="1"/>
  <c r="C1200" i="1"/>
  <c r="O1199" i="1"/>
  <c r="P1199" i="1" s="1"/>
  <c r="G1198" i="1"/>
  <c r="R1199" i="1"/>
  <c r="Q1643" i="1"/>
  <c r="S1196" i="1"/>
  <c r="B1196" i="1" s="1"/>
  <c r="K1198" i="1" l="1"/>
  <c r="K1199" i="1" s="1"/>
  <c r="U1200" i="1"/>
  <c r="T1200" i="1"/>
  <c r="J1199" i="1"/>
  <c r="G1199" i="1"/>
  <c r="C1201" i="1"/>
  <c r="O1200" i="1"/>
  <c r="P1200" i="1" s="1"/>
  <c r="W1201" i="1"/>
  <c r="H1201" i="1"/>
  <c r="A1202" i="1"/>
  <c r="E1202" i="1" s="1"/>
  <c r="N1201" i="1"/>
  <c r="I1201" i="1"/>
  <c r="R1200" i="1"/>
  <c r="D1200" i="1"/>
  <c r="F1200" i="1" s="1"/>
  <c r="Q1644" i="1"/>
  <c r="L1198" i="1" l="1"/>
  <c r="M1198" i="1" s="1"/>
  <c r="S1198" i="1" s="1"/>
  <c r="B1198" i="1" s="1"/>
  <c r="U1201" i="1"/>
  <c r="T1201" i="1"/>
  <c r="G1200" i="1"/>
  <c r="J1200" i="1"/>
  <c r="R1201" i="1"/>
  <c r="C1202" i="1"/>
  <c r="O1201" i="1"/>
  <c r="P1201" i="1" s="1"/>
  <c r="D1201" i="1"/>
  <c r="F1201" i="1" s="1"/>
  <c r="W1202" i="1"/>
  <c r="N1202" i="1"/>
  <c r="I1202" i="1"/>
  <c r="A1203" i="1"/>
  <c r="E1203" i="1" s="1"/>
  <c r="H1202" i="1"/>
  <c r="Q1645" i="1"/>
  <c r="K1200" i="1"/>
  <c r="L1199" i="1"/>
  <c r="M1199" i="1" s="1"/>
  <c r="S1199" i="1" s="1"/>
  <c r="B1199" i="1" s="1"/>
  <c r="U1202" i="1" l="1"/>
  <c r="T1202" i="1"/>
  <c r="R1202" i="1"/>
  <c r="C1203" i="1"/>
  <c r="O1202" i="1"/>
  <c r="P1202" i="1" s="1"/>
  <c r="D1202" i="1"/>
  <c r="F1202" i="1" s="1"/>
  <c r="W1203" i="1"/>
  <c r="N1203" i="1"/>
  <c r="H1203" i="1"/>
  <c r="I1203" i="1"/>
  <c r="A1204" i="1"/>
  <c r="E1204" i="1" s="1"/>
  <c r="J1201" i="1"/>
  <c r="G1201" i="1"/>
  <c r="Q1646" i="1"/>
  <c r="K1201" i="1"/>
  <c r="L1200" i="1"/>
  <c r="M1200" i="1" s="1"/>
  <c r="U1203" i="1" l="1"/>
  <c r="T1203" i="1"/>
  <c r="C1204" i="1"/>
  <c r="O1203" i="1"/>
  <c r="P1203" i="1" s="1"/>
  <c r="D1203" i="1"/>
  <c r="F1203" i="1" s="1"/>
  <c r="W1204" i="1"/>
  <c r="H1204" i="1"/>
  <c r="I1204" i="1"/>
  <c r="A1205" i="1"/>
  <c r="E1205" i="1" s="1"/>
  <c r="N1204" i="1"/>
  <c r="G1202" i="1"/>
  <c r="R1203" i="1"/>
  <c r="J1202" i="1"/>
  <c r="Q1647" i="1"/>
  <c r="S1200" i="1"/>
  <c r="B1200" i="1" s="1"/>
  <c r="K1202" i="1"/>
  <c r="L1201" i="1"/>
  <c r="M1201" i="1" s="1"/>
  <c r="U1204" i="1" l="1"/>
  <c r="T1204" i="1"/>
  <c r="R1204" i="1"/>
  <c r="D1204" i="1"/>
  <c r="F1204" i="1" s="1"/>
  <c r="C1205" i="1"/>
  <c r="O1204" i="1"/>
  <c r="P1204" i="1" s="1"/>
  <c r="W1205" i="1"/>
  <c r="I1205" i="1"/>
  <c r="N1205" i="1"/>
  <c r="A1206" i="1"/>
  <c r="E1206" i="1" s="1"/>
  <c r="H1205" i="1"/>
  <c r="G1203" i="1"/>
  <c r="J1203" i="1"/>
  <c r="Q1648" i="1"/>
  <c r="S1201" i="1"/>
  <c r="B1201" i="1" s="1"/>
  <c r="K1203" i="1"/>
  <c r="L1202" i="1"/>
  <c r="M1202" i="1" s="1"/>
  <c r="U1205" i="1" l="1"/>
  <c r="T1205" i="1"/>
  <c r="G1204" i="1"/>
  <c r="J1204" i="1"/>
  <c r="R1205" i="1"/>
  <c r="W1206" i="1"/>
  <c r="H1206" i="1"/>
  <c r="A1207" i="1"/>
  <c r="E1207" i="1" s="1"/>
  <c r="I1206" i="1"/>
  <c r="N1206" i="1"/>
  <c r="C1206" i="1"/>
  <c r="O1205" i="1"/>
  <c r="P1205" i="1" s="1"/>
  <c r="D1205" i="1"/>
  <c r="F1205" i="1" s="1"/>
  <c r="Q1649" i="1"/>
  <c r="S1202" i="1"/>
  <c r="B1202" i="1" s="1"/>
  <c r="K1204" i="1"/>
  <c r="L1203" i="1"/>
  <c r="M1203" i="1" s="1"/>
  <c r="S1203" i="1" s="1"/>
  <c r="B1203" i="1" s="1"/>
  <c r="U1206" i="1" l="1"/>
  <c r="T1206" i="1"/>
  <c r="J1205" i="1"/>
  <c r="G1205" i="1"/>
  <c r="W1207" i="1"/>
  <c r="H1207" i="1"/>
  <c r="N1207" i="1"/>
  <c r="I1207" i="1"/>
  <c r="A1208" i="1"/>
  <c r="E1208" i="1" s="1"/>
  <c r="D1206" i="1"/>
  <c r="F1206" i="1" s="1"/>
  <c r="R1206" i="1"/>
  <c r="C1207" i="1"/>
  <c r="O1206" i="1"/>
  <c r="P1206" i="1" s="1"/>
  <c r="Q1650" i="1"/>
  <c r="K1205" i="1"/>
  <c r="L1204" i="1"/>
  <c r="M1204" i="1" s="1"/>
  <c r="S1204" i="1" s="1"/>
  <c r="B1204" i="1" s="1"/>
  <c r="U1207" i="1" l="1"/>
  <c r="T1207" i="1"/>
  <c r="G1206" i="1"/>
  <c r="C1208" i="1"/>
  <c r="O1207" i="1"/>
  <c r="P1207" i="1" s="1"/>
  <c r="R1207" i="1"/>
  <c r="D1207" i="1"/>
  <c r="F1207" i="1" s="1"/>
  <c r="J1206" i="1"/>
  <c r="W1208" i="1"/>
  <c r="A1209" i="1"/>
  <c r="E1209" i="1" s="1"/>
  <c r="N1208" i="1"/>
  <c r="I1208" i="1"/>
  <c r="H1208" i="1"/>
  <c r="Q1651" i="1"/>
  <c r="K1206" i="1"/>
  <c r="L1205" i="1"/>
  <c r="M1205" i="1" s="1"/>
  <c r="S1205" i="1" s="1"/>
  <c r="B1205" i="1" s="1"/>
  <c r="U1208" i="1" l="1"/>
  <c r="T1208" i="1"/>
  <c r="G1207" i="1"/>
  <c r="J1207" i="1"/>
  <c r="D1208" i="1"/>
  <c r="F1208" i="1" s="1"/>
  <c r="C1209" i="1"/>
  <c r="O1208" i="1"/>
  <c r="P1208" i="1" s="1"/>
  <c r="W1209" i="1"/>
  <c r="I1209" i="1"/>
  <c r="A1210" i="1"/>
  <c r="E1210" i="1" s="1"/>
  <c r="H1209" i="1"/>
  <c r="N1209" i="1"/>
  <c r="R1208" i="1"/>
  <c r="Q1652" i="1"/>
  <c r="K1207" i="1"/>
  <c r="L1206" i="1"/>
  <c r="M1206" i="1" s="1"/>
  <c r="S1206" i="1" s="1"/>
  <c r="B1206" i="1" s="1"/>
  <c r="U1209" i="1" l="1"/>
  <c r="T1209" i="1"/>
  <c r="G1208" i="1"/>
  <c r="J1208" i="1"/>
  <c r="R1209" i="1"/>
  <c r="C1210" i="1"/>
  <c r="O1209" i="1"/>
  <c r="P1209" i="1" s="1"/>
  <c r="W1210" i="1"/>
  <c r="A1211" i="1"/>
  <c r="E1211" i="1" s="1"/>
  <c r="N1210" i="1"/>
  <c r="H1210" i="1"/>
  <c r="I1210" i="1"/>
  <c r="D1209" i="1"/>
  <c r="F1209" i="1" s="1"/>
  <c r="Q1653" i="1"/>
  <c r="K1208" i="1"/>
  <c r="L1207" i="1"/>
  <c r="M1207" i="1" s="1"/>
  <c r="U1210" i="1" l="1"/>
  <c r="T1210" i="1"/>
  <c r="G1209" i="1"/>
  <c r="J1209" i="1"/>
  <c r="R1210" i="1"/>
  <c r="C1211" i="1"/>
  <c r="O1210" i="1"/>
  <c r="P1210" i="1" s="1"/>
  <c r="D1210" i="1"/>
  <c r="F1210" i="1" s="1"/>
  <c r="W1211" i="1"/>
  <c r="A1212" i="1"/>
  <c r="E1212" i="1" s="1"/>
  <c r="N1211" i="1"/>
  <c r="I1211" i="1"/>
  <c r="H1211" i="1"/>
  <c r="Q1654" i="1"/>
  <c r="S1207" i="1"/>
  <c r="B1207" i="1" s="1"/>
  <c r="K1209" i="1"/>
  <c r="L1208" i="1"/>
  <c r="M1208" i="1" s="1"/>
  <c r="S1208" i="1" s="1"/>
  <c r="B1208" i="1" s="1"/>
  <c r="U1211" i="1" l="1"/>
  <c r="T1211" i="1"/>
  <c r="R1211" i="1"/>
  <c r="W1212" i="1"/>
  <c r="I1212" i="1"/>
  <c r="N1212" i="1"/>
  <c r="A1213" i="1"/>
  <c r="E1213" i="1" s="1"/>
  <c r="H1212" i="1"/>
  <c r="D1211" i="1"/>
  <c r="F1211" i="1" s="1"/>
  <c r="J1210" i="1"/>
  <c r="C1212" i="1"/>
  <c r="O1211" i="1"/>
  <c r="P1211" i="1" s="1"/>
  <c r="G1210" i="1"/>
  <c r="Q1655" i="1"/>
  <c r="K1210" i="1"/>
  <c r="L1209" i="1"/>
  <c r="M1209" i="1" s="1"/>
  <c r="U1212" i="1" l="1"/>
  <c r="T1212" i="1"/>
  <c r="R1212" i="1"/>
  <c r="G1211" i="1"/>
  <c r="W1213" i="1"/>
  <c r="H1213" i="1"/>
  <c r="N1213" i="1"/>
  <c r="I1213" i="1"/>
  <c r="A1214" i="1"/>
  <c r="E1214" i="1" s="1"/>
  <c r="C1213" i="1"/>
  <c r="O1212" i="1"/>
  <c r="P1212" i="1" s="1"/>
  <c r="D1212" i="1"/>
  <c r="F1212" i="1" s="1"/>
  <c r="J1211" i="1"/>
  <c r="Q1656" i="1"/>
  <c r="S1209" i="1"/>
  <c r="B1209" i="1" s="1"/>
  <c r="K1211" i="1"/>
  <c r="L1210" i="1"/>
  <c r="M1210" i="1" s="1"/>
  <c r="S1210" i="1" s="1"/>
  <c r="B1210" i="1" s="1"/>
  <c r="U1213" i="1" l="1"/>
  <c r="T1213" i="1"/>
  <c r="R1213" i="1"/>
  <c r="J1212" i="1"/>
  <c r="G1212" i="1"/>
  <c r="C1214" i="1"/>
  <c r="O1213" i="1"/>
  <c r="P1213" i="1" s="1"/>
  <c r="W1214" i="1"/>
  <c r="N1214" i="1"/>
  <c r="I1214" i="1"/>
  <c r="H1214" i="1"/>
  <c r="A1215" i="1"/>
  <c r="E1215" i="1" s="1"/>
  <c r="D1213" i="1"/>
  <c r="F1213" i="1" s="1"/>
  <c r="Q1657" i="1"/>
  <c r="K1212" i="1"/>
  <c r="L1211" i="1"/>
  <c r="M1211" i="1" s="1"/>
  <c r="S1211" i="1" s="1"/>
  <c r="B1211" i="1" s="1"/>
  <c r="U1214" i="1" l="1"/>
  <c r="T1214" i="1"/>
  <c r="G1213" i="1"/>
  <c r="J1213" i="1"/>
  <c r="R1214" i="1"/>
  <c r="D1214" i="1"/>
  <c r="F1214" i="1" s="1"/>
  <c r="C1215" i="1"/>
  <c r="O1214" i="1"/>
  <c r="P1214" i="1" s="1"/>
  <c r="W1215" i="1"/>
  <c r="I1215" i="1"/>
  <c r="H1215" i="1"/>
  <c r="N1215" i="1"/>
  <c r="A1216" i="1"/>
  <c r="E1216" i="1" s="1"/>
  <c r="Q1658" i="1"/>
  <c r="K1213" i="1"/>
  <c r="L1212" i="1"/>
  <c r="M1212" i="1" s="1"/>
  <c r="S1212" i="1" s="1"/>
  <c r="B1212" i="1" s="1"/>
  <c r="U1215" i="1" l="1"/>
  <c r="T1215" i="1"/>
  <c r="G1214" i="1"/>
  <c r="J1214" i="1"/>
  <c r="W1216" i="1"/>
  <c r="I1216" i="1"/>
  <c r="A1217" i="1"/>
  <c r="E1217" i="1" s="1"/>
  <c r="H1216" i="1"/>
  <c r="N1216" i="1"/>
  <c r="C1216" i="1"/>
  <c r="O1215" i="1"/>
  <c r="P1215" i="1" s="1"/>
  <c r="R1215" i="1"/>
  <c r="D1215" i="1"/>
  <c r="F1215" i="1" s="1"/>
  <c r="Q1659" i="1"/>
  <c r="K1214" i="1"/>
  <c r="L1213" i="1"/>
  <c r="M1213" i="1" s="1"/>
  <c r="U1216" i="1" l="1"/>
  <c r="T1216" i="1"/>
  <c r="R1216" i="1"/>
  <c r="J1215" i="1"/>
  <c r="G1215" i="1"/>
  <c r="W1217" i="1"/>
  <c r="I1217" i="1"/>
  <c r="A1218" i="1"/>
  <c r="E1218" i="1" s="1"/>
  <c r="H1217" i="1"/>
  <c r="N1217" i="1"/>
  <c r="D1216" i="1"/>
  <c r="F1216" i="1" s="1"/>
  <c r="C1217" i="1"/>
  <c r="O1216" i="1"/>
  <c r="P1216" i="1" s="1"/>
  <c r="Q1660" i="1"/>
  <c r="S1213" i="1"/>
  <c r="B1213" i="1" s="1"/>
  <c r="K1215" i="1"/>
  <c r="L1214" i="1"/>
  <c r="M1214" i="1" s="1"/>
  <c r="U1217" i="1" l="1"/>
  <c r="T1217" i="1"/>
  <c r="R1217" i="1"/>
  <c r="G1216" i="1"/>
  <c r="J1216" i="1"/>
  <c r="W1218" i="1"/>
  <c r="I1218" i="1"/>
  <c r="H1218" i="1"/>
  <c r="N1218" i="1"/>
  <c r="A1219" i="1"/>
  <c r="E1219" i="1" s="1"/>
  <c r="D1217" i="1"/>
  <c r="F1217" i="1" s="1"/>
  <c r="C1218" i="1"/>
  <c r="O1217" i="1"/>
  <c r="P1217" i="1" s="1"/>
  <c r="Q1661" i="1"/>
  <c r="K1216" i="1"/>
  <c r="L1215" i="1"/>
  <c r="M1215" i="1" s="1"/>
  <c r="S1214" i="1"/>
  <c r="B1214" i="1" s="1"/>
  <c r="U1218" i="1" l="1"/>
  <c r="T1218" i="1"/>
  <c r="R1218" i="1"/>
  <c r="J1217" i="1"/>
  <c r="C1219" i="1"/>
  <c r="O1218" i="1"/>
  <c r="P1218" i="1" s="1"/>
  <c r="D1218" i="1"/>
  <c r="F1218" i="1" s="1"/>
  <c r="G1217" i="1"/>
  <c r="W1219" i="1"/>
  <c r="H1219" i="1"/>
  <c r="N1219" i="1"/>
  <c r="I1219" i="1"/>
  <c r="A1220" i="1"/>
  <c r="E1220" i="1" s="1"/>
  <c r="Q1662" i="1"/>
  <c r="S1215" i="1"/>
  <c r="B1215" i="1" s="1"/>
  <c r="K1217" i="1"/>
  <c r="L1216" i="1"/>
  <c r="M1216" i="1" s="1"/>
  <c r="S1216" i="1" s="1"/>
  <c r="B1216" i="1" s="1"/>
  <c r="U1219" i="1" l="1"/>
  <c r="T1219" i="1"/>
  <c r="D1219" i="1"/>
  <c r="F1219" i="1" s="1"/>
  <c r="W1220" i="1"/>
  <c r="A1221" i="1"/>
  <c r="E1221" i="1" s="1"/>
  <c r="H1220" i="1"/>
  <c r="N1220" i="1"/>
  <c r="I1220" i="1"/>
  <c r="C1220" i="1"/>
  <c r="O1219" i="1"/>
  <c r="P1219" i="1" s="1"/>
  <c r="G1218" i="1"/>
  <c r="R1219" i="1"/>
  <c r="J1218" i="1"/>
  <c r="Q1663" i="1"/>
  <c r="K1218" i="1"/>
  <c r="L1217" i="1"/>
  <c r="M1217" i="1" s="1"/>
  <c r="S1217" i="1" s="1"/>
  <c r="B1217" i="1" s="1"/>
  <c r="J1219" i="1" l="1"/>
  <c r="U1220" i="1"/>
  <c r="T1220" i="1"/>
  <c r="G1219" i="1"/>
  <c r="C1221" i="1"/>
  <c r="O1220" i="1"/>
  <c r="P1220" i="1" s="1"/>
  <c r="R1220" i="1"/>
  <c r="W1221" i="1"/>
  <c r="N1221" i="1"/>
  <c r="I1221" i="1"/>
  <c r="A1222" i="1"/>
  <c r="E1222" i="1" s="1"/>
  <c r="H1221" i="1"/>
  <c r="D1220" i="1"/>
  <c r="F1220" i="1" s="1"/>
  <c r="Q1664" i="1"/>
  <c r="K1219" i="1"/>
  <c r="L1218" i="1"/>
  <c r="M1218" i="1" s="1"/>
  <c r="U1221" i="1" l="1"/>
  <c r="T1221" i="1"/>
  <c r="R1221" i="1"/>
  <c r="G1220" i="1"/>
  <c r="J1220" i="1"/>
  <c r="W1222" i="1"/>
  <c r="I1222" i="1"/>
  <c r="A1223" i="1"/>
  <c r="E1223" i="1" s="1"/>
  <c r="N1222" i="1"/>
  <c r="H1222" i="1"/>
  <c r="D1221" i="1"/>
  <c r="F1221" i="1" s="1"/>
  <c r="C1222" i="1"/>
  <c r="O1221" i="1"/>
  <c r="P1221" i="1" s="1"/>
  <c r="Q1665" i="1"/>
  <c r="S1218" i="1"/>
  <c r="B1218" i="1" s="1"/>
  <c r="K1220" i="1"/>
  <c r="L1219" i="1"/>
  <c r="M1219" i="1" s="1"/>
  <c r="S1219" i="1" s="1"/>
  <c r="B1219" i="1" s="1"/>
  <c r="U1222" i="1" l="1"/>
  <c r="T1222" i="1"/>
  <c r="J1221" i="1"/>
  <c r="G1221" i="1"/>
  <c r="R1222" i="1"/>
  <c r="C1223" i="1"/>
  <c r="O1222" i="1"/>
  <c r="P1222" i="1" s="1"/>
  <c r="W1223" i="1"/>
  <c r="N1223" i="1"/>
  <c r="I1223" i="1"/>
  <c r="H1223" i="1"/>
  <c r="A1224" i="1"/>
  <c r="E1224" i="1" s="1"/>
  <c r="D1222" i="1"/>
  <c r="F1222" i="1" s="1"/>
  <c r="Q1666" i="1"/>
  <c r="K1221" i="1"/>
  <c r="L1220" i="1"/>
  <c r="M1220" i="1" s="1"/>
  <c r="S1220" i="1" s="1"/>
  <c r="B1220" i="1" s="1"/>
  <c r="U1223" i="1" l="1"/>
  <c r="T1223" i="1"/>
  <c r="R1223" i="1"/>
  <c r="J1222" i="1"/>
  <c r="G1222" i="1"/>
  <c r="D1223" i="1"/>
  <c r="F1223" i="1" s="1"/>
  <c r="C1224" i="1"/>
  <c r="O1223" i="1"/>
  <c r="P1223" i="1" s="1"/>
  <c r="W1224" i="1"/>
  <c r="H1224" i="1"/>
  <c r="I1224" i="1"/>
  <c r="A1225" i="1"/>
  <c r="E1225" i="1" s="1"/>
  <c r="N1224" i="1"/>
  <c r="Q1667" i="1"/>
  <c r="K1222" i="1"/>
  <c r="L1221" i="1"/>
  <c r="M1221" i="1" s="1"/>
  <c r="S1221" i="1" s="1"/>
  <c r="B1221" i="1" s="1"/>
  <c r="U1224" i="1" l="1"/>
  <c r="T1224" i="1"/>
  <c r="J1223" i="1"/>
  <c r="G1223" i="1"/>
  <c r="R1224" i="1"/>
  <c r="C1225" i="1"/>
  <c r="O1224" i="1"/>
  <c r="P1224" i="1" s="1"/>
  <c r="W1225" i="1"/>
  <c r="N1225" i="1"/>
  <c r="I1225" i="1"/>
  <c r="H1225" i="1"/>
  <c r="A1226" i="1"/>
  <c r="E1226" i="1" s="1"/>
  <c r="D1224" i="1"/>
  <c r="F1224" i="1" s="1"/>
  <c r="Q1668" i="1"/>
  <c r="K1223" i="1"/>
  <c r="L1222" i="1"/>
  <c r="M1222" i="1" s="1"/>
  <c r="U1225" i="1" l="1"/>
  <c r="T1225" i="1"/>
  <c r="R1225" i="1"/>
  <c r="G1224" i="1"/>
  <c r="J1224" i="1"/>
  <c r="D1225" i="1"/>
  <c r="F1225" i="1" s="1"/>
  <c r="C1226" i="1"/>
  <c r="O1225" i="1"/>
  <c r="P1225" i="1" s="1"/>
  <c r="W1226" i="1"/>
  <c r="H1226" i="1"/>
  <c r="A1227" i="1"/>
  <c r="E1227" i="1" s="1"/>
  <c r="N1226" i="1"/>
  <c r="I1226" i="1"/>
  <c r="Q1669" i="1"/>
  <c r="S1222" i="1"/>
  <c r="B1222" i="1" s="1"/>
  <c r="K1224" i="1"/>
  <c r="L1223" i="1"/>
  <c r="M1223" i="1" s="1"/>
  <c r="J1225" i="1" l="1"/>
  <c r="G1225" i="1"/>
  <c r="R1226" i="1"/>
  <c r="O1226" i="1"/>
  <c r="C1227" i="1"/>
  <c r="W1227" i="1"/>
  <c r="H1227" i="1"/>
  <c r="A1228" i="1"/>
  <c r="E1228" i="1" s="1"/>
  <c r="N1227" i="1"/>
  <c r="I1227" i="1"/>
  <c r="D1226" i="1"/>
  <c r="F1226" i="1" s="1"/>
  <c r="D1227" i="1"/>
  <c r="Q1670" i="1"/>
  <c r="S1223" i="1"/>
  <c r="B1223" i="1" s="1"/>
  <c r="K1225" i="1"/>
  <c r="L1224" i="1"/>
  <c r="M1224" i="1" s="1"/>
  <c r="U1227" i="1" l="1"/>
  <c r="T1227" i="1"/>
  <c r="J1226" i="1"/>
  <c r="G1226" i="1"/>
  <c r="C1228" i="1"/>
  <c r="O1227" i="1"/>
  <c r="P1227" i="1" s="1"/>
  <c r="F1227" i="1"/>
  <c r="G1227" i="1"/>
  <c r="J1227" i="1"/>
  <c r="W1228" i="1"/>
  <c r="H1228" i="1"/>
  <c r="N1228" i="1"/>
  <c r="A1229" i="1"/>
  <c r="E1229" i="1" s="1"/>
  <c r="I1228" i="1"/>
  <c r="R1227" i="1"/>
  <c r="Q1671" i="1"/>
  <c r="S1224" i="1"/>
  <c r="B1224" i="1" s="1"/>
  <c r="K1226" i="1"/>
  <c r="L1225" i="1"/>
  <c r="M1225" i="1" s="1"/>
  <c r="S1225" i="1" s="1"/>
  <c r="B1225" i="1" s="1"/>
  <c r="L1226" i="1" l="1"/>
  <c r="M1226" i="1" s="1"/>
  <c r="U1228" i="1"/>
  <c r="T1228" i="1"/>
  <c r="R1228" i="1"/>
  <c r="D1228" i="1"/>
  <c r="F1228" i="1" s="1"/>
  <c r="W1229" i="1"/>
  <c r="I1229" i="1"/>
  <c r="H1229" i="1"/>
  <c r="A1230" i="1"/>
  <c r="E1230" i="1" s="1"/>
  <c r="N1229" i="1"/>
  <c r="C1229" i="1"/>
  <c r="O1228" i="1"/>
  <c r="P1228" i="1" s="1"/>
  <c r="Q1672" i="1"/>
  <c r="K1227" i="1" l="1"/>
  <c r="L1227" i="1" s="1"/>
  <c r="M1227" i="1" s="1"/>
  <c r="U1229" i="1"/>
  <c r="T1229" i="1"/>
  <c r="R1229" i="1"/>
  <c r="G1228" i="1"/>
  <c r="D1229" i="1"/>
  <c r="F1229" i="1" s="1"/>
  <c r="C1230" i="1"/>
  <c r="O1229" i="1"/>
  <c r="P1229" i="1" s="1"/>
  <c r="W1230" i="1"/>
  <c r="I1230" i="1"/>
  <c r="H1230" i="1"/>
  <c r="N1230" i="1"/>
  <c r="A1231" i="1"/>
  <c r="E1231" i="1" s="1"/>
  <c r="J1228" i="1"/>
  <c r="S1226" i="1"/>
  <c r="P1226" i="1"/>
  <c r="Q1673" i="1"/>
  <c r="K1228" i="1" l="1"/>
  <c r="K1229" i="1" s="1"/>
  <c r="U1230" i="1"/>
  <c r="T1230" i="1"/>
  <c r="T1226" i="1"/>
  <c r="U1226" i="1" s="1"/>
  <c r="B1226" i="1"/>
  <c r="J1229" i="1"/>
  <c r="G1229" i="1"/>
  <c r="W1231" i="1"/>
  <c r="H1231" i="1"/>
  <c r="N1231" i="1"/>
  <c r="I1231" i="1"/>
  <c r="A1232" i="1"/>
  <c r="E1232" i="1" s="1"/>
  <c r="C1231" i="1"/>
  <c r="O1230" i="1"/>
  <c r="P1230" i="1" s="1"/>
  <c r="R1230" i="1"/>
  <c r="D1230" i="1"/>
  <c r="F1230" i="1" s="1"/>
  <c r="Q1674" i="1"/>
  <c r="S1227" i="1"/>
  <c r="B1227" i="1" s="1"/>
  <c r="L1228" i="1" l="1"/>
  <c r="M1228" i="1" s="1"/>
  <c r="S1228" i="1" s="1"/>
  <c r="B1228" i="1" s="1"/>
  <c r="U1231" i="1"/>
  <c r="T1231" i="1"/>
  <c r="J1230" i="1"/>
  <c r="G1230" i="1"/>
  <c r="C1232" i="1"/>
  <c r="O1231" i="1"/>
  <c r="P1231" i="1" s="1"/>
  <c r="R1231" i="1"/>
  <c r="D1231" i="1"/>
  <c r="F1231" i="1" s="1"/>
  <c r="W1232" i="1"/>
  <c r="I1232" i="1"/>
  <c r="A1233" i="1"/>
  <c r="E1233" i="1" s="1"/>
  <c r="H1232" i="1"/>
  <c r="N1232" i="1"/>
  <c r="Q1675" i="1"/>
  <c r="K1230" i="1"/>
  <c r="L1229" i="1"/>
  <c r="M1229" i="1" s="1"/>
  <c r="S1229" i="1" s="1"/>
  <c r="B1229" i="1" s="1"/>
  <c r="U1232" i="1" l="1"/>
  <c r="T1232" i="1"/>
  <c r="R1232" i="1"/>
  <c r="J1231" i="1"/>
  <c r="G1231" i="1"/>
  <c r="C1233" i="1"/>
  <c r="O1232" i="1"/>
  <c r="P1232" i="1" s="1"/>
  <c r="D1232" i="1"/>
  <c r="F1232" i="1" s="1"/>
  <c r="W1233" i="1"/>
  <c r="A1234" i="1"/>
  <c r="E1234" i="1" s="1"/>
  <c r="N1233" i="1"/>
  <c r="H1233" i="1"/>
  <c r="I1233" i="1"/>
  <c r="Q1676" i="1"/>
  <c r="K1231" i="1"/>
  <c r="L1230" i="1"/>
  <c r="M1230" i="1" s="1"/>
  <c r="U1233" i="1" l="1"/>
  <c r="T1233" i="1"/>
  <c r="W1234" i="1"/>
  <c r="I1234" i="1"/>
  <c r="N1234" i="1"/>
  <c r="A1235" i="1"/>
  <c r="E1235" i="1" s="1"/>
  <c r="H1234" i="1"/>
  <c r="D1233" i="1"/>
  <c r="F1233" i="1" s="1"/>
  <c r="R1233" i="1"/>
  <c r="G1232" i="1"/>
  <c r="C1234" i="1"/>
  <c r="O1233" i="1"/>
  <c r="P1233" i="1" s="1"/>
  <c r="J1232" i="1"/>
  <c r="Q1677" i="1"/>
  <c r="S1230" i="1"/>
  <c r="B1230" i="1" s="1"/>
  <c r="K1232" i="1"/>
  <c r="L1231" i="1"/>
  <c r="M1231" i="1" s="1"/>
  <c r="S1231" i="1" s="1"/>
  <c r="B1231" i="1" s="1"/>
  <c r="U1234" i="1" l="1"/>
  <c r="T1234" i="1"/>
  <c r="R1234" i="1"/>
  <c r="G1233" i="1"/>
  <c r="W1235" i="1"/>
  <c r="H1235" i="1"/>
  <c r="I1235" i="1"/>
  <c r="A1236" i="1"/>
  <c r="E1236" i="1" s="1"/>
  <c r="N1235" i="1"/>
  <c r="C1235" i="1"/>
  <c r="O1234" i="1"/>
  <c r="P1234" i="1" s="1"/>
  <c r="D1234" i="1"/>
  <c r="F1234" i="1" s="1"/>
  <c r="J1233" i="1"/>
  <c r="Q1678" i="1"/>
  <c r="K1233" i="1"/>
  <c r="L1232" i="1"/>
  <c r="M1232" i="1" s="1"/>
  <c r="S1232" i="1" s="1"/>
  <c r="B1232" i="1" s="1"/>
  <c r="U1235" i="1" l="1"/>
  <c r="T1235" i="1"/>
  <c r="J1234" i="1"/>
  <c r="G1234" i="1"/>
  <c r="R1235" i="1"/>
  <c r="C1236" i="1"/>
  <c r="O1235" i="1"/>
  <c r="P1235" i="1" s="1"/>
  <c r="D1235" i="1"/>
  <c r="F1235" i="1" s="1"/>
  <c r="W1236" i="1"/>
  <c r="A1237" i="1"/>
  <c r="E1237" i="1" s="1"/>
  <c r="H1236" i="1"/>
  <c r="N1236" i="1"/>
  <c r="I1236" i="1"/>
  <c r="Q1679" i="1"/>
  <c r="K1234" i="1"/>
  <c r="L1233" i="1"/>
  <c r="M1233" i="1" s="1"/>
  <c r="S1233" i="1" s="1"/>
  <c r="B1233" i="1" s="1"/>
  <c r="U1236" i="1" l="1"/>
  <c r="T1236" i="1"/>
  <c r="J1235" i="1"/>
  <c r="D1236" i="1"/>
  <c r="F1236" i="1" s="1"/>
  <c r="C1237" i="1"/>
  <c r="O1236" i="1"/>
  <c r="P1236" i="1" s="1"/>
  <c r="R1236" i="1"/>
  <c r="G1235" i="1"/>
  <c r="W1237" i="1"/>
  <c r="N1237" i="1"/>
  <c r="I1237" i="1"/>
  <c r="A1238" i="1"/>
  <c r="E1238" i="1" s="1"/>
  <c r="H1237" i="1"/>
  <c r="Q1680" i="1"/>
  <c r="K1235" i="1"/>
  <c r="L1234" i="1"/>
  <c r="M1234" i="1" s="1"/>
  <c r="S1234" i="1" s="1"/>
  <c r="B1234" i="1" s="1"/>
  <c r="U1237" i="1" l="1"/>
  <c r="T1237" i="1"/>
  <c r="G1236" i="1"/>
  <c r="J1236" i="1"/>
  <c r="R1237" i="1"/>
  <c r="W1238" i="1"/>
  <c r="A1239" i="1"/>
  <c r="E1239" i="1" s="1"/>
  <c r="N1238" i="1"/>
  <c r="H1238" i="1"/>
  <c r="I1238" i="1"/>
  <c r="C1238" i="1"/>
  <c r="O1237" i="1"/>
  <c r="P1237" i="1" s="1"/>
  <c r="D1237" i="1"/>
  <c r="F1237" i="1" s="1"/>
  <c r="Q1681" i="1"/>
  <c r="K1236" i="1"/>
  <c r="L1235" i="1"/>
  <c r="M1235" i="1" s="1"/>
  <c r="U1238" i="1" l="1"/>
  <c r="T1238" i="1"/>
  <c r="G1237" i="1"/>
  <c r="R1238" i="1"/>
  <c r="D1238" i="1"/>
  <c r="F1238" i="1" s="1"/>
  <c r="C1239" i="1"/>
  <c r="O1238" i="1"/>
  <c r="P1238" i="1" s="1"/>
  <c r="J1237" i="1"/>
  <c r="W1239" i="1"/>
  <c r="N1239" i="1"/>
  <c r="A1240" i="1"/>
  <c r="E1240" i="1" s="1"/>
  <c r="H1239" i="1"/>
  <c r="I1239" i="1"/>
  <c r="Q1682" i="1"/>
  <c r="S1235" i="1"/>
  <c r="B1235" i="1" s="1"/>
  <c r="K1237" i="1"/>
  <c r="L1236" i="1"/>
  <c r="M1236" i="1" s="1"/>
  <c r="S1236" i="1" s="1"/>
  <c r="B1236" i="1" s="1"/>
  <c r="U1239" i="1" l="1"/>
  <c r="T1239" i="1"/>
  <c r="J1238" i="1"/>
  <c r="G1238" i="1"/>
  <c r="R1239" i="1"/>
  <c r="W1240" i="1"/>
  <c r="I1240" i="1"/>
  <c r="N1240" i="1"/>
  <c r="A1241" i="1"/>
  <c r="E1241" i="1" s="1"/>
  <c r="H1240" i="1"/>
  <c r="C1240" i="1"/>
  <c r="O1239" i="1"/>
  <c r="P1239" i="1" s="1"/>
  <c r="D1239" i="1"/>
  <c r="F1239" i="1" s="1"/>
  <c r="Q1683" i="1"/>
  <c r="K1238" i="1"/>
  <c r="L1237" i="1"/>
  <c r="M1237" i="1" s="1"/>
  <c r="S1237" i="1" s="1"/>
  <c r="B1237" i="1" s="1"/>
  <c r="U1240" i="1" l="1"/>
  <c r="T1240" i="1"/>
  <c r="J1239" i="1"/>
  <c r="G1239" i="1"/>
  <c r="C1241" i="1"/>
  <c r="O1240" i="1"/>
  <c r="P1240" i="1" s="1"/>
  <c r="R1240" i="1"/>
  <c r="D1240" i="1"/>
  <c r="F1240" i="1" s="1"/>
  <c r="W1241" i="1"/>
  <c r="N1241" i="1"/>
  <c r="A1242" i="1"/>
  <c r="E1242" i="1" s="1"/>
  <c r="I1241" i="1"/>
  <c r="H1241" i="1"/>
  <c r="Q1684" i="1"/>
  <c r="K1239" i="1"/>
  <c r="L1238" i="1"/>
  <c r="M1238" i="1" s="1"/>
  <c r="S1238" i="1" s="1"/>
  <c r="B1238" i="1" s="1"/>
  <c r="U1241" i="1" l="1"/>
  <c r="T1241" i="1"/>
  <c r="G1240" i="1"/>
  <c r="J1240" i="1"/>
  <c r="R1241" i="1"/>
  <c r="D1241" i="1"/>
  <c r="F1241" i="1" s="1"/>
  <c r="W1242" i="1"/>
  <c r="I1242" i="1"/>
  <c r="H1242" i="1"/>
  <c r="N1242" i="1"/>
  <c r="A1243" i="1"/>
  <c r="E1243" i="1" s="1"/>
  <c r="C1242" i="1"/>
  <c r="O1241" i="1"/>
  <c r="P1241" i="1" s="1"/>
  <c r="Q1685" i="1"/>
  <c r="K1240" i="1"/>
  <c r="L1239" i="1"/>
  <c r="M1239" i="1" s="1"/>
  <c r="S1239" i="1" s="1"/>
  <c r="B1239" i="1" s="1"/>
  <c r="U1242" i="1" l="1"/>
  <c r="T1242" i="1"/>
  <c r="G1241" i="1"/>
  <c r="J1241" i="1"/>
  <c r="R1242" i="1"/>
  <c r="C1243" i="1"/>
  <c r="O1242" i="1"/>
  <c r="P1242" i="1" s="1"/>
  <c r="W1243" i="1"/>
  <c r="H1243" i="1"/>
  <c r="I1243" i="1"/>
  <c r="A1244" i="1"/>
  <c r="E1244" i="1" s="1"/>
  <c r="N1243" i="1"/>
  <c r="D1242" i="1"/>
  <c r="F1242" i="1" s="1"/>
  <c r="Q1686" i="1"/>
  <c r="K1241" i="1"/>
  <c r="L1240" i="1"/>
  <c r="M1240" i="1" s="1"/>
  <c r="S1240" i="1" s="1"/>
  <c r="B1240" i="1" s="1"/>
  <c r="U1243" i="1" l="1"/>
  <c r="T1243" i="1"/>
  <c r="R1243" i="1"/>
  <c r="J1242" i="1"/>
  <c r="G1242" i="1"/>
  <c r="W1244" i="1"/>
  <c r="N1244" i="1"/>
  <c r="H1244" i="1"/>
  <c r="I1244" i="1"/>
  <c r="A1245" i="1"/>
  <c r="E1245" i="1" s="1"/>
  <c r="D1243" i="1"/>
  <c r="F1243" i="1" s="1"/>
  <c r="C1244" i="1"/>
  <c r="O1243" i="1"/>
  <c r="P1243" i="1" s="1"/>
  <c r="Q1687" i="1"/>
  <c r="K1242" i="1"/>
  <c r="L1241" i="1"/>
  <c r="M1241" i="1" s="1"/>
  <c r="S1241" i="1" s="1"/>
  <c r="B1241" i="1" s="1"/>
  <c r="U1244" i="1" l="1"/>
  <c r="T1244" i="1"/>
  <c r="R1244" i="1"/>
  <c r="C1245" i="1"/>
  <c r="O1244" i="1"/>
  <c r="P1244" i="1" s="1"/>
  <c r="J1243" i="1"/>
  <c r="W1245" i="1"/>
  <c r="A1246" i="1"/>
  <c r="E1246" i="1" s="1"/>
  <c r="H1245" i="1"/>
  <c r="I1245" i="1"/>
  <c r="N1245" i="1"/>
  <c r="D1244" i="1"/>
  <c r="F1244" i="1" s="1"/>
  <c r="G1243" i="1"/>
  <c r="Q1688" i="1"/>
  <c r="K1243" i="1"/>
  <c r="L1242" i="1"/>
  <c r="M1242" i="1" s="1"/>
  <c r="S1242" i="1" s="1"/>
  <c r="B1242" i="1" s="1"/>
  <c r="U1245" i="1" l="1"/>
  <c r="T1245" i="1"/>
  <c r="G1244" i="1"/>
  <c r="J1244" i="1"/>
  <c r="C1246" i="1"/>
  <c r="O1245" i="1"/>
  <c r="P1245" i="1" s="1"/>
  <c r="R1245" i="1"/>
  <c r="D1245" i="1"/>
  <c r="F1245" i="1" s="1"/>
  <c r="W1246" i="1"/>
  <c r="A1247" i="1"/>
  <c r="E1247" i="1" s="1"/>
  <c r="I1246" i="1"/>
  <c r="H1246" i="1"/>
  <c r="N1246" i="1"/>
  <c r="Q1689" i="1"/>
  <c r="K1244" i="1"/>
  <c r="L1243" i="1"/>
  <c r="M1243" i="1" s="1"/>
  <c r="S1243" i="1" s="1"/>
  <c r="B1243" i="1" s="1"/>
  <c r="U1246" i="1" l="1"/>
  <c r="T1246" i="1"/>
  <c r="J1245" i="1"/>
  <c r="R1246" i="1"/>
  <c r="D1246" i="1"/>
  <c r="F1246" i="1" s="1"/>
  <c r="G1245" i="1"/>
  <c r="C1247" i="1"/>
  <c r="O1246" i="1"/>
  <c r="P1246" i="1" s="1"/>
  <c r="W1247" i="1"/>
  <c r="H1247" i="1"/>
  <c r="A1248" i="1"/>
  <c r="E1248" i="1" s="1"/>
  <c r="N1247" i="1"/>
  <c r="I1247" i="1"/>
  <c r="Q1690" i="1"/>
  <c r="K1245" i="1"/>
  <c r="L1244" i="1"/>
  <c r="M1244" i="1" s="1"/>
  <c r="S1244" i="1" s="1"/>
  <c r="B1244" i="1" s="1"/>
  <c r="U1247" i="1" l="1"/>
  <c r="T1247" i="1"/>
  <c r="J1246" i="1"/>
  <c r="G1246" i="1"/>
  <c r="C1248" i="1"/>
  <c r="O1247" i="1"/>
  <c r="P1247" i="1" s="1"/>
  <c r="W1248" i="1"/>
  <c r="H1248" i="1"/>
  <c r="N1248" i="1"/>
  <c r="A1249" i="1"/>
  <c r="E1249" i="1" s="1"/>
  <c r="I1248" i="1"/>
  <c r="R1247" i="1"/>
  <c r="D1247" i="1"/>
  <c r="F1247" i="1" s="1"/>
  <c r="Q1691" i="1"/>
  <c r="K1246" i="1"/>
  <c r="L1245" i="1"/>
  <c r="M1245" i="1" s="1"/>
  <c r="U1248" i="1" l="1"/>
  <c r="T1248" i="1"/>
  <c r="G1247" i="1"/>
  <c r="J1247" i="1"/>
  <c r="R1248" i="1"/>
  <c r="W1249" i="1"/>
  <c r="A1250" i="1"/>
  <c r="E1250" i="1" s="1"/>
  <c r="N1249" i="1"/>
  <c r="H1249" i="1"/>
  <c r="I1249" i="1"/>
  <c r="D1248" i="1"/>
  <c r="F1248" i="1" s="1"/>
  <c r="C1249" i="1"/>
  <c r="O1248" i="1"/>
  <c r="P1248" i="1" s="1"/>
  <c r="Q1692" i="1"/>
  <c r="S1245" i="1"/>
  <c r="B1245" i="1" s="1"/>
  <c r="K1247" i="1"/>
  <c r="L1246" i="1"/>
  <c r="M1246" i="1" s="1"/>
  <c r="S1246" i="1" s="1"/>
  <c r="B1246" i="1" s="1"/>
  <c r="U1249" i="1" l="1"/>
  <c r="T1249" i="1"/>
  <c r="C1250" i="1"/>
  <c r="O1249" i="1"/>
  <c r="P1249" i="1" s="1"/>
  <c r="D1249" i="1"/>
  <c r="F1249" i="1" s="1"/>
  <c r="W1250" i="1"/>
  <c r="A1251" i="1"/>
  <c r="E1251" i="1" s="1"/>
  <c r="I1250" i="1"/>
  <c r="H1250" i="1"/>
  <c r="N1250" i="1"/>
  <c r="G1248" i="1"/>
  <c r="J1248" i="1"/>
  <c r="R1249" i="1"/>
  <c r="Q1693" i="1"/>
  <c r="K1248" i="1"/>
  <c r="L1247" i="1"/>
  <c r="M1247" i="1" s="1"/>
  <c r="S1247" i="1" s="1"/>
  <c r="B1247" i="1" s="1"/>
  <c r="U1250" i="1" l="1"/>
  <c r="T1250" i="1"/>
  <c r="R1250" i="1"/>
  <c r="C1251" i="1"/>
  <c r="O1250" i="1"/>
  <c r="P1250" i="1" s="1"/>
  <c r="W1251" i="1"/>
  <c r="N1251" i="1"/>
  <c r="A1252" i="1"/>
  <c r="E1252" i="1" s="1"/>
  <c r="I1251" i="1"/>
  <c r="H1251" i="1"/>
  <c r="D1250" i="1"/>
  <c r="F1250" i="1" s="1"/>
  <c r="G1249" i="1"/>
  <c r="J1249" i="1"/>
  <c r="Q1694" i="1"/>
  <c r="K1249" i="1"/>
  <c r="L1248" i="1"/>
  <c r="M1248" i="1" s="1"/>
  <c r="S1248" i="1" s="1"/>
  <c r="B1248" i="1" s="1"/>
  <c r="U1251" i="1" l="1"/>
  <c r="T1251" i="1"/>
  <c r="J1250" i="1"/>
  <c r="G1250" i="1"/>
  <c r="R1251" i="1"/>
  <c r="D1251" i="1"/>
  <c r="F1251" i="1" s="1"/>
  <c r="C1252" i="1"/>
  <c r="O1251" i="1"/>
  <c r="P1251" i="1" s="1"/>
  <c r="W1252" i="1"/>
  <c r="N1252" i="1"/>
  <c r="I1252" i="1"/>
  <c r="H1252" i="1"/>
  <c r="A1253" i="1"/>
  <c r="E1253" i="1" s="1"/>
  <c r="Q1695" i="1"/>
  <c r="K1250" i="1"/>
  <c r="L1249" i="1"/>
  <c r="M1249" i="1" s="1"/>
  <c r="S1249" i="1" s="1"/>
  <c r="B1249" i="1" s="1"/>
  <c r="U1252" i="1" l="1"/>
  <c r="T1252" i="1"/>
  <c r="R1252" i="1"/>
  <c r="G1251" i="1"/>
  <c r="J1251" i="1"/>
  <c r="C1253" i="1"/>
  <c r="O1252" i="1"/>
  <c r="P1252" i="1" s="1"/>
  <c r="W1253" i="1"/>
  <c r="A1254" i="1"/>
  <c r="E1254" i="1" s="1"/>
  <c r="I1253" i="1"/>
  <c r="H1253" i="1"/>
  <c r="N1253" i="1"/>
  <c r="D1252" i="1"/>
  <c r="F1252" i="1" s="1"/>
  <c r="Q1696" i="1"/>
  <c r="K1251" i="1"/>
  <c r="L1250" i="1"/>
  <c r="M1250" i="1" s="1"/>
  <c r="S1250" i="1" s="1"/>
  <c r="B1250" i="1" s="1"/>
  <c r="U1253" i="1" l="1"/>
  <c r="T1253" i="1"/>
  <c r="J1252" i="1"/>
  <c r="G1252" i="1"/>
  <c r="R1253" i="1"/>
  <c r="D1253" i="1"/>
  <c r="F1253" i="1" s="1"/>
  <c r="W1254" i="1"/>
  <c r="H1254" i="1"/>
  <c r="I1254" i="1"/>
  <c r="A1255" i="1"/>
  <c r="N1254" i="1"/>
  <c r="C1254" i="1"/>
  <c r="O1253" i="1"/>
  <c r="P1253" i="1" s="1"/>
  <c r="Q1697" i="1"/>
  <c r="K1252" i="1"/>
  <c r="L1251" i="1"/>
  <c r="M1251" i="1" s="1"/>
  <c r="S1251" i="1" s="1"/>
  <c r="B1251" i="1" s="1"/>
  <c r="U1254" i="1" l="1"/>
  <c r="T1254" i="1"/>
  <c r="E1255" i="1"/>
  <c r="G1253" i="1"/>
  <c r="J1253" i="1"/>
  <c r="C1255" i="1"/>
  <c r="O1254" i="1"/>
  <c r="P1254" i="1" s="1"/>
  <c r="W1255" i="1"/>
  <c r="A1256" i="1"/>
  <c r="H1255" i="1"/>
  <c r="N1255" i="1"/>
  <c r="I1255" i="1"/>
  <c r="R1254" i="1"/>
  <c r="D1254" i="1"/>
  <c r="F1254" i="1" s="1"/>
  <c r="Q1698" i="1"/>
  <c r="K1253" i="1"/>
  <c r="L1252" i="1"/>
  <c r="M1252" i="1" s="1"/>
  <c r="S1252" i="1" s="1"/>
  <c r="B1252" i="1" s="1"/>
  <c r="E1256" i="1" l="1"/>
  <c r="U1255" i="1"/>
  <c r="T1255" i="1"/>
  <c r="G1254" i="1"/>
  <c r="J1254" i="1"/>
  <c r="W1256" i="1"/>
  <c r="H1256" i="1"/>
  <c r="N1256" i="1"/>
  <c r="A1257" i="1"/>
  <c r="E1257" i="1" s="1"/>
  <c r="I1256" i="1"/>
  <c r="C1256" i="1"/>
  <c r="O1255" i="1"/>
  <c r="P1255" i="1" s="1"/>
  <c r="D1255" i="1"/>
  <c r="F1255" i="1" s="1"/>
  <c r="R1255" i="1"/>
  <c r="Q1699" i="1"/>
  <c r="K1254" i="1"/>
  <c r="L1253" i="1"/>
  <c r="M1253" i="1" s="1"/>
  <c r="S1253" i="1" s="1"/>
  <c r="B1253" i="1" s="1"/>
  <c r="G1255" i="1" l="1"/>
  <c r="J1255" i="1"/>
  <c r="D1256" i="1"/>
  <c r="F1256" i="1" s="1"/>
  <c r="D1257" i="1"/>
  <c r="W1257" i="1"/>
  <c r="H1257" i="1"/>
  <c r="A1258" i="1"/>
  <c r="E1258" i="1" s="1"/>
  <c r="N1257" i="1"/>
  <c r="I1257" i="1"/>
  <c r="O1256" i="1"/>
  <c r="C1257" i="1"/>
  <c r="R1256" i="1"/>
  <c r="Q1700" i="1"/>
  <c r="K1255" i="1"/>
  <c r="L1254" i="1"/>
  <c r="M1254" i="1" s="1"/>
  <c r="S1254" i="1" s="1"/>
  <c r="B1254" i="1" s="1"/>
  <c r="U1257" i="1" l="1"/>
  <c r="T1257" i="1"/>
  <c r="G1256" i="1"/>
  <c r="C1258" i="1"/>
  <c r="O1257" i="1"/>
  <c r="P1257" i="1" s="1"/>
  <c r="F1257" i="1"/>
  <c r="J1257" i="1"/>
  <c r="G1257" i="1"/>
  <c r="W1258" i="1"/>
  <c r="N1258" i="1"/>
  <c r="A1259" i="1"/>
  <c r="E1259" i="1" s="1"/>
  <c r="H1258" i="1"/>
  <c r="I1258" i="1"/>
  <c r="R1257" i="1"/>
  <c r="J1256" i="1"/>
  <c r="Q1701" i="1"/>
  <c r="K1256" i="1"/>
  <c r="L1255" i="1"/>
  <c r="M1255" i="1" s="1"/>
  <c r="S1255" i="1" s="1"/>
  <c r="B1255" i="1" s="1"/>
  <c r="U1258" i="1" l="1"/>
  <c r="T1258" i="1"/>
  <c r="L1256" i="1"/>
  <c r="M1256" i="1" s="1"/>
  <c r="C1259" i="1"/>
  <c r="O1258" i="1"/>
  <c r="P1258" i="1" s="1"/>
  <c r="D1258" i="1"/>
  <c r="F1258" i="1" s="1"/>
  <c r="R1258" i="1"/>
  <c r="W1259" i="1"/>
  <c r="A1260" i="1"/>
  <c r="E1260" i="1" s="1"/>
  <c r="I1259" i="1"/>
  <c r="H1259" i="1"/>
  <c r="N1259" i="1"/>
  <c r="Q1702" i="1"/>
  <c r="K1257" i="1" l="1"/>
  <c r="K1258" i="1" s="1"/>
  <c r="U1259" i="1"/>
  <c r="T1259" i="1"/>
  <c r="R1259" i="1"/>
  <c r="D1259" i="1"/>
  <c r="F1259" i="1" s="1"/>
  <c r="C1260" i="1"/>
  <c r="O1259" i="1"/>
  <c r="P1259" i="1" s="1"/>
  <c r="J1258" i="1"/>
  <c r="W1260" i="1"/>
  <c r="H1260" i="1"/>
  <c r="N1260" i="1"/>
  <c r="A1261" i="1"/>
  <c r="E1261" i="1" s="1"/>
  <c r="I1260" i="1"/>
  <c r="G1258" i="1"/>
  <c r="S1256" i="1"/>
  <c r="P1256" i="1"/>
  <c r="Q1703" i="1"/>
  <c r="L1257" i="1" l="1"/>
  <c r="M1257" i="1" s="1"/>
  <c r="S1257" i="1" s="1"/>
  <c r="B1257" i="1" s="1"/>
  <c r="U1260" i="1"/>
  <c r="T1260" i="1"/>
  <c r="T1256" i="1"/>
  <c r="U1256" i="1" s="1"/>
  <c r="B1256" i="1"/>
  <c r="G1259" i="1"/>
  <c r="J1259" i="1"/>
  <c r="W1261" i="1"/>
  <c r="A1262" i="1"/>
  <c r="E1262" i="1" s="1"/>
  <c r="H1261" i="1"/>
  <c r="I1261" i="1"/>
  <c r="N1261" i="1"/>
  <c r="C1261" i="1"/>
  <c r="O1260" i="1"/>
  <c r="P1260" i="1" s="1"/>
  <c r="R1260" i="1"/>
  <c r="D1260" i="1"/>
  <c r="F1260" i="1" s="1"/>
  <c r="Q1704" i="1"/>
  <c r="K1259" i="1"/>
  <c r="L1258" i="1"/>
  <c r="M1258" i="1" s="1"/>
  <c r="U1261" i="1" l="1"/>
  <c r="T1261" i="1"/>
  <c r="G1260" i="1"/>
  <c r="J1260" i="1"/>
  <c r="R1261" i="1"/>
  <c r="W1262" i="1"/>
  <c r="A1263" i="1"/>
  <c r="E1263" i="1" s="1"/>
  <c r="I1262" i="1"/>
  <c r="H1262" i="1"/>
  <c r="N1262" i="1"/>
  <c r="D1261" i="1"/>
  <c r="F1261" i="1" s="1"/>
  <c r="C1262" i="1"/>
  <c r="O1261" i="1"/>
  <c r="P1261" i="1" s="1"/>
  <c r="Q1705" i="1"/>
  <c r="S1258" i="1"/>
  <c r="B1258" i="1" s="1"/>
  <c r="K1260" i="1"/>
  <c r="L1259" i="1"/>
  <c r="M1259" i="1" s="1"/>
  <c r="S1259" i="1" s="1"/>
  <c r="B1259" i="1" s="1"/>
  <c r="U1262" i="1" l="1"/>
  <c r="T1262" i="1"/>
  <c r="D1262" i="1"/>
  <c r="F1262" i="1" s="1"/>
  <c r="W1263" i="1"/>
  <c r="I1263" i="1"/>
  <c r="A1264" i="1"/>
  <c r="E1264" i="1" s="1"/>
  <c r="H1263" i="1"/>
  <c r="N1263" i="1"/>
  <c r="G1261" i="1"/>
  <c r="C1263" i="1"/>
  <c r="O1262" i="1"/>
  <c r="P1262" i="1" s="1"/>
  <c r="J1261" i="1"/>
  <c r="R1262" i="1"/>
  <c r="Q1706" i="1"/>
  <c r="K1261" i="1"/>
  <c r="L1260" i="1"/>
  <c r="M1260" i="1" s="1"/>
  <c r="S1260" i="1" s="1"/>
  <c r="B1260" i="1" s="1"/>
  <c r="U1263" i="1" l="1"/>
  <c r="T1263" i="1"/>
  <c r="R1263" i="1"/>
  <c r="G1262" i="1"/>
  <c r="J1262" i="1"/>
  <c r="W1264" i="1"/>
  <c r="A1265" i="1"/>
  <c r="E1265" i="1" s="1"/>
  <c r="N1264" i="1"/>
  <c r="H1264" i="1"/>
  <c r="I1264" i="1"/>
  <c r="C1264" i="1"/>
  <c r="O1263" i="1"/>
  <c r="P1263" i="1" s="1"/>
  <c r="D1263" i="1"/>
  <c r="F1263" i="1" s="1"/>
  <c r="Q1707" i="1"/>
  <c r="K1262" i="1"/>
  <c r="L1261" i="1"/>
  <c r="M1261" i="1" s="1"/>
  <c r="S1261" i="1" s="1"/>
  <c r="B1261" i="1" s="1"/>
  <c r="U1264" i="1" l="1"/>
  <c r="T1264" i="1"/>
  <c r="G1263" i="1"/>
  <c r="R1264" i="1"/>
  <c r="C1265" i="1"/>
  <c r="O1264" i="1"/>
  <c r="P1264" i="1" s="1"/>
  <c r="J1263" i="1"/>
  <c r="W1265" i="1"/>
  <c r="N1265" i="1"/>
  <c r="I1265" i="1"/>
  <c r="H1265" i="1"/>
  <c r="A1266" i="1"/>
  <c r="E1266" i="1" s="1"/>
  <c r="D1264" i="1"/>
  <c r="F1264" i="1" s="1"/>
  <c r="Q1708" i="1"/>
  <c r="K1263" i="1"/>
  <c r="L1262" i="1"/>
  <c r="M1262" i="1" s="1"/>
  <c r="S1262" i="1" s="1"/>
  <c r="B1262" i="1" s="1"/>
  <c r="U1265" i="1" l="1"/>
  <c r="T1265" i="1"/>
  <c r="J1264" i="1"/>
  <c r="G1264" i="1"/>
  <c r="R1265" i="1"/>
  <c r="W1266" i="1"/>
  <c r="N1266" i="1"/>
  <c r="I1266" i="1"/>
  <c r="A1267" i="1"/>
  <c r="E1267" i="1" s="1"/>
  <c r="H1266" i="1"/>
  <c r="D1265" i="1"/>
  <c r="F1265" i="1" s="1"/>
  <c r="C1266" i="1"/>
  <c r="O1265" i="1"/>
  <c r="P1265" i="1" s="1"/>
  <c r="Q1709" i="1"/>
  <c r="K1264" i="1"/>
  <c r="L1263" i="1"/>
  <c r="M1263" i="1" s="1"/>
  <c r="S1263" i="1" s="1"/>
  <c r="B1263" i="1" s="1"/>
  <c r="U1266" i="1" l="1"/>
  <c r="T1266" i="1"/>
  <c r="G1265" i="1"/>
  <c r="R1266" i="1"/>
  <c r="J1265" i="1"/>
  <c r="W1267" i="1"/>
  <c r="I1267" i="1"/>
  <c r="A1268" i="1"/>
  <c r="E1268" i="1" s="1"/>
  <c r="H1267" i="1"/>
  <c r="N1267" i="1"/>
  <c r="D1266" i="1"/>
  <c r="F1266" i="1" s="1"/>
  <c r="C1267" i="1"/>
  <c r="O1266" i="1"/>
  <c r="P1266" i="1" s="1"/>
  <c r="Q1710" i="1"/>
  <c r="K1265" i="1"/>
  <c r="L1264" i="1"/>
  <c r="M1264" i="1" s="1"/>
  <c r="S1264" i="1" s="1"/>
  <c r="B1264" i="1" s="1"/>
  <c r="U1267" i="1" l="1"/>
  <c r="T1267" i="1"/>
  <c r="J1266" i="1"/>
  <c r="W1268" i="1"/>
  <c r="A1269" i="1"/>
  <c r="E1269" i="1" s="1"/>
  <c r="H1268" i="1"/>
  <c r="N1268" i="1"/>
  <c r="I1268" i="1"/>
  <c r="D1267" i="1"/>
  <c r="F1267" i="1" s="1"/>
  <c r="C1268" i="1"/>
  <c r="O1267" i="1"/>
  <c r="P1267" i="1" s="1"/>
  <c r="G1266" i="1"/>
  <c r="R1267" i="1"/>
  <c r="Q1711" i="1"/>
  <c r="K1266" i="1"/>
  <c r="L1265" i="1"/>
  <c r="M1265" i="1" s="1"/>
  <c r="S1265" i="1" s="1"/>
  <c r="B1265" i="1" s="1"/>
  <c r="U1268" i="1" l="1"/>
  <c r="T1268" i="1"/>
  <c r="J1267" i="1"/>
  <c r="R1268" i="1"/>
  <c r="C1269" i="1"/>
  <c r="O1268" i="1"/>
  <c r="P1268" i="1" s="1"/>
  <c r="D1268" i="1"/>
  <c r="F1268" i="1" s="1"/>
  <c r="W1269" i="1"/>
  <c r="I1269" i="1"/>
  <c r="N1269" i="1"/>
  <c r="A1270" i="1"/>
  <c r="E1270" i="1" s="1"/>
  <c r="H1269" i="1"/>
  <c r="G1267" i="1"/>
  <c r="Q1712" i="1"/>
  <c r="K1267" i="1"/>
  <c r="L1266" i="1"/>
  <c r="M1266" i="1" s="1"/>
  <c r="U1269" i="1" l="1"/>
  <c r="T1269" i="1"/>
  <c r="D1269" i="1"/>
  <c r="F1269" i="1" s="1"/>
  <c r="G1268" i="1"/>
  <c r="R1269" i="1"/>
  <c r="W1270" i="1"/>
  <c r="I1270" i="1"/>
  <c r="N1270" i="1"/>
  <c r="A1271" i="1"/>
  <c r="E1271" i="1" s="1"/>
  <c r="H1270" i="1"/>
  <c r="C1270" i="1"/>
  <c r="O1269" i="1"/>
  <c r="P1269" i="1" s="1"/>
  <c r="J1268" i="1"/>
  <c r="Q1713" i="1"/>
  <c r="S1266" i="1"/>
  <c r="B1266" i="1" s="1"/>
  <c r="K1268" i="1"/>
  <c r="L1267" i="1"/>
  <c r="M1267" i="1" s="1"/>
  <c r="S1267" i="1" s="1"/>
  <c r="B1267" i="1" s="1"/>
  <c r="U1270" i="1" l="1"/>
  <c r="T1270" i="1"/>
  <c r="J1269" i="1"/>
  <c r="G1269" i="1"/>
  <c r="R1270" i="1"/>
  <c r="W1271" i="1"/>
  <c r="H1271" i="1"/>
  <c r="N1271" i="1"/>
  <c r="A1272" i="1"/>
  <c r="E1272" i="1" s="1"/>
  <c r="I1271" i="1"/>
  <c r="C1271" i="1"/>
  <c r="O1270" i="1"/>
  <c r="P1270" i="1" s="1"/>
  <c r="D1270" i="1"/>
  <c r="F1270" i="1" s="1"/>
  <c r="Q1714" i="1"/>
  <c r="K1269" i="1"/>
  <c r="L1268" i="1"/>
  <c r="M1268" i="1" s="1"/>
  <c r="U1271" i="1" l="1"/>
  <c r="T1271" i="1"/>
  <c r="G1270" i="1"/>
  <c r="D1271" i="1"/>
  <c r="F1271" i="1" s="1"/>
  <c r="W1272" i="1"/>
  <c r="H1272" i="1"/>
  <c r="I1272" i="1"/>
  <c r="A1273" i="1"/>
  <c r="E1273" i="1" s="1"/>
  <c r="N1272" i="1"/>
  <c r="C1272" i="1"/>
  <c r="O1271" i="1"/>
  <c r="P1271" i="1" s="1"/>
  <c r="J1270" i="1"/>
  <c r="R1271" i="1"/>
  <c r="Q1715" i="1"/>
  <c r="S1268" i="1"/>
  <c r="B1268" i="1" s="1"/>
  <c r="K1270" i="1"/>
  <c r="L1269" i="1"/>
  <c r="M1269" i="1" s="1"/>
  <c r="S1269" i="1" s="1"/>
  <c r="B1269" i="1" s="1"/>
  <c r="U1272" i="1" l="1"/>
  <c r="T1272" i="1"/>
  <c r="G1271" i="1"/>
  <c r="J1271" i="1"/>
  <c r="W1273" i="1"/>
  <c r="N1273" i="1"/>
  <c r="I1273" i="1"/>
  <c r="A1274" i="1"/>
  <c r="E1274" i="1" s="1"/>
  <c r="H1273" i="1"/>
  <c r="R1272" i="1"/>
  <c r="C1273" i="1"/>
  <c r="O1272" i="1"/>
  <c r="P1272" i="1" s="1"/>
  <c r="D1272" i="1"/>
  <c r="F1272" i="1" s="1"/>
  <c r="Q1716" i="1"/>
  <c r="K1271" i="1"/>
  <c r="L1270" i="1"/>
  <c r="M1270" i="1" s="1"/>
  <c r="S1270" i="1" s="1"/>
  <c r="B1270" i="1" s="1"/>
  <c r="U1273" i="1" l="1"/>
  <c r="T1273" i="1"/>
  <c r="G1272" i="1"/>
  <c r="W1274" i="1"/>
  <c r="A1275" i="1"/>
  <c r="E1275" i="1" s="1"/>
  <c r="H1274" i="1"/>
  <c r="N1274" i="1"/>
  <c r="I1274" i="1"/>
  <c r="J1272" i="1"/>
  <c r="C1274" i="1"/>
  <c r="O1273" i="1"/>
  <c r="P1273" i="1" s="1"/>
  <c r="D1273" i="1"/>
  <c r="F1273" i="1" s="1"/>
  <c r="R1273" i="1"/>
  <c r="Q1717" i="1"/>
  <c r="K1272" i="1"/>
  <c r="L1271" i="1"/>
  <c r="M1271" i="1" s="1"/>
  <c r="S1271" i="1" s="1"/>
  <c r="B1271" i="1" s="1"/>
  <c r="U1274" i="1" l="1"/>
  <c r="T1274" i="1"/>
  <c r="R1274" i="1"/>
  <c r="G1273" i="1"/>
  <c r="W1275" i="1"/>
  <c r="A1276" i="1"/>
  <c r="E1276" i="1" s="1"/>
  <c r="H1275" i="1"/>
  <c r="I1275" i="1"/>
  <c r="N1275" i="1"/>
  <c r="D1274" i="1"/>
  <c r="F1274" i="1" s="1"/>
  <c r="J1273" i="1"/>
  <c r="C1275" i="1"/>
  <c r="O1274" i="1"/>
  <c r="P1274" i="1" s="1"/>
  <c r="Q1718" i="1"/>
  <c r="K1273" i="1"/>
  <c r="L1272" i="1"/>
  <c r="M1272" i="1" s="1"/>
  <c r="U1275" i="1" l="1"/>
  <c r="T1275" i="1"/>
  <c r="J1274" i="1"/>
  <c r="R1275" i="1"/>
  <c r="D1275" i="1"/>
  <c r="F1275" i="1" s="1"/>
  <c r="W1276" i="1"/>
  <c r="A1277" i="1"/>
  <c r="E1277" i="1" s="1"/>
  <c r="H1276" i="1"/>
  <c r="I1276" i="1"/>
  <c r="N1276" i="1"/>
  <c r="G1274" i="1"/>
  <c r="C1276" i="1"/>
  <c r="O1275" i="1"/>
  <c r="P1275" i="1" s="1"/>
  <c r="Q1719" i="1"/>
  <c r="S1272" i="1"/>
  <c r="B1272" i="1" s="1"/>
  <c r="K1274" i="1"/>
  <c r="L1273" i="1"/>
  <c r="M1273" i="1" s="1"/>
  <c r="S1273" i="1" s="1"/>
  <c r="B1273" i="1" s="1"/>
  <c r="U1276" i="1" l="1"/>
  <c r="T1276" i="1"/>
  <c r="J1275" i="1"/>
  <c r="R1276" i="1"/>
  <c r="W1277" i="1"/>
  <c r="A1278" i="1"/>
  <c r="E1278" i="1" s="1"/>
  <c r="H1277" i="1"/>
  <c r="I1277" i="1"/>
  <c r="N1277" i="1"/>
  <c r="C1277" i="1"/>
  <c r="O1276" i="1"/>
  <c r="P1276" i="1" s="1"/>
  <c r="D1276" i="1"/>
  <c r="F1276" i="1" s="1"/>
  <c r="G1275" i="1"/>
  <c r="Q1720" i="1"/>
  <c r="K1275" i="1"/>
  <c r="L1274" i="1"/>
  <c r="M1274" i="1" s="1"/>
  <c r="S1274" i="1" s="1"/>
  <c r="B1274" i="1" s="1"/>
  <c r="U1277" i="1" l="1"/>
  <c r="T1277" i="1"/>
  <c r="D1277" i="1"/>
  <c r="F1277" i="1" s="1"/>
  <c r="R1277" i="1"/>
  <c r="J1276" i="1"/>
  <c r="G1276" i="1"/>
  <c r="W1278" i="1"/>
  <c r="H1278" i="1"/>
  <c r="N1278" i="1"/>
  <c r="A1279" i="1"/>
  <c r="E1279" i="1" s="1"/>
  <c r="I1278" i="1"/>
  <c r="C1278" i="1"/>
  <c r="O1277" i="1"/>
  <c r="P1277" i="1" s="1"/>
  <c r="Q1721" i="1"/>
  <c r="K1276" i="1"/>
  <c r="L1275" i="1"/>
  <c r="M1275" i="1" s="1"/>
  <c r="S1275" i="1" s="1"/>
  <c r="B1275" i="1" s="1"/>
  <c r="U1278" i="1" l="1"/>
  <c r="T1278" i="1"/>
  <c r="G1277" i="1"/>
  <c r="J1277" i="1"/>
  <c r="W1279" i="1"/>
  <c r="H1279" i="1"/>
  <c r="N1279" i="1"/>
  <c r="A1280" i="1"/>
  <c r="E1280" i="1" s="1"/>
  <c r="I1279" i="1"/>
  <c r="C1279" i="1"/>
  <c r="O1278" i="1"/>
  <c r="P1278" i="1" s="1"/>
  <c r="R1278" i="1"/>
  <c r="D1278" i="1"/>
  <c r="F1278" i="1" s="1"/>
  <c r="Q1722" i="1"/>
  <c r="K1277" i="1"/>
  <c r="L1276" i="1"/>
  <c r="M1276" i="1" s="1"/>
  <c r="S1276" i="1" s="1"/>
  <c r="B1276" i="1" s="1"/>
  <c r="U1279" i="1" l="1"/>
  <c r="T1279" i="1"/>
  <c r="J1278" i="1"/>
  <c r="G1278" i="1"/>
  <c r="R1279" i="1"/>
  <c r="W1280" i="1"/>
  <c r="I1280" i="1"/>
  <c r="A1281" i="1"/>
  <c r="E1281" i="1" s="1"/>
  <c r="H1280" i="1"/>
  <c r="N1280" i="1"/>
  <c r="C1280" i="1"/>
  <c r="O1279" i="1"/>
  <c r="P1279" i="1" s="1"/>
  <c r="D1279" i="1"/>
  <c r="F1279" i="1" s="1"/>
  <c r="Q1723" i="1"/>
  <c r="K1278" i="1"/>
  <c r="L1277" i="1"/>
  <c r="M1277" i="1" s="1"/>
  <c r="S1277" i="1" s="1"/>
  <c r="B1277" i="1" s="1"/>
  <c r="U1280" i="1" l="1"/>
  <c r="T1280" i="1"/>
  <c r="J1279" i="1"/>
  <c r="G1279" i="1"/>
  <c r="R1280" i="1"/>
  <c r="W1281" i="1"/>
  <c r="I1281" i="1"/>
  <c r="A1282" i="1"/>
  <c r="E1282" i="1" s="1"/>
  <c r="H1281" i="1"/>
  <c r="N1281" i="1"/>
  <c r="D1280" i="1"/>
  <c r="F1280" i="1" s="1"/>
  <c r="C1281" i="1"/>
  <c r="O1280" i="1"/>
  <c r="P1280" i="1" s="1"/>
  <c r="Q1724" i="1"/>
  <c r="K1279" i="1"/>
  <c r="L1278" i="1"/>
  <c r="M1278" i="1" s="1"/>
  <c r="S1278" i="1" s="1"/>
  <c r="B1278" i="1" s="1"/>
  <c r="U1281" i="1" l="1"/>
  <c r="T1281" i="1"/>
  <c r="G1280" i="1"/>
  <c r="J1280" i="1"/>
  <c r="R1281" i="1"/>
  <c r="W1282" i="1"/>
  <c r="I1282" i="1"/>
  <c r="N1282" i="1"/>
  <c r="A1283" i="1"/>
  <c r="E1283" i="1" s="1"/>
  <c r="H1282" i="1"/>
  <c r="D1281" i="1"/>
  <c r="F1281" i="1" s="1"/>
  <c r="C1282" i="1"/>
  <c r="O1281" i="1"/>
  <c r="P1281" i="1" s="1"/>
  <c r="Q1725" i="1"/>
  <c r="K1280" i="1"/>
  <c r="L1279" i="1"/>
  <c r="M1279" i="1" s="1"/>
  <c r="S1279" i="1" s="1"/>
  <c r="B1279" i="1" s="1"/>
  <c r="U1282" i="1" l="1"/>
  <c r="T1282" i="1"/>
  <c r="R1282" i="1"/>
  <c r="J1281" i="1"/>
  <c r="G1281" i="1"/>
  <c r="W1283" i="1"/>
  <c r="I1283" i="1"/>
  <c r="A1284" i="1"/>
  <c r="E1284" i="1" s="1"/>
  <c r="N1283" i="1"/>
  <c r="H1283" i="1"/>
  <c r="C1283" i="1"/>
  <c r="O1282" i="1"/>
  <c r="P1282" i="1" s="1"/>
  <c r="D1282" i="1"/>
  <c r="F1282" i="1" s="1"/>
  <c r="Q1726" i="1"/>
  <c r="K1281" i="1"/>
  <c r="L1280" i="1"/>
  <c r="M1280" i="1" s="1"/>
  <c r="S1280" i="1" s="1"/>
  <c r="B1280" i="1" s="1"/>
  <c r="U1283" i="1" l="1"/>
  <c r="T1283" i="1"/>
  <c r="J1282" i="1"/>
  <c r="R1283" i="1"/>
  <c r="D1283" i="1"/>
  <c r="F1283" i="1" s="1"/>
  <c r="C1284" i="1"/>
  <c r="O1283" i="1"/>
  <c r="P1283" i="1" s="1"/>
  <c r="G1282" i="1"/>
  <c r="W1284" i="1"/>
  <c r="I1284" i="1"/>
  <c r="H1284" i="1"/>
  <c r="A1285" i="1"/>
  <c r="E1285" i="1" s="1"/>
  <c r="N1284" i="1"/>
  <c r="Q1727" i="1"/>
  <c r="K1282" i="1"/>
  <c r="L1281" i="1"/>
  <c r="M1281" i="1" s="1"/>
  <c r="S1281" i="1" s="1"/>
  <c r="B1281" i="1" s="1"/>
  <c r="R1284" i="1" l="1"/>
  <c r="U1284" i="1"/>
  <c r="T1284" i="1"/>
  <c r="G1283" i="1"/>
  <c r="J1283" i="1"/>
  <c r="W1285" i="1"/>
  <c r="A1286" i="1"/>
  <c r="E1286" i="1" s="1"/>
  <c r="H1285" i="1"/>
  <c r="I1285" i="1"/>
  <c r="N1285" i="1"/>
  <c r="C1285" i="1"/>
  <c r="O1284" i="1"/>
  <c r="P1284" i="1" s="1"/>
  <c r="D1284" i="1"/>
  <c r="F1284" i="1" s="1"/>
  <c r="Q1728" i="1"/>
  <c r="K1283" i="1"/>
  <c r="L1282" i="1"/>
  <c r="M1282" i="1" s="1"/>
  <c r="S1282" i="1" s="1"/>
  <c r="B1282" i="1" s="1"/>
  <c r="U1285" i="1" l="1"/>
  <c r="T1285" i="1"/>
  <c r="G1284" i="1"/>
  <c r="R1285" i="1"/>
  <c r="J1284" i="1"/>
  <c r="W1286" i="1"/>
  <c r="I1286" i="1"/>
  <c r="A1287" i="1"/>
  <c r="E1287" i="1" s="1"/>
  <c r="H1286" i="1"/>
  <c r="N1286" i="1"/>
  <c r="D1285" i="1"/>
  <c r="F1285" i="1" s="1"/>
  <c r="C1286" i="1"/>
  <c r="O1285" i="1"/>
  <c r="P1285" i="1" s="1"/>
  <c r="Q1729" i="1"/>
  <c r="K1284" i="1"/>
  <c r="L1283" i="1"/>
  <c r="M1283" i="1" s="1"/>
  <c r="S1283" i="1" s="1"/>
  <c r="B1283" i="1" s="1"/>
  <c r="J1285" i="1" l="1"/>
  <c r="U1286" i="1"/>
  <c r="T1286" i="1"/>
  <c r="G1285" i="1"/>
  <c r="D1286" i="1"/>
  <c r="F1286" i="1" s="1"/>
  <c r="C1287" i="1"/>
  <c r="O1286" i="1"/>
  <c r="P1286" i="1" s="1"/>
  <c r="R1286" i="1"/>
  <c r="W1287" i="1"/>
  <c r="A1288" i="1"/>
  <c r="E1288" i="1" s="1"/>
  <c r="N1287" i="1"/>
  <c r="H1287" i="1"/>
  <c r="I1287" i="1"/>
  <c r="Q1730" i="1"/>
  <c r="K1285" i="1"/>
  <c r="L1284" i="1"/>
  <c r="M1284" i="1" s="1"/>
  <c r="S1284" i="1" s="1"/>
  <c r="B1284" i="1" s="1"/>
  <c r="G1286" i="1" l="1"/>
  <c r="J1286" i="1"/>
  <c r="R1287" i="1"/>
  <c r="O1287" i="1"/>
  <c r="C1288" i="1"/>
  <c r="W1288" i="1"/>
  <c r="I1288" i="1"/>
  <c r="A1289" i="1"/>
  <c r="E1289" i="1" s="1"/>
  <c r="H1288" i="1"/>
  <c r="N1288" i="1"/>
  <c r="D1287" i="1"/>
  <c r="F1287" i="1" s="1"/>
  <c r="D1288" i="1"/>
  <c r="Q1731" i="1"/>
  <c r="K1286" i="1"/>
  <c r="L1285" i="1"/>
  <c r="M1285" i="1" s="1"/>
  <c r="S1285" i="1" s="1"/>
  <c r="B1285" i="1" s="1"/>
  <c r="U1288" i="1" l="1"/>
  <c r="T1288" i="1"/>
  <c r="G1287" i="1"/>
  <c r="R1288" i="1"/>
  <c r="C1289" i="1"/>
  <c r="O1288" i="1"/>
  <c r="P1288" i="1" s="1"/>
  <c r="J1287" i="1"/>
  <c r="W1289" i="1"/>
  <c r="I1289" i="1"/>
  <c r="A1290" i="1"/>
  <c r="E1290" i="1" s="1"/>
  <c r="H1289" i="1"/>
  <c r="N1289" i="1"/>
  <c r="F1288" i="1"/>
  <c r="G1288" i="1"/>
  <c r="J1288" i="1"/>
  <c r="Q1732" i="1"/>
  <c r="K1287" i="1"/>
  <c r="L1286" i="1"/>
  <c r="M1286" i="1" s="1"/>
  <c r="L1287" i="1" l="1"/>
  <c r="K1288" i="1" s="1"/>
  <c r="U1289" i="1"/>
  <c r="T1289" i="1"/>
  <c r="R1289" i="1"/>
  <c r="W1290" i="1"/>
  <c r="I1290" i="1"/>
  <c r="A1291" i="1"/>
  <c r="E1291" i="1" s="1"/>
  <c r="H1290" i="1"/>
  <c r="N1290" i="1"/>
  <c r="C1290" i="1"/>
  <c r="O1289" i="1"/>
  <c r="P1289" i="1" s="1"/>
  <c r="D1289" i="1"/>
  <c r="F1289" i="1" s="1"/>
  <c r="Q1733" i="1"/>
  <c r="S1286" i="1"/>
  <c r="B1286" i="1" s="1"/>
  <c r="M1287" i="1" l="1"/>
  <c r="P1287" i="1" s="1"/>
  <c r="J1289" i="1"/>
  <c r="U1290" i="1"/>
  <c r="T1290" i="1"/>
  <c r="R1290" i="1"/>
  <c r="W1291" i="1"/>
  <c r="I1291" i="1"/>
  <c r="A1292" i="1"/>
  <c r="E1292" i="1" s="1"/>
  <c r="H1291" i="1"/>
  <c r="N1291" i="1"/>
  <c r="D1290" i="1"/>
  <c r="F1290" i="1" s="1"/>
  <c r="G1289" i="1"/>
  <c r="C1291" i="1"/>
  <c r="O1290" i="1"/>
  <c r="P1290" i="1" s="1"/>
  <c r="Q1734" i="1"/>
  <c r="K1289" i="1"/>
  <c r="L1288" i="1"/>
  <c r="M1288" i="1" s="1"/>
  <c r="S1288" i="1" s="1"/>
  <c r="B1288" i="1" s="1"/>
  <c r="S1287" i="1" l="1"/>
  <c r="T1287" i="1" s="1"/>
  <c r="U1287" i="1" s="1"/>
  <c r="U1291" i="1"/>
  <c r="T1291" i="1"/>
  <c r="G1290" i="1"/>
  <c r="R1291" i="1"/>
  <c r="W1292" i="1"/>
  <c r="N1292" i="1"/>
  <c r="I1292" i="1"/>
  <c r="A1293" i="1"/>
  <c r="E1293" i="1" s="1"/>
  <c r="H1292" i="1"/>
  <c r="D1291" i="1"/>
  <c r="F1291" i="1" s="1"/>
  <c r="J1290" i="1"/>
  <c r="C1292" i="1"/>
  <c r="O1291" i="1"/>
  <c r="P1291" i="1" s="1"/>
  <c r="Q1735" i="1"/>
  <c r="K1290" i="1"/>
  <c r="L1289" i="1"/>
  <c r="M1289" i="1" s="1"/>
  <c r="S1289" i="1" s="1"/>
  <c r="B1289" i="1" s="1"/>
  <c r="B1287" i="1" l="1"/>
  <c r="U1292" i="1"/>
  <c r="T1292" i="1"/>
  <c r="G1291" i="1"/>
  <c r="R1292" i="1"/>
  <c r="J1291" i="1"/>
  <c r="W1293" i="1"/>
  <c r="I1293" i="1"/>
  <c r="A1294" i="1"/>
  <c r="E1294" i="1" s="1"/>
  <c r="H1293" i="1"/>
  <c r="N1293" i="1"/>
  <c r="D1292" i="1"/>
  <c r="F1292" i="1" s="1"/>
  <c r="C1293" i="1"/>
  <c r="O1292" i="1"/>
  <c r="P1292" i="1" s="1"/>
  <c r="Q1736" i="1"/>
  <c r="K1291" i="1"/>
  <c r="L1290" i="1"/>
  <c r="M1290" i="1" s="1"/>
  <c r="S1290" i="1" s="1"/>
  <c r="B1290" i="1" s="1"/>
  <c r="U1293" i="1" l="1"/>
  <c r="T1293" i="1"/>
  <c r="G1292" i="1"/>
  <c r="W1294" i="1"/>
  <c r="I1294" i="1"/>
  <c r="A1295" i="1"/>
  <c r="E1295" i="1" s="1"/>
  <c r="H1294" i="1"/>
  <c r="N1294" i="1"/>
  <c r="D1293" i="1"/>
  <c r="F1293" i="1" s="1"/>
  <c r="C1294" i="1"/>
  <c r="O1293" i="1"/>
  <c r="P1293" i="1" s="1"/>
  <c r="J1292" i="1"/>
  <c r="R1293" i="1"/>
  <c r="Q1737" i="1"/>
  <c r="K1292" i="1"/>
  <c r="L1291" i="1"/>
  <c r="M1291" i="1" s="1"/>
  <c r="U1294" i="1" l="1"/>
  <c r="T1294" i="1"/>
  <c r="R1294" i="1"/>
  <c r="G1293" i="1"/>
  <c r="W1295" i="1"/>
  <c r="I1295" i="1"/>
  <c r="H1295" i="1"/>
  <c r="A1296" i="1"/>
  <c r="E1296" i="1" s="1"/>
  <c r="N1295" i="1"/>
  <c r="D1294" i="1"/>
  <c r="F1294" i="1" s="1"/>
  <c r="J1293" i="1"/>
  <c r="C1295" i="1"/>
  <c r="O1294" i="1"/>
  <c r="P1294" i="1" s="1"/>
  <c r="Q1738" i="1"/>
  <c r="S1291" i="1"/>
  <c r="B1291" i="1" s="1"/>
  <c r="K1293" i="1"/>
  <c r="L1292" i="1"/>
  <c r="M1292" i="1" s="1"/>
  <c r="S1292" i="1" s="1"/>
  <c r="B1292" i="1" s="1"/>
  <c r="U1295" i="1" l="1"/>
  <c r="T1295" i="1"/>
  <c r="R1295" i="1"/>
  <c r="G1294" i="1"/>
  <c r="W1296" i="1"/>
  <c r="I1296" i="1"/>
  <c r="A1297" i="1"/>
  <c r="E1297" i="1" s="1"/>
  <c r="H1296" i="1"/>
  <c r="N1296" i="1"/>
  <c r="D1295" i="1"/>
  <c r="F1295" i="1" s="1"/>
  <c r="J1294" i="1"/>
  <c r="C1296" i="1"/>
  <c r="O1295" i="1"/>
  <c r="P1295" i="1" s="1"/>
  <c r="Q1739" i="1"/>
  <c r="K1294" i="1"/>
  <c r="L1293" i="1"/>
  <c r="M1293" i="1" s="1"/>
  <c r="U1296" i="1" l="1"/>
  <c r="T1296" i="1"/>
  <c r="J1295" i="1"/>
  <c r="W1297" i="1"/>
  <c r="N1297" i="1"/>
  <c r="A1298" i="1"/>
  <c r="E1298" i="1" s="1"/>
  <c r="I1297" i="1"/>
  <c r="H1297" i="1"/>
  <c r="D1296" i="1"/>
  <c r="F1296" i="1" s="1"/>
  <c r="C1297" i="1"/>
  <c r="O1296" i="1"/>
  <c r="P1296" i="1" s="1"/>
  <c r="G1295" i="1"/>
  <c r="R1296" i="1"/>
  <c r="Q1740" i="1"/>
  <c r="S1293" i="1"/>
  <c r="B1293" i="1" s="1"/>
  <c r="K1295" i="1"/>
  <c r="L1294" i="1"/>
  <c r="M1294" i="1" s="1"/>
  <c r="S1294" i="1" s="1"/>
  <c r="B1294" i="1" s="1"/>
  <c r="U1297" i="1" l="1"/>
  <c r="T1297" i="1"/>
  <c r="J1296" i="1"/>
  <c r="G1296" i="1"/>
  <c r="W1298" i="1"/>
  <c r="I1298" i="1"/>
  <c r="A1299" i="1"/>
  <c r="E1299" i="1" s="1"/>
  <c r="H1298" i="1"/>
  <c r="N1298" i="1"/>
  <c r="D1297" i="1"/>
  <c r="F1297" i="1" s="1"/>
  <c r="C1298" i="1"/>
  <c r="O1297" i="1"/>
  <c r="P1297" i="1" s="1"/>
  <c r="R1297" i="1"/>
  <c r="Q1741" i="1"/>
  <c r="K1296" i="1"/>
  <c r="L1295" i="1"/>
  <c r="M1295" i="1" s="1"/>
  <c r="S1295" i="1" s="1"/>
  <c r="B1295" i="1" s="1"/>
  <c r="U1298" i="1" l="1"/>
  <c r="T1298" i="1"/>
  <c r="J1297" i="1"/>
  <c r="R1298" i="1"/>
  <c r="W1299" i="1"/>
  <c r="N1299" i="1"/>
  <c r="I1299" i="1"/>
  <c r="A1300" i="1"/>
  <c r="E1300" i="1" s="1"/>
  <c r="H1299" i="1"/>
  <c r="D1298" i="1"/>
  <c r="F1298" i="1" s="1"/>
  <c r="G1297" i="1"/>
  <c r="C1299" i="1"/>
  <c r="O1298" i="1"/>
  <c r="P1298" i="1" s="1"/>
  <c r="Q1742" i="1"/>
  <c r="K1297" i="1"/>
  <c r="L1296" i="1"/>
  <c r="M1296" i="1" s="1"/>
  <c r="S1296" i="1" s="1"/>
  <c r="B1296" i="1" s="1"/>
  <c r="U1299" i="1" l="1"/>
  <c r="T1299" i="1"/>
  <c r="G1298" i="1"/>
  <c r="R1299" i="1"/>
  <c r="J1298" i="1"/>
  <c r="W1300" i="1"/>
  <c r="I1300" i="1"/>
  <c r="A1301" i="1"/>
  <c r="E1301" i="1" s="1"/>
  <c r="H1300" i="1"/>
  <c r="N1300" i="1"/>
  <c r="D1299" i="1"/>
  <c r="F1299" i="1" s="1"/>
  <c r="C1300" i="1"/>
  <c r="O1299" i="1"/>
  <c r="P1299" i="1" s="1"/>
  <c r="Q1743" i="1"/>
  <c r="K1298" i="1"/>
  <c r="L1297" i="1"/>
  <c r="M1297" i="1" s="1"/>
  <c r="U1300" i="1" l="1"/>
  <c r="T1300" i="1"/>
  <c r="W1301" i="1"/>
  <c r="H1301" i="1"/>
  <c r="N1301" i="1"/>
  <c r="I1301" i="1"/>
  <c r="A1302" i="1"/>
  <c r="E1302" i="1" s="1"/>
  <c r="D1300" i="1"/>
  <c r="F1300" i="1" s="1"/>
  <c r="C1301" i="1"/>
  <c r="O1300" i="1"/>
  <c r="P1300" i="1" s="1"/>
  <c r="G1299" i="1"/>
  <c r="J1299" i="1"/>
  <c r="R1300" i="1"/>
  <c r="Q1744" i="1"/>
  <c r="S1297" i="1"/>
  <c r="B1297" i="1" s="1"/>
  <c r="K1299" i="1"/>
  <c r="L1298" i="1"/>
  <c r="M1298" i="1" s="1"/>
  <c r="S1298" i="1" s="1"/>
  <c r="B1298" i="1" s="1"/>
  <c r="U1301" i="1" l="1"/>
  <c r="T1301" i="1"/>
  <c r="J1300" i="1"/>
  <c r="C1302" i="1"/>
  <c r="O1301" i="1"/>
  <c r="P1301" i="1" s="1"/>
  <c r="D1301" i="1"/>
  <c r="F1301" i="1" s="1"/>
  <c r="R1301" i="1"/>
  <c r="G1300" i="1"/>
  <c r="W1302" i="1"/>
  <c r="A1303" i="1"/>
  <c r="E1303" i="1" s="1"/>
  <c r="N1302" i="1"/>
  <c r="H1302" i="1"/>
  <c r="I1302" i="1"/>
  <c r="Q1745" i="1"/>
  <c r="K1300" i="1"/>
  <c r="L1299" i="1"/>
  <c r="M1299" i="1" s="1"/>
  <c r="S1299" i="1" s="1"/>
  <c r="B1299" i="1" s="1"/>
  <c r="U1302" i="1" l="1"/>
  <c r="T1302" i="1"/>
  <c r="R1302" i="1"/>
  <c r="C1303" i="1"/>
  <c r="O1302" i="1"/>
  <c r="P1302" i="1" s="1"/>
  <c r="D1302" i="1"/>
  <c r="F1302" i="1" s="1"/>
  <c r="W1303" i="1"/>
  <c r="N1303" i="1"/>
  <c r="I1303" i="1"/>
  <c r="A1304" i="1"/>
  <c r="E1304" i="1" s="1"/>
  <c r="H1303" i="1"/>
  <c r="J1301" i="1"/>
  <c r="G1301" i="1"/>
  <c r="Q1746" i="1"/>
  <c r="K1301" i="1"/>
  <c r="L1300" i="1"/>
  <c r="M1300" i="1" s="1"/>
  <c r="S1300" i="1" s="1"/>
  <c r="B1300" i="1" s="1"/>
  <c r="U1303" i="1" l="1"/>
  <c r="T1303" i="1"/>
  <c r="R1303" i="1"/>
  <c r="C1304" i="1"/>
  <c r="O1303" i="1"/>
  <c r="P1303" i="1" s="1"/>
  <c r="D1303" i="1"/>
  <c r="F1303" i="1" s="1"/>
  <c r="W1304" i="1"/>
  <c r="A1305" i="1"/>
  <c r="E1305" i="1" s="1"/>
  <c r="N1304" i="1"/>
  <c r="H1304" i="1"/>
  <c r="I1304" i="1"/>
  <c r="G1302" i="1"/>
  <c r="J1302" i="1"/>
  <c r="Q1747" i="1"/>
  <c r="K1302" i="1"/>
  <c r="L1301" i="1"/>
  <c r="M1301" i="1" s="1"/>
  <c r="U1304" i="1" l="1"/>
  <c r="T1304" i="1"/>
  <c r="W1305" i="1"/>
  <c r="N1305" i="1"/>
  <c r="A1306" i="1"/>
  <c r="E1306" i="1" s="1"/>
  <c r="I1305" i="1"/>
  <c r="H1305" i="1"/>
  <c r="D1304" i="1"/>
  <c r="F1304" i="1" s="1"/>
  <c r="R1304" i="1"/>
  <c r="J1303" i="1"/>
  <c r="C1305" i="1"/>
  <c r="O1304" i="1"/>
  <c r="P1304" i="1" s="1"/>
  <c r="G1303" i="1"/>
  <c r="Q1748" i="1"/>
  <c r="S1301" i="1"/>
  <c r="B1301" i="1" s="1"/>
  <c r="K1303" i="1"/>
  <c r="L1302" i="1"/>
  <c r="M1302" i="1" s="1"/>
  <c r="S1302" i="1" s="1"/>
  <c r="B1302" i="1" s="1"/>
  <c r="U1305" i="1" l="1"/>
  <c r="T1305" i="1"/>
  <c r="G1304" i="1"/>
  <c r="J1304" i="1"/>
  <c r="W1306" i="1"/>
  <c r="H1306" i="1"/>
  <c r="I1306" i="1"/>
  <c r="N1306" i="1"/>
  <c r="A1307" i="1"/>
  <c r="E1307" i="1" s="1"/>
  <c r="D1305" i="1"/>
  <c r="F1305" i="1" s="1"/>
  <c r="C1306" i="1"/>
  <c r="O1305" i="1"/>
  <c r="P1305" i="1" s="1"/>
  <c r="R1305" i="1"/>
  <c r="Q1749" i="1"/>
  <c r="K1304" i="1"/>
  <c r="L1303" i="1"/>
  <c r="M1303" i="1" s="1"/>
  <c r="S1303" i="1" s="1"/>
  <c r="B1303" i="1" s="1"/>
  <c r="U1306" i="1" l="1"/>
  <c r="T1306" i="1"/>
  <c r="J1305" i="1"/>
  <c r="C1307" i="1"/>
  <c r="O1306" i="1"/>
  <c r="P1306" i="1" s="1"/>
  <c r="R1306" i="1"/>
  <c r="D1306" i="1"/>
  <c r="F1306" i="1" s="1"/>
  <c r="G1305" i="1"/>
  <c r="W1307" i="1"/>
  <c r="A1308" i="1"/>
  <c r="E1308" i="1" s="1"/>
  <c r="H1307" i="1"/>
  <c r="N1307" i="1"/>
  <c r="I1307" i="1"/>
  <c r="Q1750" i="1"/>
  <c r="K1305" i="1"/>
  <c r="L1304" i="1"/>
  <c r="M1304" i="1" s="1"/>
  <c r="S1304" i="1" s="1"/>
  <c r="B1304" i="1" s="1"/>
  <c r="U1307" i="1" l="1"/>
  <c r="T1307" i="1"/>
  <c r="G1306" i="1"/>
  <c r="J1306" i="1"/>
  <c r="R1307" i="1"/>
  <c r="C1308" i="1"/>
  <c r="O1307" i="1"/>
  <c r="P1307" i="1" s="1"/>
  <c r="D1307" i="1"/>
  <c r="F1307" i="1" s="1"/>
  <c r="W1308" i="1"/>
  <c r="I1308" i="1"/>
  <c r="A1309" i="1"/>
  <c r="E1309" i="1" s="1"/>
  <c r="H1308" i="1"/>
  <c r="N1308" i="1"/>
  <c r="Q1751" i="1"/>
  <c r="K1306" i="1"/>
  <c r="L1305" i="1"/>
  <c r="M1305" i="1" s="1"/>
  <c r="U1308" i="1" l="1"/>
  <c r="T1308" i="1"/>
  <c r="D1308" i="1"/>
  <c r="F1308" i="1" s="1"/>
  <c r="C1309" i="1"/>
  <c r="O1308" i="1"/>
  <c r="P1308" i="1" s="1"/>
  <c r="R1308" i="1"/>
  <c r="G1307" i="1"/>
  <c r="W1309" i="1"/>
  <c r="I1309" i="1"/>
  <c r="A1310" i="1"/>
  <c r="E1310" i="1" s="1"/>
  <c r="H1309" i="1"/>
  <c r="N1309" i="1"/>
  <c r="J1307" i="1"/>
  <c r="Q1752" i="1"/>
  <c r="S1305" i="1"/>
  <c r="B1305" i="1" s="1"/>
  <c r="K1307" i="1"/>
  <c r="L1306" i="1"/>
  <c r="M1306" i="1" s="1"/>
  <c r="S1306" i="1" s="1"/>
  <c r="B1306" i="1" s="1"/>
  <c r="G1308" i="1" l="1"/>
  <c r="J1308" i="1"/>
  <c r="U1309" i="1"/>
  <c r="T1309" i="1"/>
  <c r="R1309" i="1"/>
  <c r="W1310" i="1"/>
  <c r="I1310" i="1"/>
  <c r="A1311" i="1"/>
  <c r="E1311" i="1" s="1"/>
  <c r="H1310" i="1"/>
  <c r="N1310" i="1"/>
  <c r="C1310" i="1"/>
  <c r="O1309" i="1"/>
  <c r="P1309" i="1" s="1"/>
  <c r="D1309" i="1"/>
  <c r="F1309" i="1" s="1"/>
  <c r="Q1753" i="1"/>
  <c r="K1308" i="1"/>
  <c r="L1307" i="1"/>
  <c r="M1307" i="1" s="1"/>
  <c r="S1307" i="1" s="1"/>
  <c r="B1307" i="1" s="1"/>
  <c r="U1310" i="1" l="1"/>
  <c r="T1310" i="1"/>
  <c r="R1310" i="1"/>
  <c r="G1309" i="1"/>
  <c r="W1311" i="1"/>
  <c r="N1311" i="1"/>
  <c r="I1311" i="1"/>
  <c r="A1312" i="1"/>
  <c r="E1312" i="1" s="1"/>
  <c r="H1311" i="1"/>
  <c r="D1310" i="1"/>
  <c r="F1310" i="1" s="1"/>
  <c r="J1309" i="1"/>
  <c r="C1311" i="1"/>
  <c r="O1310" i="1"/>
  <c r="P1310" i="1" s="1"/>
  <c r="Q1754" i="1"/>
  <c r="K1309" i="1"/>
  <c r="L1308" i="1"/>
  <c r="M1308" i="1" s="1"/>
  <c r="S1308" i="1" s="1"/>
  <c r="B1308" i="1" s="1"/>
  <c r="U1311" i="1" l="1"/>
  <c r="T1311" i="1"/>
  <c r="R1311" i="1"/>
  <c r="D1311" i="1"/>
  <c r="F1311" i="1" s="1"/>
  <c r="C1312" i="1"/>
  <c r="O1311" i="1"/>
  <c r="P1311" i="1" s="1"/>
  <c r="G1310" i="1"/>
  <c r="J1310" i="1"/>
  <c r="W1312" i="1"/>
  <c r="N1312" i="1"/>
  <c r="I1312" i="1"/>
  <c r="A1313" i="1"/>
  <c r="E1313" i="1" s="1"/>
  <c r="H1312" i="1"/>
  <c r="Q1755" i="1"/>
  <c r="K1310" i="1"/>
  <c r="L1309" i="1"/>
  <c r="M1309" i="1" s="1"/>
  <c r="U1312" i="1" l="1"/>
  <c r="T1312" i="1"/>
  <c r="G1311" i="1"/>
  <c r="J1311" i="1"/>
  <c r="R1312" i="1"/>
  <c r="W1313" i="1"/>
  <c r="H1313" i="1"/>
  <c r="N1313" i="1"/>
  <c r="I1313" i="1"/>
  <c r="A1314" i="1"/>
  <c r="E1314" i="1" s="1"/>
  <c r="C1313" i="1"/>
  <c r="O1312" i="1"/>
  <c r="P1312" i="1" s="1"/>
  <c r="D1312" i="1"/>
  <c r="F1312" i="1" s="1"/>
  <c r="Q1756" i="1"/>
  <c r="S1309" i="1"/>
  <c r="B1309" i="1" s="1"/>
  <c r="K1311" i="1"/>
  <c r="L1310" i="1"/>
  <c r="M1310" i="1" s="1"/>
  <c r="S1310" i="1" s="1"/>
  <c r="B1310" i="1" s="1"/>
  <c r="U1313" i="1" l="1"/>
  <c r="T1313" i="1"/>
  <c r="J1312" i="1"/>
  <c r="G1312" i="1"/>
  <c r="D1313" i="1"/>
  <c r="F1313" i="1" s="1"/>
  <c r="C1314" i="1"/>
  <c r="O1313" i="1"/>
  <c r="P1313" i="1" s="1"/>
  <c r="R1313" i="1"/>
  <c r="W1314" i="1"/>
  <c r="H1314" i="1"/>
  <c r="N1314" i="1"/>
  <c r="I1314" i="1"/>
  <c r="A1315" i="1"/>
  <c r="E1315" i="1" s="1"/>
  <c r="Q1757" i="1"/>
  <c r="K1312" i="1"/>
  <c r="L1311" i="1"/>
  <c r="M1311" i="1" s="1"/>
  <c r="S1311" i="1" s="1"/>
  <c r="B1311" i="1" s="1"/>
  <c r="U1314" i="1" l="1"/>
  <c r="T1314" i="1"/>
  <c r="G1313" i="1"/>
  <c r="J1313" i="1"/>
  <c r="W1315" i="1"/>
  <c r="A1316" i="1"/>
  <c r="E1316" i="1" s="1"/>
  <c r="H1315" i="1"/>
  <c r="N1315" i="1"/>
  <c r="I1315" i="1"/>
  <c r="C1315" i="1"/>
  <c r="O1314" i="1"/>
  <c r="P1314" i="1" s="1"/>
  <c r="R1314" i="1"/>
  <c r="D1314" i="1"/>
  <c r="F1314" i="1" s="1"/>
  <c r="Q1758" i="1"/>
  <c r="K1313" i="1"/>
  <c r="L1312" i="1"/>
  <c r="M1312" i="1" s="1"/>
  <c r="S1312" i="1" s="1"/>
  <c r="B1312" i="1" s="1"/>
  <c r="U1315" i="1" l="1"/>
  <c r="T1315" i="1"/>
  <c r="J1314" i="1"/>
  <c r="G1314" i="1"/>
  <c r="R1315" i="1"/>
  <c r="C1316" i="1"/>
  <c r="O1315" i="1"/>
  <c r="P1315" i="1" s="1"/>
  <c r="W1316" i="1"/>
  <c r="H1316" i="1"/>
  <c r="N1316" i="1"/>
  <c r="I1316" i="1"/>
  <c r="A1317" i="1"/>
  <c r="E1317" i="1" s="1"/>
  <c r="D1315" i="1"/>
  <c r="F1315" i="1" s="1"/>
  <c r="Q1759" i="1"/>
  <c r="K1314" i="1"/>
  <c r="L1313" i="1"/>
  <c r="M1313" i="1" s="1"/>
  <c r="S1313" i="1" s="1"/>
  <c r="B1313" i="1" s="1"/>
  <c r="U1316" i="1" l="1"/>
  <c r="T1316" i="1"/>
  <c r="R1316" i="1"/>
  <c r="J1315" i="1"/>
  <c r="G1315" i="1"/>
  <c r="W1317" i="1"/>
  <c r="N1317" i="1"/>
  <c r="I1317" i="1"/>
  <c r="A1318" i="1"/>
  <c r="E1318" i="1" s="1"/>
  <c r="H1317" i="1"/>
  <c r="D1316" i="1"/>
  <c r="F1316" i="1" s="1"/>
  <c r="C1317" i="1"/>
  <c r="O1316" i="1"/>
  <c r="P1316" i="1" s="1"/>
  <c r="Q1760" i="1"/>
  <c r="K1315" i="1"/>
  <c r="L1314" i="1"/>
  <c r="M1314" i="1" s="1"/>
  <c r="S1314" i="1" s="1"/>
  <c r="B1314" i="1" s="1"/>
  <c r="U1317" i="1" l="1"/>
  <c r="T1317" i="1"/>
  <c r="G1316" i="1"/>
  <c r="R1317" i="1"/>
  <c r="J1316" i="1"/>
  <c r="W1318" i="1"/>
  <c r="I1318" i="1"/>
  <c r="A1319" i="1"/>
  <c r="E1319" i="1" s="1"/>
  <c r="N1318" i="1"/>
  <c r="H1318" i="1"/>
  <c r="D1317" i="1"/>
  <c r="F1317" i="1" s="1"/>
  <c r="C1318" i="1"/>
  <c r="O1317" i="1"/>
  <c r="P1317" i="1" s="1"/>
  <c r="Q1761" i="1"/>
  <c r="K1316" i="1"/>
  <c r="L1315" i="1"/>
  <c r="M1315" i="1" s="1"/>
  <c r="S1315" i="1" s="1"/>
  <c r="B1315" i="1" s="1"/>
  <c r="G1317" i="1" l="1"/>
  <c r="J1317" i="1"/>
  <c r="R1318" i="1"/>
  <c r="W1319" i="1"/>
  <c r="N1319" i="1"/>
  <c r="I1319" i="1"/>
  <c r="A1320" i="1"/>
  <c r="E1320" i="1" s="1"/>
  <c r="H1319" i="1"/>
  <c r="D1318" i="1"/>
  <c r="F1318" i="1" s="1"/>
  <c r="D1319" i="1"/>
  <c r="O1318" i="1"/>
  <c r="C1319" i="1"/>
  <c r="Q1762" i="1"/>
  <c r="K1317" i="1"/>
  <c r="L1316" i="1"/>
  <c r="M1316" i="1" s="1"/>
  <c r="S1316" i="1" s="1"/>
  <c r="B1316" i="1" s="1"/>
  <c r="U1319" i="1" l="1"/>
  <c r="T1319" i="1"/>
  <c r="G1318" i="1"/>
  <c r="J1318" i="1"/>
  <c r="W1320" i="1"/>
  <c r="N1320" i="1"/>
  <c r="I1320" i="1"/>
  <c r="A1321" i="1"/>
  <c r="E1321" i="1" s="1"/>
  <c r="H1320" i="1"/>
  <c r="C1320" i="1"/>
  <c r="O1319" i="1"/>
  <c r="P1319" i="1" s="1"/>
  <c r="F1319" i="1"/>
  <c r="G1319" i="1"/>
  <c r="J1319" i="1"/>
  <c r="R1319" i="1"/>
  <c r="Q1763" i="1"/>
  <c r="K1318" i="1"/>
  <c r="L1317" i="1"/>
  <c r="M1317" i="1" s="1"/>
  <c r="S1317" i="1" s="1"/>
  <c r="B1317" i="1" s="1"/>
  <c r="L1318" i="1" l="1"/>
  <c r="M1318" i="1" s="1"/>
  <c r="U1320" i="1"/>
  <c r="T1320" i="1"/>
  <c r="C1321" i="1"/>
  <c r="O1320" i="1"/>
  <c r="P1320" i="1" s="1"/>
  <c r="R1320" i="1"/>
  <c r="D1320" i="1"/>
  <c r="F1320" i="1" s="1"/>
  <c r="W1321" i="1"/>
  <c r="I1321" i="1"/>
  <c r="A1322" i="1"/>
  <c r="E1322" i="1" s="1"/>
  <c r="H1321" i="1"/>
  <c r="N1321" i="1"/>
  <c r="Q1764" i="1"/>
  <c r="K1319" i="1" l="1"/>
  <c r="K1320" i="1" s="1"/>
  <c r="U1321" i="1"/>
  <c r="T1321" i="1"/>
  <c r="R1321" i="1"/>
  <c r="G1320" i="1"/>
  <c r="J1320" i="1"/>
  <c r="C1322" i="1"/>
  <c r="O1321" i="1"/>
  <c r="P1321" i="1" s="1"/>
  <c r="D1321" i="1"/>
  <c r="F1321" i="1" s="1"/>
  <c r="W1322" i="1"/>
  <c r="A1323" i="1"/>
  <c r="E1323" i="1" s="1"/>
  <c r="H1322" i="1"/>
  <c r="N1322" i="1"/>
  <c r="I1322" i="1"/>
  <c r="S1318" i="1"/>
  <c r="P1318" i="1"/>
  <c r="Q1765" i="1"/>
  <c r="L1319" i="1" l="1"/>
  <c r="M1319" i="1" s="1"/>
  <c r="S1319" i="1" s="1"/>
  <c r="B1319" i="1" s="1"/>
  <c r="U1322" i="1"/>
  <c r="T1322" i="1"/>
  <c r="T1318" i="1"/>
  <c r="U1318" i="1" s="1"/>
  <c r="B1318" i="1"/>
  <c r="W1323" i="1"/>
  <c r="N1323" i="1"/>
  <c r="I1323" i="1"/>
  <c r="A1324" i="1"/>
  <c r="E1324" i="1" s="1"/>
  <c r="H1323" i="1"/>
  <c r="D1322" i="1"/>
  <c r="F1322" i="1" s="1"/>
  <c r="C1323" i="1"/>
  <c r="O1322" i="1"/>
  <c r="P1322" i="1" s="1"/>
  <c r="G1321" i="1"/>
  <c r="R1322" i="1"/>
  <c r="J1321" i="1"/>
  <c r="Q1766" i="1"/>
  <c r="K1321" i="1"/>
  <c r="L1320" i="1"/>
  <c r="M1320" i="1" s="1"/>
  <c r="S1320" i="1" s="1"/>
  <c r="B1320" i="1" s="1"/>
  <c r="U1323" i="1" l="1"/>
  <c r="T1323" i="1"/>
  <c r="J1322" i="1"/>
  <c r="W1324" i="1"/>
  <c r="H1324" i="1"/>
  <c r="N1324" i="1"/>
  <c r="I1324" i="1"/>
  <c r="A1325" i="1"/>
  <c r="E1325" i="1" s="1"/>
  <c r="D1323" i="1"/>
  <c r="F1323" i="1" s="1"/>
  <c r="C1324" i="1"/>
  <c r="O1323" i="1"/>
  <c r="P1323" i="1" s="1"/>
  <c r="G1322" i="1"/>
  <c r="R1323" i="1"/>
  <c r="Q1767" i="1"/>
  <c r="K1322" i="1"/>
  <c r="L1321" i="1"/>
  <c r="M1321" i="1" s="1"/>
  <c r="S1321" i="1" s="1"/>
  <c r="B1321" i="1" s="1"/>
  <c r="U1324" i="1" l="1"/>
  <c r="T1324" i="1"/>
  <c r="J1323" i="1"/>
  <c r="C1325" i="1"/>
  <c r="O1324" i="1"/>
  <c r="P1324" i="1" s="1"/>
  <c r="D1324" i="1"/>
  <c r="F1324" i="1" s="1"/>
  <c r="R1324" i="1"/>
  <c r="G1323" i="1"/>
  <c r="W1325" i="1"/>
  <c r="H1325" i="1"/>
  <c r="N1325" i="1"/>
  <c r="I1325" i="1"/>
  <c r="A1326" i="1"/>
  <c r="E1326" i="1" s="1"/>
  <c r="Q1768" i="1"/>
  <c r="K1323" i="1"/>
  <c r="L1322" i="1"/>
  <c r="M1322" i="1" s="1"/>
  <c r="S1322" i="1" s="1"/>
  <c r="B1322" i="1" s="1"/>
  <c r="U1325" i="1" l="1"/>
  <c r="T1325" i="1"/>
  <c r="D1325" i="1"/>
  <c r="F1325" i="1" s="1"/>
  <c r="C1326" i="1"/>
  <c r="O1325" i="1"/>
  <c r="P1325" i="1" s="1"/>
  <c r="R1325" i="1"/>
  <c r="G1324" i="1"/>
  <c r="W1326" i="1"/>
  <c r="I1326" i="1"/>
  <c r="A1327" i="1"/>
  <c r="E1327" i="1" s="1"/>
  <c r="N1326" i="1"/>
  <c r="H1326" i="1"/>
  <c r="J1324" i="1"/>
  <c r="Q1769" i="1"/>
  <c r="K1324" i="1"/>
  <c r="L1323" i="1"/>
  <c r="M1323" i="1" s="1"/>
  <c r="U1326" i="1" l="1"/>
  <c r="T1326" i="1"/>
  <c r="G1325" i="1"/>
  <c r="J1325" i="1"/>
  <c r="R1326" i="1"/>
  <c r="C1327" i="1"/>
  <c r="O1326" i="1"/>
  <c r="P1326" i="1" s="1"/>
  <c r="W1327" i="1"/>
  <c r="H1327" i="1"/>
  <c r="N1327" i="1"/>
  <c r="I1327" i="1"/>
  <c r="A1328" i="1"/>
  <c r="E1328" i="1" s="1"/>
  <c r="D1326" i="1"/>
  <c r="F1326" i="1" s="1"/>
  <c r="Q1770" i="1"/>
  <c r="S1323" i="1"/>
  <c r="B1323" i="1" s="1"/>
  <c r="K1325" i="1"/>
  <c r="L1324" i="1"/>
  <c r="M1324" i="1" s="1"/>
  <c r="S1324" i="1" s="1"/>
  <c r="B1324" i="1" s="1"/>
  <c r="U1327" i="1" l="1"/>
  <c r="T1327" i="1"/>
  <c r="J1326" i="1"/>
  <c r="G1326" i="1"/>
  <c r="R1327" i="1"/>
  <c r="D1327" i="1"/>
  <c r="F1327" i="1" s="1"/>
  <c r="W1328" i="1"/>
  <c r="A1329" i="1"/>
  <c r="E1329" i="1" s="1"/>
  <c r="H1328" i="1"/>
  <c r="N1328" i="1"/>
  <c r="I1328" i="1"/>
  <c r="C1328" i="1"/>
  <c r="O1327" i="1"/>
  <c r="P1327" i="1" s="1"/>
  <c r="Q1771" i="1"/>
  <c r="K1326" i="1"/>
  <c r="L1325" i="1"/>
  <c r="M1325" i="1" s="1"/>
  <c r="U1328" i="1" l="1"/>
  <c r="T1328" i="1"/>
  <c r="R1328" i="1"/>
  <c r="J1327" i="1"/>
  <c r="G1327" i="1"/>
  <c r="W1329" i="1"/>
  <c r="N1329" i="1"/>
  <c r="I1329" i="1"/>
  <c r="A1330" i="1"/>
  <c r="E1330" i="1" s="1"/>
  <c r="H1329" i="1"/>
  <c r="C1329" i="1"/>
  <c r="O1328" i="1"/>
  <c r="P1328" i="1" s="1"/>
  <c r="D1328" i="1"/>
  <c r="F1328" i="1" s="1"/>
  <c r="Q1772" i="1"/>
  <c r="S1325" i="1"/>
  <c r="B1325" i="1" s="1"/>
  <c r="K1327" i="1"/>
  <c r="L1326" i="1"/>
  <c r="M1326" i="1" s="1"/>
  <c r="S1326" i="1" s="1"/>
  <c r="B1326" i="1" s="1"/>
  <c r="U1329" i="1" l="1"/>
  <c r="T1329" i="1"/>
  <c r="R1329" i="1"/>
  <c r="D1329" i="1"/>
  <c r="F1329" i="1" s="1"/>
  <c r="W1330" i="1"/>
  <c r="I1330" i="1"/>
  <c r="A1331" i="1"/>
  <c r="E1331" i="1" s="1"/>
  <c r="N1330" i="1"/>
  <c r="H1330" i="1"/>
  <c r="G1328" i="1"/>
  <c r="J1328" i="1"/>
  <c r="C1330" i="1"/>
  <c r="O1329" i="1"/>
  <c r="P1329" i="1" s="1"/>
  <c r="Q1773" i="1"/>
  <c r="K1328" i="1"/>
  <c r="L1327" i="1"/>
  <c r="M1327" i="1" s="1"/>
  <c r="S1327" i="1" s="1"/>
  <c r="B1327" i="1" s="1"/>
  <c r="U1330" i="1" l="1"/>
  <c r="T1330" i="1"/>
  <c r="G1329" i="1"/>
  <c r="J1329" i="1"/>
  <c r="R1330" i="1"/>
  <c r="W1331" i="1"/>
  <c r="A1332" i="1"/>
  <c r="E1332" i="1" s="1"/>
  <c r="H1331" i="1"/>
  <c r="N1331" i="1"/>
  <c r="I1331" i="1"/>
  <c r="C1331" i="1"/>
  <c r="O1330" i="1"/>
  <c r="P1330" i="1" s="1"/>
  <c r="D1330" i="1"/>
  <c r="F1330" i="1" s="1"/>
  <c r="Q1774" i="1"/>
  <c r="K1329" i="1"/>
  <c r="L1328" i="1"/>
  <c r="M1328" i="1" s="1"/>
  <c r="U1331" i="1" l="1"/>
  <c r="T1331" i="1"/>
  <c r="R1331" i="1"/>
  <c r="G1330" i="1"/>
  <c r="D1331" i="1"/>
  <c r="F1331" i="1" s="1"/>
  <c r="C1332" i="1"/>
  <c r="O1331" i="1"/>
  <c r="P1331" i="1" s="1"/>
  <c r="J1330" i="1"/>
  <c r="W1332" i="1"/>
  <c r="H1332" i="1"/>
  <c r="N1332" i="1"/>
  <c r="I1332" i="1"/>
  <c r="A1333" i="1"/>
  <c r="E1333" i="1" s="1"/>
  <c r="Q1775" i="1"/>
  <c r="S1328" i="1"/>
  <c r="B1328" i="1" s="1"/>
  <c r="K1330" i="1"/>
  <c r="L1329" i="1"/>
  <c r="M1329" i="1" s="1"/>
  <c r="S1329" i="1" s="1"/>
  <c r="B1329" i="1" s="1"/>
  <c r="U1332" i="1" l="1"/>
  <c r="T1332" i="1"/>
  <c r="G1331" i="1"/>
  <c r="J1331" i="1"/>
  <c r="W1333" i="1"/>
  <c r="H1333" i="1"/>
  <c r="N1333" i="1"/>
  <c r="I1333" i="1"/>
  <c r="A1334" i="1"/>
  <c r="E1334" i="1" s="1"/>
  <c r="C1333" i="1"/>
  <c r="O1332" i="1"/>
  <c r="P1332" i="1" s="1"/>
  <c r="R1332" i="1"/>
  <c r="D1332" i="1"/>
  <c r="F1332" i="1" s="1"/>
  <c r="Q1776" i="1"/>
  <c r="K1331" i="1"/>
  <c r="L1330" i="1"/>
  <c r="M1330" i="1" s="1"/>
  <c r="U1333" i="1" l="1"/>
  <c r="T1333" i="1"/>
  <c r="G1332" i="1"/>
  <c r="J1332" i="1"/>
  <c r="C1334" i="1"/>
  <c r="O1333" i="1"/>
  <c r="P1333" i="1" s="1"/>
  <c r="R1333" i="1"/>
  <c r="D1333" i="1"/>
  <c r="F1333" i="1" s="1"/>
  <c r="W1334" i="1"/>
  <c r="I1334" i="1"/>
  <c r="A1335" i="1"/>
  <c r="E1335" i="1" s="1"/>
  <c r="H1334" i="1"/>
  <c r="N1334" i="1"/>
  <c r="Q1777" i="1"/>
  <c r="S1330" i="1"/>
  <c r="B1330" i="1" s="1"/>
  <c r="K1332" i="1"/>
  <c r="L1331" i="1"/>
  <c r="M1331" i="1" s="1"/>
  <c r="S1331" i="1" s="1"/>
  <c r="B1331" i="1" s="1"/>
  <c r="U1334" i="1" l="1"/>
  <c r="T1334" i="1"/>
  <c r="G1333" i="1"/>
  <c r="J1333" i="1"/>
  <c r="R1334" i="1"/>
  <c r="W1335" i="1"/>
  <c r="H1335" i="1"/>
  <c r="N1335" i="1"/>
  <c r="I1335" i="1"/>
  <c r="A1336" i="1"/>
  <c r="E1336" i="1" s="1"/>
  <c r="C1335" i="1"/>
  <c r="O1334" i="1"/>
  <c r="P1334" i="1" s="1"/>
  <c r="D1334" i="1"/>
  <c r="F1334" i="1" s="1"/>
  <c r="Q1778" i="1"/>
  <c r="K1333" i="1"/>
  <c r="L1332" i="1"/>
  <c r="M1332" i="1" s="1"/>
  <c r="S1332" i="1" s="1"/>
  <c r="B1332" i="1" s="1"/>
  <c r="U1335" i="1" l="1"/>
  <c r="T1335" i="1"/>
  <c r="G1334" i="1"/>
  <c r="J1334" i="1"/>
  <c r="C1336" i="1"/>
  <c r="O1335" i="1"/>
  <c r="P1335" i="1" s="1"/>
  <c r="R1335" i="1"/>
  <c r="D1335" i="1"/>
  <c r="F1335" i="1" s="1"/>
  <c r="W1336" i="1"/>
  <c r="I1336" i="1"/>
  <c r="A1337" i="1"/>
  <c r="E1337" i="1" s="1"/>
  <c r="H1336" i="1"/>
  <c r="N1336" i="1"/>
  <c r="Q1779" i="1"/>
  <c r="K1334" i="1"/>
  <c r="L1333" i="1"/>
  <c r="M1333" i="1" s="1"/>
  <c r="U1336" i="1" l="1"/>
  <c r="T1336" i="1"/>
  <c r="J1335" i="1"/>
  <c r="G1335" i="1"/>
  <c r="R1336" i="1"/>
  <c r="C1337" i="1"/>
  <c r="O1336" i="1"/>
  <c r="P1336" i="1" s="1"/>
  <c r="D1336" i="1"/>
  <c r="F1336" i="1" s="1"/>
  <c r="W1337" i="1"/>
  <c r="N1337" i="1"/>
  <c r="I1337" i="1"/>
  <c r="A1338" i="1"/>
  <c r="E1338" i="1" s="1"/>
  <c r="H1337" i="1"/>
  <c r="Q1780" i="1"/>
  <c r="S1333" i="1"/>
  <c r="B1333" i="1" s="1"/>
  <c r="K1335" i="1"/>
  <c r="L1334" i="1"/>
  <c r="M1334" i="1" s="1"/>
  <c r="S1334" i="1" s="1"/>
  <c r="B1334" i="1" s="1"/>
  <c r="U1337" i="1" l="1"/>
  <c r="T1337" i="1"/>
  <c r="R1337" i="1"/>
  <c r="D1337" i="1"/>
  <c r="F1337" i="1" s="1"/>
  <c r="W1338" i="1"/>
  <c r="I1338" i="1"/>
  <c r="A1339" i="1"/>
  <c r="E1339" i="1" s="1"/>
  <c r="H1338" i="1"/>
  <c r="N1338" i="1"/>
  <c r="J1336" i="1"/>
  <c r="C1338" i="1"/>
  <c r="O1337" i="1"/>
  <c r="P1337" i="1" s="1"/>
  <c r="G1336" i="1"/>
  <c r="Q1781" i="1"/>
  <c r="K1336" i="1"/>
  <c r="L1335" i="1"/>
  <c r="M1335" i="1" s="1"/>
  <c r="S1335" i="1" s="1"/>
  <c r="B1335" i="1" s="1"/>
  <c r="U1338" i="1" l="1"/>
  <c r="T1338" i="1"/>
  <c r="G1337" i="1"/>
  <c r="J1337" i="1"/>
  <c r="R1338" i="1"/>
  <c r="W1339" i="1"/>
  <c r="I1339" i="1"/>
  <c r="A1340" i="1"/>
  <c r="E1340" i="1" s="1"/>
  <c r="H1339" i="1"/>
  <c r="N1339" i="1"/>
  <c r="C1339" i="1"/>
  <c r="O1338" i="1"/>
  <c r="P1338" i="1" s="1"/>
  <c r="D1338" i="1"/>
  <c r="F1338" i="1" s="1"/>
  <c r="Q1782" i="1"/>
  <c r="K1337" i="1"/>
  <c r="L1336" i="1"/>
  <c r="M1336" i="1" s="1"/>
  <c r="S1336" i="1" s="1"/>
  <c r="B1336" i="1" s="1"/>
  <c r="U1339" i="1" l="1"/>
  <c r="T1339" i="1"/>
  <c r="J1338" i="1"/>
  <c r="G1338" i="1"/>
  <c r="R1339" i="1"/>
  <c r="W1340" i="1"/>
  <c r="A1341" i="1"/>
  <c r="E1341" i="1" s="1"/>
  <c r="N1340" i="1"/>
  <c r="H1340" i="1"/>
  <c r="I1340" i="1"/>
  <c r="D1339" i="1"/>
  <c r="F1339" i="1" s="1"/>
  <c r="C1340" i="1"/>
  <c r="O1339" i="1"/>
  <c r="P1339" i="1" s="1"/>
  <c r="Q1783" i="1"/>
  <c r="K1338" i="1"/>
  <c r="L1337" i="1"/>
  <c r="M1337" i="1" s="1"/>
  <c r="U1340" i="1" l="1"/>
  <c r="T1340" i="1"/>
  <c r="G1339" i="1"/>
  <c r="R1340" i="1"/>
  <c r="C1341" i="1"/>
  <c r="O1340" i="1"/>
  <c r="P1340" i="1" s="1"/>
  <c r="D1340" i="1"/>
  <c r="F1340" i="1" s="1"/>
  <c r="W1341" i="1"/>
  <c r="N1341" i="1"/>
  <c r="A1342" i="1"/>
  <c r="E1342" i="1" s="1"/>
  <c r="I1341" i="1"/>
  <c r="H1341" i="1"/>
  <c r="J1339" i="1"/>
  <c r="Q1784" i="1"/>
  <c r="S1337" i="1"/>
  <c r="B1337" i="1" s="1"/>
  <c r="K1339" i="1"/>
  <c r="L1338" i="1"/>
  <c r="M1338" i="1" s="1"/>
  <c r="S1338" i="1" s="1"/>
  <c r="B1338" i="1" s="1"/>
  <c r="U1341" i="1" l="1"/>
  <c r="T1341" i="1"/>
  <c r="R1341" i="1"/>
  <c r="D1341" i="1"/>
  <c r="F1341" i="1" s="1"/>
  <c r="C1342" i="1"/>
  <c r="O1341" i="1"/>
  <c r="P1341" i="1" s="1"/>
  <c r="G1340" i="1"/>
  <c r="W1342" i="1"/>
  <c r="A1343" i="1"/>
  <c r="E1343" i="1" s="1"/>
  <c r="H1342" i="1"/>
  <c r="N1342" i="1"/>
  <c r="I1342" i="1"/>
  <c r="J1340" i="1"/>
  <c r="Q1785" i="1"/>
  <c r="K1340" i="1"/>
  <c r="L1339" i="1"/>
  <c r="M1339" i="1" s="1"/>
  <c r="U1342" i="1" l="1"/>
  <c r="T1342" i="1"/>
  <c r="G1341" i="1"/>
  <c r="J1341" i="1"/>
  <c r="C1343" i="1"/>
  <c r="O1342" i="1"/>
  <c r="P1342" i="1" s="1"/>
  <c r="R1342" i="1"/>
  <c r="W1343" i="1"/>
  <c r="I1343" i="1"/>
  <c r="H1343" i="1"/>
  <c r="A1344" i="1"/>
  <c r="E1344" i="1" s="1"/>
  <c r="N1343" i="1"/>
  <c r="D1342" i="1"/>
  <c r="F1342" i="1" s="1"/>
  <c r="Q1786" i="1"/>
  <c r="S1339" i="1"/>
  <c r="B1339" i="1" s="1"/>
  <c r="K1341" i="1"/>
  <c r="L1340" i="1"/>
  <c r="M1340" i="1" s="1"/>
  <c r="S1340" i="1" s="1"/>
  <c r="B1340" i="1" s="1"/>
  <c r="U1343" i="1" l="1"/>
  <c r="T1343" i="1"/>
  <c r="G1342" i="1"/>
  <c r="R1343" i="1"/>
  <c r="J1342" i="1"/>
  <c r="W1344" i="1"/>
  <c r="H1344" i="1"/>
  <c r="N1344" i="1"/>
  <c r="I1344" i="1"/>
  <c r="A1345" i="1"/>
  <c r="E1345" i="1" s="1"/>
  <c r="C1344" i="1"/>
  <c r="O1343" i="1"/>
  <c r="P1343" i="1" s="1"/>
  <c r="D1343" i="1"/>
  <c r="F1343" i="1" s="1"/>
  <c r="Q1787" i="1"/>
  <c r="K1342" i="1"/>
  <c r="L1341" i="1"/>
  <c r="M1341" i="1" s="1"/>
  <c r="S1341" i="1" s="1"/>
  <c r="B1341" i="1" s="1"/>
  <c r="U1344" i="1" l="1"/>
  <c r="T1344" i="1"/>
  <c r="G1343" i="1"/>
  <c r="J1343" i="1"/>
  <c r="R1344" i="1"/>
  <c r="C1345" i="1"/>
  <c r="O1344" i="1"/>
  <c r="P1344" i="1" s="1"/>
  <c r="W1345" i="1"/>
  <c r="N1345" i="1"/>
  <c r="A1346" i="1"/>
  <c r="E1346" i="1" s="1"/>
  <c r="I1345" i="1"/>
  <c r="H1345" i="1"/>
  <c r="D1344" i="1"/>
  <c r="F1344" i="1" s="1"/>
  <c r="Q1788" i="1"/>
  <c r="K1343" i="1"/>
  <c r="L1342" i="1"/>
  <c r="M1342" i="1" s="1"/>
  <c r="S1342" i="1" s="1"/>
  <c r="B1342" i="1" s="1"/>
  <c r="U1345" i="1" l="1"/>
  <c r="T1345" i="1"/>
  <c r="J1344" i="1"/>
  <c r="G1344" i="1"/>
  <c r="R1345" i="1"/>
  <c r="C1346" i="1"/>
  <c r="O1345" i="1"/>
  <c r="P1345" i="1" s="1"/>
  <c r="D1345" i="1"/>
  <c r="F1345" i="1" s="1"/>
  <c r="W1346" i="1"/>
  <c r="N1346" i="1"/>
  <c r="A1347" i="1"/>
  <c r="E1347" i="1" s="1"/>
  <c r="I1346" i="1"/>
  <c r="H1346" i="1"/>
  <c r="Q1789" i="1"/>
  <c r="K1344" i="1"/>
  <c r="L1343" i="1"/>
  <c r="M1343" i="1" s="1"/>
  <c r="U1346" i="1" l="1"/>
  <c r="T1346" i="1"/>
  <c r="R1346" i="1"/>
  <c r="D1346" i="1"/>
  <c r="F1346" i="1" s="1"/>
  <c r="C1347" i="1"/>
  <c r="O1346" i="1"/>
  <c r="P1346" i="1" s="1"/>
  <c r="J1345" i="1"/>
  <c r="W1347" i="1"/>
  <c r="I1347" i="1"/>
  <c r="A1348" i="1"/>
  <c r="E1348" i="1" s="1"/>
  <c r="H1347" i="1"/>
  <c r="N1347" i="1"/>
  <c r="G1345" i="1"/>
  <c r="Q1790" i="1"/>
  <c r="S1343" i="1"/>
  <c r="B1343" i="1" s="1"/>
  <c r="K1345" i="1"/>
  <c r="L1344" i="1"/>
  <c r="M1344" i="1" s="1"/>
  <c r="S1344" i="1" s="1"/>
  <c r="B1344" i="1" s="1"/>
  <c r="U1347" i="1" l="1"/>
  <c r="T1347" i="1"/>
  <c r="R1347" i="1"/>
  <c r="G1346" i="1"/>
  <c r="J1346" i="1"/>
  <c r="W1348" i="1"/>
  <c r="N1348" i="1"/>
  <c r="A1349" i="1"/>
  <c r="E1349" i="1" s="1"/>
  <c r="I1348" i="1"/>
  <c r="H1348" i="1"/>
  <c r="C1348" i="1"/>
  <c r="O1347" i="1"/>
  <c r="P1347" i="1" s="1"/>
  <c r="D1347" i="1"/>
  <c r="F1347" i="1" s="1"/>
  <c r="Q1791" i="1"/>
  <c r="K1346" i="1"/>
  <c r="L1345" i="1"/>
  <c r="M1345" i="1" s="1"/>
  <c r="S1345" i="1" s="1"/>
  <c r="B1345" i="1" s="1"/>
  <c r="J1347" i="1" l="1"/>
  <c r="G1347" i="1"/>
  <c r="W1349" i="1"/>
  <c r="A1350" i="1"/>
  <c r="E1350" i="1" s="1"/>
  <c r="H1349" i="1"/>
  <c r="N1349" i="1"/>
  <c r="I1349" i="1"/>
  <c r="O1348" i="1"/>
  <c r="C1349" i="1"/>
  <c r="D1348" i="1"/>
  <c r="F1348" i="1" s="1"/>
  <c r="D1349" i="1"/>
  <c r="R1348" i="1"/>
  <c r="Q1792" i="1"/>
  <c r="K1347" i="1"/>
  <c r="L1346" i="1"/>
  <c r="M1346" i="1" s="1"/>
  <c r="S1346" i="1" s="1"/>
  <c r="B1346" i="1" s="1"/>
  <c r="U1349" i="1" l="1"/>
  <c r="T1349" i="1"/>
  <c r="J1348" i="1"/>
  <c r="G1348" i="1"/>
  <c r="R1349" i="1"/>
  <c r="F1349" i="1"/>
  <c r="G1349" i="1"/>
  <c r="J1349" i="1"/>
  <c r="W1350" i="1"/>
  <c r="H1350" i="1"/>
  <c r="I1350" i="1"/>
  <c r="N1350" i="1"/>
  <c r="A1351" i="1"/>
  <c r="E1351" i="1" s="1"/>
  <c r="C1350" i="1"/>
  <c r="O1349" i="1"/>
  <c r="P1349" i="1" s="1"/>
  <c r="Q1793" i="1"/>
  <c r="K1348" i="1"/>
  <c r="L1347" i="1"/>
  <c r="M1347" i="1" s="1"/>
  <c r="S1347" i="1" s="1"/>
  <c r="B1347" i="1" s="1"/>
  <c r="U1350" i="1" l="1"/>
  <c r="T1350" i="1"/>
  <c r="L1348" i="1"/>
  <c r="K1349" i="1" s="1"/>
  <c r="C1351" i="1"/>
  <c r="O1350" i="1"/>
  <c r="P1350" i="1" s="1"/>
  <c r="R1350" i="1"/>
  <c r="W1351" i="1"/>
  <c r="N1351" i="1"/>
  <c r="A1352" i="1"/>
  <c r="E1352" i="1" s="1"/>
  <c r="H1351" i="1"/>
  <c r="I1351" i="1"/>
  <c r="D1350" i="1"/>
  <c r="F1350" i="1" s="1"/>
  <c r="Q1794" i="1"/>
  <c r="U1351" i="1" l="1"/>
  <c r="T1351" i="1"/>
  <c r="G1350" i="1"/>
  <c r="M1348" i="1"/>
  <c r="S1348" i="1" s="1"/>
  <c r="J1350" i="1"/>
  <c r="R1351" i="1"/>
  <c r="W1352" i="1"/>
  <c r="N1352" i="1"/>
  <c r="A1353" i="1"/>
  <c r="E1353" i="1" s="1"/>
  <c r="I1352" i="1"/>
  <c r="H1352" i="1"/>
  <c r="D1351" i="1"/>
  <c r="F1351" i="1" s="1"/>
  <c r="C1352" i="1"/>
  <c r="O1351" i="1"/>
  <c r="P1351" i="1" s="1"/>
  <c r="Q1795" i="1"/>
  <c r="K1350" i="1"/>
  <c r="L1349" i="1"/>
  <c r="M1349" i="1" s="1"/>
  <c r="S1349" i="1" s="1"/>
  <c r="B1349" i="1" s="1"/>
  <c r="U1352" i="1" l="1"/>
  <c r="T1352" i="1"/>
  <c r="P1348" i="1"/>
  <c r="B1348" i="1"/>
  <c r="J1351" i="1"/>
  <c r="G1351" i="1"/>
  <c r="W1353" i="1"/>
  <c r="N1353" i="1"/>
  <c r="A1354" i="1"/>
  <c r="E1354" i="1" s="1"/>
  <c r="I1353" i="1"/>
  <c r="H1353" i="1"/>
  <c r="C1353" i="1"/>
  <c r="O1352" i="1"/>
  <c r="P1352" i="1" s="1"/>
  <c r="D1352" i="1"/>
  <c r="F1352" i="1" s="1"/>
  <c r="R1352" i="1"/>
  <c r="Q1796" i="1"/>
  <c r="K1351" i="1"/>
  <c r="L1350" i="1"/>
  <c r="M1350" i="1" s="1"/>
  <c r="S1350" i="1" s="1"/>
  <c r="B1350" i="1" s="1"/>
  <c r="U1353" i="1" l="1"/>
  <c r="T1353" i="1"/>
  <c r="T1348" i="1"/>
  <c r="U1348" i="1" s="1"/>
  <c r="J1352" i="1"/>
  <c r="W1354" i="1"/>
  <c r="H1354" i="1"/>
  <c r="I1354" i="1"/>
  <c r="N1354" i="1"/>
  <c r="A1355" i="1"/>
  <c r="E1355" i="1" s="1"/>
  <c r="D1353" i="1"/>
  <c r="F1353" i="1" s="1"/>
  <c r="G1352" i="1"/>
  <c r="C1354" i="1"/>
  <c r="O1353" i="1"/>
  <c r="P1353" i="1" s="1"/>
  <c r="R1353" i="1"/>
  <c r="Q1797" i="1"/>
  <c r="K1352" i="1"/>
  <c r="L1351" i="1"/>
  <c r="M1351" i="1" s="1"/>
  <c r="S1351" i="1" s="1"/>
  <c r="B1351" i="1" s="1"/>
  <c r="U1354" i="1" l="1"/>
  <c r="T1354" i="1"/>
  <c r="D1354" i="1"/>
  <c r="F1354" i="1" s="1"/>
  <c r="R1354" i="1"/>
  <c r="J1353" i="1"/>
  <c r="W1355" i="1"/>
  <c r="I1355" i="1"/>
  <c r="A1356" i="1"/>
  <c r="E1356" i="1" s="1"/>
  <c r="H1355" i="1"/>
  <c r="N1355" i="1"/>
  <c r="G1353" i="1"/>
  <c r="C1355" i="1"/>
  <c r="O1354" i="1"/>
  <c r="P1354" i="1" s="1"/>
  <c r="Q1798" i="1"/>
  <c r="K1353" i="1"/>
  <c r="L1352" i="1"/>
  <c r="M1352" i="1" s="1"/>
  <c r="S1352" i="1" s="1"/>
  <c r="B1352" i="1" s="1"/>
  <c r="U1355" i="1" l="1"/>
  <c r="T1355" i="1"/>
  <c r="J1354" i="1"/>
  <c r="G1354" i="1"/>
  <c r="R1355" i="1"/>
  <c r="C1356" i="1"/>
  <c r="O1355" i="1"/>
  <c r="P1355" i="1" s="1"/>
  <c r="W1356" i="1"/>
  <c r="I1356" i="1"/>
  <c r="H1356" i="1"/>
  <c r="A1357" i="1"/>
  <c r="E1357" i="1" s="1"/>
  <c r="N1356" i="1"/>
  <c r="D1355" i="1"/>
  <c r="F1355" i="1" s="1"/>
  <c r="Q1799" i="1"/>
  <c r="K1354" i="1"/>
  <c r="L1353" i="1"/>
  <c r="M1353" i="1" s="1"/>
  <c r="S1353" i="1" s="1"/>
  <c r="B1353" i="1" s="1"/>
  <c r="U1356" i="1" l="1"/>
  <c r="T1356" i="1"/>
  <c r="G1355" i="1"/>
  <c r="J1355" i="1"/>
  <c r="C1357" i="1"/>
  <c r="O1356" i="1"/>
  <c r="P1356" i="1" s="1"/>
  <c r="W1357" i="1"/>
  <c r="N1357" i="1"/>
  <c r="I1357" i="1"/>
  <c r="A1358" i="1"/>
  <c r="E1358" i="1" s="1"/>
  <c r="H1357" i="1"/>
  <c r="R1356" i="1"/>
  <c r="D1356" i="1"/>
  <c r="F1356" i="1" s="1"/>
  <c r="Q1800" i="1"/>
  <c r="K1355" i="1"/>
  <c r="L1354" i="1"/>
  <c r="M1354" i="1" s="1"/>
  <c r="S1354" i="1" s="1"/>
  <c r="B1354" i="1" s="1"/>
  <c r="U1357" i="1" l="1"/>
  <c r="T1357" i="1"/>
  <c r="G1356" i="1"/>
  <c r="J1356" i="1"/>
  <c r="R1357" i="1"/>
  <c r="W1358" i="1"/>
  <c r="I1358" i="1"/>
  <c r="A1359" i="1"/>
  <c r="E1359" i="1" s="1"/>
  <c r="H1358" i="1"/>
  <c r="N1358" i="1"/>
  <c r="C1358" i="1"/>
  <c r="O1357" i="1"/>
  <c r="P1357" i="1" s="1"/>
  <c r="D1357" i="1"/>
  <c r="F1357" i="1" s="1"/>
  <c r="Q1801" i="1"/>
  <c r="K1356" i="1"/>
  <c r="L1355" i="1"/>
  <c r="M1355" i="1" s="1"/>
  <c r="S1355" i="1" s="1"/>
  <c r="B1355" i="1" s="1"/>
  <c r="R1358" i="1" l="1"/>
  <c r="U1358" i="1"/>
  <c r="T1358" i="1"/>
  <c r="J1357" i="1"/>
  <c r="G1357" i="1"/>
  <c r="W1359" i="1"/>
  <c r="N1359" i="1"/>
  <c r="H1359" i="1"/>
  <c r="I1359" i="1"/>
  <c r="A1360" i="1"/>
  <c r="E1360" i="1" s="1"/>
  <c r="D1358" i="1"/>
  <c r="F1358" i="1" s="1"/>
  <c r="C1359" i="1"/>
  <c r="O1358" i="1"/>
  <c r="P1358" i="1" s="1"/>
  <c r="Q1802" i="1"/>
  <c r="K1357" i="1"/>
  <c r="L1356" i="1"/>
  <c r="M1356" i="1" s="1"/>
  <c r="S1356" i="1" s="1"/>
  <c r="B1356" i="1" s="1"/>
  <c r="U1359" i="1" l="1"/>
  <c r="T1359" i="1"/>
  <c r="J1358" i="1"/>
  <c r="D1359" i="1"/>
  <c r="F1359" i="1" s="1"/>
  <c r="R1359" i="1"/>
  <c r="C1360" i="1"/>
  <c r="O1359" i="1"/>
  <c r="P1359" i="1" s="1"/>
  <c r="G1358" i="1"/>
  <c r="W1360" i="1"/>
  <c r="I1360" i="1"/>
  <c r="H1360" i="1"/>
  <c r="A1361" i="1"/>
  <c r="E1361" i="1" s="1"/>
  <c r="N1360" i="1"/>
  <c r="Q1803" i="1"/>
  <c r="K1358" i="1"/>
  <c r="L1357" i="1"/>
  <c r="M1357" i="1" s="1"/>
  <c r="S1357" i="1" s="1"/>
  <c r="B1357" i="1" s="1"/>
  <c r="U1360" i="1" l="1"/>
  <c r="T1360" i="1"/>
  <c r="R1360" i="1"/>
  <c r="G1359" i="1"/>
  <c r="J1359" i="1"/>
  <c r="W1361" i="1"/>
  <c r="N1361" i="1"/>
  <c r="A1362" i="1"/>
  <c r="E1362" i="1" s="1"/>
  <c r="I1361" i="1"/>
  <c r="H1361" i="1"/>
  <c r="C1361" i="1"/>
  <c r="O1360" i="1"/>
  <c r="P1360" i="1" s="1"/>
  <c r="D1360" i="1"/>
  <c r="F1360" i="1" s="1"/>
  <c r="Q1804" i="1"/>
  <c r="K1359" i="1"/>
  <c r="L1358" i="1"/>
  <c r="M1358" i="1" s="1"/>
  <c r="S1358" i="1" s="1"/>
  <c r="B1358" i="1" s="1"/>
  <c r="U1361" i="1" l="1"/>
  <c r="T1361" i="1"/>
  <c r="G1360" i="1"/>
  <c r="J1360" i="1"/>
  <c r="C1362" i="1"/>
  <c r="O1361" i="1"/>
  <c r="P1361" i="1" s="1"/>
  <c r="D1361" i="1"/>
  <c r="F1361" i="1" s="1"/>
  <c r="W1362" i="1"/>
  <c r="H1362" i="1"/>
  <c r="I1362" i="1"/>
  <c r="N1362" i="1"/>
  <c r="A1363" i="1"/>
  <c r="E1363" i="1" s="1"/>
  <c r="R1361" i="1"/>
  <c r="Q1805" i="1"/>
  <c r="K1360" i="1"/>
  <c r="L1359" i="1"/>
  <c r="M1359" i="1" s="1"/>
  <c r="S1359" i="1" s="1"/>
  <c r="B1359" i="1" s="1"/>
  <c r="U1362" i="1" l="1"/>
  <c r="T1362" i="1"/>
  <c r="R1362" i="1"/>
  <c r="W1363" i="1"/>
  <c r="H1363" i="1"/>
  <c r="I1363" i="1"/>
  <c r="A1364" i="1"/>
  <c r="E1364" i="1" s="1"/>
  <c r="N1363" i="1"/>
  <c r="D1362" i="1"/>
  <c r="F1362" i="1" s="1"/>
  <c r="C1363" i="1"/>
  <c r="O1362" i="1"/>
  <c r="P1362" i="1" s="1"/>
  <c r="G1361" i="1"/>
  <c r="J1361" i="1"/>
  <c r="Q1806" i="1"/>
  <c r="K1361" i="1"/>
  <c r="L1360" i="1"/>
  <c r="M1360" i="1" s="1"/>
  <c r="U1363" i="1" l="1"/>
  <c r="T1363" i="1"/>
  <c r="J1362" i="1"/>
  <c r="W1364" i="1"/>
  <c r="A1365" i="1"/>
  <c r="E1365" i="1" s="1"/>
  <c r="N1364" i="1"/>
  <c r="H1364" i="1"/>
  <c r="I1364" i="1"/>
  <c r="D1363" i="1"/>
  <c r="F1363" i="1" s="1"/>
  <c r="R1363" i="1"/>
  <c r="G1362" i="1"/>
  <c r="C1364" i="1"/>
  <c r="O1363" i="1"/>
  <c r="P1363" i="1" s="1"/>
  <c r="Q1807" i="1"/>
  <c r="S1360" i="1"/>
  <c r="B1360" i="1" s="1"/>
  <c r="K1362" i="1"/>
  <c r="L1361" i="1"/>
  <c r="M1361" i="1" s="1"/>
  <c r="U1364" i="1" l="1"/>
  <c r="T1364" i="1"/>
  <c r="G1363" i="1"/>
  <c r="R1364" i="1"/>
  <c r="C1365" i="1"/>
  <c r="O1364" i="1"/>
  <c r="P1364" i="1" s="1"/>
  <c r="D1364" i="1"/>
  <c r="F1364" i="1" s="1"/>
  <c r="W1365" i="1"/>
  <c r="N1365" i="1"/>
  <c r="A1366" i="1"/>
  <c r="E1366" i="1" s="1"/>
  <c r="I1365" i="1"/>
  <c r="H1365" i="1"/>
  <c r="J1363" i="1"/>
  <c r="Q1808" i="1"/>
  <c r="K1363" i="1"/>
  <c r="L1362" i="1"/>
  <c r="M1362" i="1" s="1"/>
  <c r="S1362" i="1" s="1"/>
  <c r="B1362" i="1" s="1"/>
  <c r="S1361" i="1"/>
  <c r="B1361" i="1" s="1"/>
  <c r="U1365" i="1" l="1"/>
  <c r="T1365" i="1"/>
  <c r="R1365" i="1"/>
  <c r="D1365" i="1"/>
  <c r="F1365" i="1" s="1"/>
  <c r="G1364" i="1"/>
  <c r="C1366" i="1"/>
  <c r="O1365" i="1"/>
  <c r="P1365" i="1" s="1"/>
  <c r="W1366" i="1"/>
  <c r="A1367" i="1"/>
  <c r="E1367" i="1" s="1"/>
  <c r="N1366" i="1"/>
  <c r="H1366" i="1"/>
  <c r="I1366" i="1"/>
  <c r="J1364" i="1"/>
  <c r="Q1809" i="1"/>
  <c r="K1364" i="1"/>
  <c r="L1363" i="1"/>
  <c r="M1363" i="1" s="1"/>
  <c r="U1366" i="1" l="1"/>
  <c r="T1366" i="1"/>
  <c r="J1365" i="1"/>
  <c r="G1365" i="1"/>
  <c r="C1367" i="1"/>
  <c r="O1366" i="1"/>
  <c r="P1366" i="1" s="1"/>
  <c r="R1366" i="1"/>
  <c r="W1367" i="1"/>
  <c r="I1367" i="1"/>
  <c r="H1367" i="1"/>
  <c r="A1368" i="1"/>
  <c r="E1368" i="1" s="1"/>
  <c r="N1367" i="1"/>
  <c r="D1366" i="1"/>
  <c r="F1366" i="1" s="1"/>
  <c r="Q1810" i="1"/>
  <c r="S1363" i="1"/>
  <c r="B1363" i="1" s="1"/>
  <c r="K1365" i="1"/>
  <c r="L1364" i="1"/>
  <c r="M1364" i="1" s="1"/>
  <c r="S1364" i="1" s="1"/>
  <c r="B1364" i="1" s="1"/>
  <c r="U1367" i="1" l="1"/>
  <c r="T1367" i="1"/>
  <c r="G1366" i="1"/>
  <c r="R1367" i="1"/>
  <c r="C1368" i="1"/>
  <c r="O1367" i="1"/>
  <c r="P1367" i="1" s="1"/>
  <c r="J1366" i="1"/>
  <c r="W1368" i="1"/>
  <c r="A1369" i="1"/>
  <c r="E1369" i="1" s="1"/>
  <c r="H1368" i="1"/>
  <c r="N1368" i="1"/>
  <c r="I1368" i="1"/>
  <c r="D1367" i="1"/>
  <c r="F1367" i="1" s="1"/>
  <c r="Q1811" i="1"/>
  <c r="K1366" i="1"/>
  <c r="L1365" i="1"/>
  <c r="M1365" i="1" s="1"/>
  <c r="S1365" i="1" s="1"/>
  <c r="B1365" i="1" s="1"/>
  <c r="U1368" i="1" l="1"/>
  <c r="T1368" i="1"/>
  <c r="G1367" i="1"/>
  <c r="J1367" i="1"/>
  <c r="C1369" i="1"/>
  <c r="O1368" i="1"/>
  <c r="P1368" i="1" s="1"/>
  <c r="R1368" i="1"/>
  <c r="D1368" i="1"/>
  <c r="F1368" i="1" s="1"/>
  <c r="W1369" i="1"/>
  <c r="N1369" i="1"/>
  <c r="A1370" i="1"/>
  <c r="E1370" i="1" s="1"/>
  <c r="I1369" i="1"/>
  <c r="H1369" i="1"/>
  <c r="Q1812" i="1"/>
  <c r="K1367" i="1"/>
  <c r="L1366" i="1"/>
  <c r="M1366" i="1" s="1"/>
  <c r="U1369" i="1" l="1"/>
  <c r="T1369" i="1"/>
  <c r="J1368" i="1"/>
  <c r="G1368" i="1"/>
  <c r="R1369" i="1"/>
  <c r="D1369" i="1"/>
  <c r="F1369" i="1" s="1"/>
  <c r="W1370" i="1"/>
  <c r="I1370" i="1"/>
  <c r="N1370" i="1"/>
  <c r="A1371" i="1"/>
  <c r="E1371" i="1" s="1"/>
  <c r="H1370" i="1"/>
  <c r="C1370" i="1"/>
  <c r="O1369" i="1"/>
  <c r="P1369" i="1" s="1"/>
  <c r="Q1813" i="1"/>
  <c r="S1366" i="1"/>
  <c r="B1366" i="1" s="1"/>
  <c r="K1368" i="1"/>
  <c r="L1367" i="1"/>
  <c r="M1367" i="1" s="1"/>
  <c r="S1367" i="1" s="1"/>
  <c r="B1367" i="1" s="1"/>
  <c r="U1370" i="1" l="1"/>
  <c r="T1370" i="1"/>
  <c r="J1369" i="1"/>
  <c r="G1369" i="1"/>
  <c r="R1370" i="1"/>
  <c r="W1371" i="1"/>
  <c r="I1371" i="1"/>
  <c r="H1371" i="1"/>
  <c r="A1372" i="1"/>
  <c r="E1372" i="1" s="1"/>
  <c r="N1371" i="1"/>
  <c r="C1371" i="1"/>
  <c r="O1370" i="1"/>
  <c r="P1370" i="1" s="1"/>
  <c r="D1370" i="1"/>
  <c r="F1370" i="1" s="1"/>
  <c r="Q1814" i="1"/>
  <c r="K1369" i="1"/>
  <c r="L1368" i="1"/>
  <c r="M1368" i="1" s="1"/>
  <c r="S1368" i="1" s="1"/>
  <c r="B1368" i="1" s="1"/>
  <c r="U1371" i="1" l="1"/>
  <c r="T1371" i="1"/>
  <c r="G1370" i="1"/>
  <c r="R1371" i="1"/>
  <c r="D1371" i="1"/>
  <c r="F1371" i="1" s="1"/>
  <c r="W1372" i="1"/>
  <c r="A1373" i="1"/>
  <c r="E1373" i="1" s="1"/>
  <c r="N1372" i="1"/>
  <c r="H1372" i="1"/>
  <c r="I1372" i="1"/>
  <c r="J1370" i="1"/>
  <c r="C1372" i="1"/>
  <c r="O1371" i="1"/>
  <c r="P1371" i="1" s="1"/>
  <c r="Q1815" i="1"/>
  <c r="K1370" i="1"/>
  <c r="L1369" i="1"/>
  <c r="M1369" i="1" s="1"/>
  <c r="S1369" i="1" s="1"/>
  <c r="B1369" i="1" s="1"/>
  <c r="U1372" i="1" l="1"/>
  <c r="T1372" i="1"/>
  <c r="J1371" i="1"/>
  <c r="G1371" i="1"/>
  <c r="R1372" i="1"/>
  <c r="C1373" i="1"/>
  <c r="O1372" i="1"/>
  <c r="P1372" i="1" s="1"/>
  <c r="W1373" i="1"/>
  <c r="N1373" i="1"/>
  <c r="A1374" i="1"/>
  <c r="E1374" i="1" s="1"/>
  <c r="I1373" i="1"/>
  <c r="H1373" i="1"/>
  <c r="D1372" i="1"/>
  <c r="F1372" i="1" s="1"/>
  <c r="Q1816" i="1"/>
  <c r="K1371" i="1"/>
  <c r="L1370" i="1"/>
  <c r="M1370" i="1" s="1"/>
  <c r="S1370" i="1" s="1"/>
  <c r="B1370" i="1" s="1"/>
  <c r="U1373" i="1" l="1"/>
  <c r="T1373" i="1"/>
  <c r="G1372" i="1"/>
  <c r="J1372" i="1"/>
  <c r="R1373" i="1"/>
  <c r="D1373" i="1"/>
  <c r="F1373" i="1" s="1"/>
  <c r="C1374" i="1"/>
  <c r="O1373" i="1"/>
  <c r="P1373" i="1" s="1"/>
  <c r="W1374" i="1"/>
  <c r="A1375" i="1"/>
  <c r="E1375" i="1" s="1"/>
  <c r="H1374" i="1"/>
  <c r="N1374" i="1"/>
  <c r="I1374" i="1"/>
  <c r="Q1817" i="1"/>
  <c r="K1372" i="1"/>
  <c r="L1371" i="1"/>
  <c r="M1371" i="1" s="1"/>
  <c r="S1371" i="1" s="1"/>
  <c r="B1371" i="1" s="1"/>
  <c r="U1374" i="1" l="1"/>
  <c r="T1374" i="1"/>
  <c r="G1373" i="1"/>
  <c r="J1373" i="1"/>
  <c r="W1375" i="1"/>
  <c r="N1375" i="1"/>
  <c r="A1376" i="1"/>
  <c r="E1376" i="1" s="1"/>
  <c r="I1375" i="1"/>
  <c r="H1375" i="1"/>
  <c r="C1375" i="1"/>
  <c r="O1374" i="1"/>
  <c r="P1374" i="1" s="1"/>
  <c r="R1374" i="1"/>
  <c r="D1374" i="1"/>
  <c r="F1374" i="1" s="1"/>
  <c r="Q1818" i="1"/>
  <c r="K1373" i="1"/>
  <c r="L1372" i="1"/>
  <c r="M1372" i="1" s="1"/>
  <c r="U1375" i="1" l="1"/>
  <c r="T1375" i="1"/>
  <c r="J1374" i="1"/>
  <c r="G1374" i="1"/>
  <c r="W1376" i="1"/>
  <c r="N1376" i="1"/>
  <c r="I1376" i="1"/>
  <c r="A1377" i="1"/>
  <c r="E1377" i="1" s="1"/>
  <c r="H1376" i="1"/>
  <c r="C1376" i="1"/>
  <c r="O1375" i="1"/>
  <c r="P1375" i="1" s="1"/>
  <c r="D1375" i="1"/>
  <c r="F1375" i="1" s="1"/>
  <c r="R1375" i="1"/>
  <c r="Q1819" i="1"/>
  <c r="S1372" i="1"/>
  <c r="B1372" i="1" s="1"/>
  <c r="K1374" i="1"/>
  <c r="L1373" i="1"/>
  <c r="M1373" i="1" s="1"/>
  <c r="U1376" i="1" l="1"/>
  <c r="T1376" i="1"/>
  <c r="R1376" i="1"/>
  <c r="D1376" i="1"/>
  <c r="F1376" i="1" s="1"/>
  <c r="W1377" i="1"/>
  <c r="N1377" i="1"/>
  <c r="A1378" i="1"/>
  <c r="E1378" i="1" s="1"/>
  <c r="I1377" i="1"/>
  <c r="H1377" i="1"/>
  <c r="J1375" i="1"/>
  <c r="G1375" i="1"/>
  <c r="C1377" i="1"/>
  <c r="O1376" i="1"/>
  <c r="P1376" i="1" s="1"/>
  <c r="Q1820" i="1"/>
  <c r="K1375" i="1"/>
  <c r="L1374" i="1"/>
  <c r="M1374" i="1" s="1"/>
  <c r="S1374" i="1" s="1"/>
  <c r="B1374" i="1" s="1"/>
  <c r="S1373" i="1"/>
  <c r="B1373" i="1" s="1"/>
  <c r="U1377" i="1" l="1"/>
  <c r="T1377" i="1"/>
  <c r="G1376" i="1"/>
  <c r="J1376" i="1"/>
  <c r="W1378" i="1"/>
  <c r="A1379" i="1"/>
  <c r="E1379" i="1" s="1"/>
  <c r="N1378" i="1"/>
  <c r="H1378" i="1"/>
  <c r="I1378" i="1"/>
  <c r="C1378" i="1"/>
  <c r="O1377" i="1"/>
  <c r="P1377" i="1" s="1"/>
  <c r="R1377" i="1"/>
  <c r="D1377" i="1"/>
  <c r="F1377" i="1" s="1"/>
  <c r="Q1821" i="1"/>
  <c r="K1376" i="1"/>
  <c r="L1375" i="1"/>
  <c r="M1375" i="1" s="1"/>
  <c r="U1378" i="1" l="1"/>
  <c r="T1378" i="1"/>
  <c r="G1377" i="1"/>
  <c r="J1377" i="1"/>
  <c r="R1378" i="1"/>
  <c r="C1379" i="1"/>
  <c r="O1378" i="1"/>
  <c r="P1378" i="1" s="1"/>
  <c r="W1379" i="1"/>
  <c r="N1379" i="1"/>
  <c r="A1380" i="1"/>
  <c r="E1380" i="1" s="1"/>
  <c r="I1379" i="1"/>
  <c r="H1379" i="1"/>
  <c r="D1378" i="1"/>
  <c r="F1378" i="1" s="1"/>
  <c r="Q1822" i="1"/>
  <c r="S1375" i="1"/>
  <c r="B1375" i="1" s="1"/>
  <c r="K1377" i="1"/>
  <c r="L1376" i="1"/>
  <c r="M1376" i="1" s="1"/>
  <c r="G1378" i="1" l="1"/>
  <c r="J1378" i="1"/>
  <c r="R1379" i="1"/>
  <c r="O1379" i="1"/>
  <c r="C1380" i="1"/>
  <c r="D1379" i="1"/>
  <c r="F1379" i="1" s="1"/>
  <c r="D1380" i="1"/>
  <c r="W1380" i="1"/>
  <c r="I1380" i="1"/>
  <c r="A1381" i="1"/>
  <c r="E1381" i="1" s="1"/>
  <c r="H1380" i="1"/>
  <c r="N1380" i="1"/>
  <c r="Q1823" i="1"/>
  <c r="S1376" i="1"/>
  <c r="B1376" i="1" s="1"/>
  <c r="K1378" i="1"/>
  <c r="L1377" i="1"/>
  <c r="M1377" i="1" s="1"/>
  <c r="U1380" i="1" l="1"/>
  <c r="T1380" i="1"/>
  <c r="J1379" i="1"/>
  <c r="G1379" i="1"/>
  <c r="F1380" i="1"/>
  <c r="J1380" i="1"/>
  <c r="G1380" i="1"/>
  <c r="C1381" i="1"/>
  <c r="O1380" i="1"/>
  <c r="P1380" i="1" s="1"/>
  <c r="R1380" i="1"/>
  <c r="W1381" i="1"/>
  <c r="A1382" i="1"/>
  <c r="E1382" i="1" s="1"/>
  <c r="H1381" i="1"/>
  <c r="N1381" i="1"/>
  <c r="I1381" i="1"/>
  <c r="Q1824" i="1"/>
  <c r="S1377" i="1"/>
  <c r="B1377" i="1" s="1"/>
  <c r="K1379" i="1"/>
  <c r="L1378" i="1"/>
  <c r="M1378" i="1" s="1"/>
  <c r="U1381" i="1" l="1"/>
  <c r="T1381" i="1"/>
  <c r="L1379" i="1"/>
  <c r="M1379" i="1" s="1"/>
  <c r="D1381" i="1"/>
  <c r="F1381" i="1" s="1"/>
  <c r="C1382" i="1"/>
  <c r="O1381" i="1"/>
  <c r="P1381" i="1" s="1"/>
  <c r="R1381" i="1"/>
  <c r="W1382" i="1"/>
  <c r="H1382" i="1"/>
  <c r="I1382" i="1"/>
  <c r="N1382" i="1"/>
  <c r="A1383" i="1"/>
  <c r="E1383" i="1" s="1"/>
  <c r="Q1825" i="1"/>
  <c r="S1378" i="1"/>
  <c r="B1378" i="1" s="1"/>
  <c r="K1380" i="1" l="1"/>
  <c r="K1381" i="1" s="1"/>
  <c r="U1382" i="1"/>
  <c r="T1382" i="1"/>
  <c r="G1381" i="1"/>
  <c r="J1381" i="1"/>
  <c r="W1383" i="1"/>
  <c r="H1383" i="1"/>
  <c r="A1384" i="1"/>
  <c r="E1384" i="1" s="1"/>
  <c r="N1383" i="1"/>
  <c r="I1383" i="1"/>
  <c r="C1383" i="1"/>
  <c r="O1382" i="1"/>
  <c r="P1382" i="1" s="1"/>
  <c r="R1382" i="1"/>
  <c r="D1382" i="1"/>
  <c r="F1382" i="1" s="1"/>
  <c r="S1379" i="1"/>
  <c r="P1379" i="1"/>
  <c r="Q1826" i="1"/>
  <c r="L1380" i="1" l="1"/>
  <c r="M1380" i="1" s="1"/>
  <c r="S1380" i="1" s="1"/>
  <c r="B1380" i="1" s="1"/>
  <c r="U1383" i="1"/>
  <c r="T1383" i="1"/>
  <c r="B1379" i="1"/>
  <c r="G1382" i="1"/>
  <c r="T1379" i="1"/>
  <c r="U1379" i="1" s="1"/>
  <c r="C1384" i="1"/>
  <c r="O1383" i="1"/>
  <c r="P1383" i="1" s="1"/>
  <c r="J1382" i="1"/>
  <c r="W1384" i="1"/>
  <c r="N1384" i="1"/>
  <c r="A1385" i="1"/>
  <c r="E1385" i="1" s="1"/>
  <c r="I1384" i="1"/>
  <c r="H1384" i="1"/>
  <c r="R1383" i="1"/>
  <c r="D1383" i="1"/>
  <c r="F1383" i="1" s="1"/>
  <c r="Q1827" i="1"/>
  <c r="K1382" i="1"/>
  <c r="L1381" i="1"/>
  <c r="M1381" i="1" s="1"/>
  <c r="U1384" i="1" l="1"/>
  <c r="T1384" i="1"/>
  <c r="G1383" i="1"/>
  <c r="R1384" i="1"/>
  <c r="D1384" i="1"/>
  <c r="F1384" i="1" s="1"/>
  <c r="W1385" i="1"/>
  <c r="A1386" i="1"/>
  <c r="E1386" i="1" s="1"/>
  <c r="N1385" i="1"/>
  <c r="I1385" i="1"/>
  <c r="H1385" i="1"/>
  <c r="J1383" i="1"/>
  <c r="C1385" i="1"/>
  <c r="O1384" i="1"/>
  <c r="P1384" i="1" s="1"/>
  <c r="Q1828" i="1"/>
  <c r="S1381" i="1"/>
  <c r="B1381" i="1" s="1"/>
  <c r="K1383" i="1"/>
  <c r="L1382" i="1"/>
  <c r="M1382" i="1" s="1"/>
  <c r="U1385" i="1" l="1"/>
  <c r="T1385" i="1"/>
  <c r="J1384" i="1"/>
  <c r="G1384" i="1"/>
  <c r="R1385" i="1"/>
  <c r="C1386" i="1"/>
  <c r="O1385" i="1"/>
  <c r="P1385" i="1" s="1"/>
  <c r="W1386" i="1"/>
  <c r="N1386" i="1"/>
  <c r="A1387" i="1"/>
  <c r="E1387" i="1" s="1"/>
  <c r="I1386" i="1"/>
  <c r="H1386" i="1"/>
  <c r="D1385" i="1"/>
  <c r="F1385" i="1" s="1"/>
  <c r="Q1829" i="1"/>
  <c r="S1382" i="1"/>
  <c r="B1382" i="1" s="1"/>
  <c r="K1384" i="1"/>
  <c r="L1383" i="1"/>
  <c r="M1383" i="1" s="1"/>
  <c r="U1386" i="1" l="1"/>
  <c r="T1386" i="1"/>
  <c r="G1385" i="1"/>
  <c r="J1385" i="1"/>
  <c r="R1386" i="1"/>
  <c r="D1386" i="1"/>
  <c r="F1386" i="1" s="1"/>
  <c r="C1387" i="1"/>
  <c r="O1386" i="1"/>
  <c r="P1386" i="1" s="1"/>
  <c r="W1387" i="1"/>
  <c r="H1387" i="1"/>
  <c r="I1387" i="1"/>
  <c r="N1387" i="1"/>
  <c r="A1388" i="1"/>
  <c r="E1388" i="1" s="1"/>
  <c r="Q1830" i="1"/>
  <c r="K1385" i="1"/>
  <c r="L1384" i="1"/>
  <c r="M1384" i="1" s="1"/>
  <c r="S1384" i="1" s="1"/>
  <c r="B1384" i="1" s="1"/>
  <c r="S1383" i="1"/>
  <c r="B1383" i="1" s="1"/>
  <c r="U1387" i="1" l="1"/>
  <c r="T1387" i="1"/>
  <c r="J1386" i="1"/>
  <c r="G1386" i="1"/>
  <c r="R1387" i="1"/>
  <c r="W1388" i="1"/>
  <c r="A1389" i="1"/>
  <c r="E1389" i="1" s="1"/>
  <c r="N1388" i="1"/>
  <c r="H1388" i="1"/>
  <c r="I1388" i="1"/>
  <c r="C1388" i="1"/>
  <c r="O1387" i="1"/>
  <c r="P1387" i="1" s="1"/>
  <c r="D1387" i="1"/>
  <c r="F1387" i="1" s="1"/>
  <c r="Q1831" i="1"/>
  <c r="K1386" i="1"/>
  <c r="L1385" i="1"/>
  <c r="M1385" i="1" s="1"/>
  <c r="S1385" i="1" s="1"/>
  <c r="B1385" i="1" s="1"/>
  <c r="U1388" i="1" l="1"/>
  <c r="T1388" i="1"/>
  <c r="G1387" i="1"/>
  <c r="R1388" i="1"/>
  <c r="C1389" i="1"/>
  <c r="O1388" i="1"/>
  <c r="P1388" i="1" s="1"/>
  <c r="D1388" i="1"/>
  <c r="F1388" i="1" s="1"/>
  <c r="J1387" i="1"/>
  <c r="W1389" i="1"/>
  <c r="I1389" i="1"/>
  <c r="H1389" i="1"/>
  <c r="N1389" i="1"/>
  <c r="A1390" i="1"/>
  <c r="E1390" i="1" s="1"/>
  <c r="Q1832" i="1"/>
  <c r="K1387" i="1"/>
  <c r="L1386" i="1"/>
  <c r="M1386" i="1" s="1"/>
  <c r="S1386" i="1" s="1"/>
  <c r="B1386" i="1" s="1"/>
  <c r="U1389" i="1" l="1"/>
  <c r="T1389" i="1"/>
  <c r="R1389" i="1"/>
  <c r="D1389" i="1"/>
  <c r="F1389" i="1" s="1"/>
  <c r="W1390" i="1"/>
  <c r="N1390" i="1"/>
  <c r="A1391" i="1"/>
  <c r="E1391" i="1" s="1"/>
  <c r="I1390" i="1"/>
  <c r="H1390" i="1"/>
  <c r="G1388" i="1"/>
  <c r="C1390" i="1"/>
  <c r="O1389" i="1"/>
  <c r="P1389" i="1" s="1"/>
  <c r="J1388" i="1"/>
  <c r="Q1833" i="1"/>
  <c r="K1388" i="1"/>
  <c r="L1387" i="1"/>
  <c r="M1387" i="1" s="1"/>
  <c r="S1387" i="1" s="1"/>
  <c r="B1387" i="1" s="1"/>
  <c r="U1390" i="1" l="1"/>
  <c r="T1390" i="1"/>
  <c r="G1389" i="1"/>
  <c r="J1389" i="1"/>
  <c r="W1391" i="1"/>
  <c r="I1391" i="1"/>
  <c r="A1392" i="1"/>
  <c r="E1392" i="1" s="1"/>
  <c r="H1391" i="1"/>
  <c r="N1391" i="1"/>
  <c r="C1391" i="1"/>
  <c r="O1390" i="1"/>
  <c r="P1390" i="1" s="1"/>
  <c r="R1390" i="1"/>
  <c r="D1390" i="1"/>
  <c r="F1390" i="1" s="1"/>
  <c r="Q1834" i="1"/>
  <c r="K1389" i="1"/>
  <c r="L1388" i="1"/>
  <c r="M1388" i="1" s="1"/>
  <c r="S1388" i="1" s="1"/>
  <c r="B1388" i="1" s="1"/>
  <c r="U1391" i="1" l="1"/>
  <c r="T1391" i="1"/>
  <c r="G1390" i="1"/>
  <c r="R1391" i="1"/>
  <c r="J1390" i="1"/>
  <c r="W1392" i="1"/>
  <c r="I1392" i="1"/>
  <c r="A1393" i="1"/>
  <c r="E1393" i="1" s="1"/>
  <c r="H1392" i="1"/>
  <c r="N1392" i="1"/>
  <c r="D1391" i="1"/>
  <c r="F1391" i="1" s="1"/>
  <c r="C1392" i="1"/>
  <c r="O1391" i="1"/>
  <c r="P1391" i="1" s="1"/>
  <c r="Q1835" i="1"/>
  <c r="K1390" i="1"/>
  <c r="L1389" i="1"/>
  <c r="M1389" i="1" s="1"/>
  <c r="U1392" i="1" l="1"/>
  <c r="T1392" i="1"/>
  <c r="R1392" i="1"/>
  <c r="J1391" i="1"/>
  <c r="W1393" i="1"/>
  <c r="A1394" i="1"/>
  <c r="E1394" i="1" s="1"/>
  <c r="N1393" i="1"/>
  <c r="I1393" i="1"/>
  <c r="H1393" i="1"/>
  <c r="D1392" i="1"/>
  <c r="F1392" i="1" s="1"/>
  <c r="G1391" i="1"/>
  <c r="C1393" i="1"/>
  <c r="O1392" i="1"/>
  <c r="P1392" i="1" s="1"/>
  <c r="Q1836" i="1"/>
  <c r="S1389" i="1"/>
  <c r="B1389" i="1" s="1"/>
  <c r="K1391" i="1"/>
  <c r="L1390" i="1"/>
  <c r="M1390" i="1" s="1"/>
  <c r="U1393" i="1" l="1"/>
  <c r="T1393" i="1"/>
  <c r="G1392" i="1"/>
  <c r="C1394" i="1"/>
  <c r="O1393" i="1"/>
  <c r="P1393" i="1" s="1"/>
  <c r="D1393" i="1"/>
  <c r="F1393" i="1" s="1"/>
  <c r="W1394" i="1"/>
  <c r="A1395" i="1"/>
  <c r="E1395" i="1" s="1"/>
  <c r="H1394" i="1"/>
  <c r="N1394" i="1"/>
  <c r="I1394" i="1"/>
  <c r="J1392" i="1"/>
  <c r="R1393" i="1"/>
  <c r="Q1837" i="1"/>
  <c r="S1390" i="1"/>
  <c r="B1390" i="1" s="1"/>
  <c r="K1392" i="1"/>
  <c r="L1391" i="1"/>
  <c r="M1391" i="1" s="1"/>
  <c r="S1391" i="1" s="1"/>
  <c r="B1391" i="1" s="1"/>
  <c r="U1394" i="1" l="1"/>
  <c r="T1394" i="1"/>
  <c r="W1395" i="1"/>
  <c r="H1395" i="1"/>
  <c r="I1395" i="1"/>
  <c r="N1395" i="1"/>
  <c r="A1396" i="1"/>
  <c r="E1396" i="1" s="1"/>
  <c r="D1394" i="1"/>
  <c r="F1394" i="1" s="1"/>
  <c r="C1395" i="1"/>
  <c r="O1394" i="1"/>
  <c r="P1394" i="1" s="1"/>
  <c r="G1393" i="1"/>
  <c r="R1394" i="1"/>
  <c r="J1393" i="1"/>
  <c r="Q1838" i="1"/>
  <c r="K1393" i="1"/>
  <c r="L1392" i="1"/>
  <c r="M1392" i="1" s="1"/>
  <c r="U1395" i="1" l="1"/>
  <c r="T1395" i="1"/>
  <c r="J1394" i="1"/>
  <c r="C1396" i="1"/>
  <c r="O1395" i="1"/>
  <c r="P1395" i="1" s="1"/>
  <c r="D1395" i="1"/>
  <c r="F1395" i="1" s="1"/>
  <c r="R1395" i="1"/>
  <c r="G1394" i="1"/>
  <c r="W1396" i="1"/>
  <c r="N1396" i="1"/>
  <c r="I1396" i="1"/>
  <c r="A1397" i="1"/>
  <c r="E1397" i="1" s="1"/>
  <c r="H1396" i="1"/>
  <c r="Q1839" i="1"/>
  <c r="S1392" i="1"/>
  <c r="B1392" i="1" s="1"/>
  <c r="K1394" i="1"/>
  <c r="L1393" i="1"/>
  <c r="M1393" i="1" s="1"/>
  <c r="U1396" i="1" l="1"/>
  <c r="T1396" i="1"/>
  <c r="W1397" i="1"/>
  <c r="H1397" i="1"/>
  <c r="N1397" i="1"/>
  <c r="I1397" i="1"/>
  <c r="A1398" i="1"/>
  <c r="E1398" i="1" s="1"/>
  <c r="D1396" i="1"/>
  <c r="F1396" i="1" s="1"/>
  <c r="C1397" i="1"/>
  <c r="O1396" i="1"/>
  <c r="P1396" i="1" s="1"/>
  <c r="J1395" i="1"/>
  <c r="R1396" i="1"/>
  <c r="G1395" i="1"/>
  <c r="Q1840" i="1"/>
  <c r="S1393" i="1"/>
  <c r="B1393" i="1" s="1"/>
  <c r="K1395" i="1"/>
  <c r="L1394" i="1"/>
  <c r="M1394" i="1" s="1"/>
  <c r="U1397" i="1" l="1"/>
  <c r="T1397" i="1"/>
  <c r="J1396" i="1"/>
  <c r="C1398" i="1"/>
  <c r="O1397" i="1"/>
  <c r="P1397" i="1" s="1"/>
  <c r="D1397" i="1"/>
  <c r="F1397" i="1" s="1"/>
  <c r="R1397" i="1"/>
  <c r="G1396" i="1"/>
  <c r="W1398" i="1"/>
  <c r="I1398" i="1"/>
  <c r="A1399" i="1"/>
  <c r="E1399" i="1" s="1"/>
  <c r="H1398" i="1"/>
  <c r="N1398" i="1"/>
  <c r="Q1841" i="1"/>
  <c r="S1394" i="1"/>
  <c r="B1394" i="1" s="1"/>
  <c r="K1396" i="1"/>
  <c r="L1395" i="1"/>
  <c r="M1395" i="1" s="1"/>
  <c r="S1395" i="1" s="1"/>
  <c r="B1395" i="1" s="1"/>
  <c r="U1398" i="1" l="1"/>
  <c r="T1398" i="1"/>
  <c r="R1398" i="1"/>
  <c r="W1399" i="1"/>
  <c r="N1399" i="1"/>
  <c r="A1400" i="1"/>
  <c r="E1400" i="1" s="1"/>
  <c r="I1399" i="1"/>
  <c r="H1399" i="1"/>
  <c r="D1398" i="1"/>
  <c r="F1398" i="1" s="1"/>
  <c r="G1397" i="1"/>
  <c r="C1399" i="1"/>
  <c r="O1398" i="1"/>
  <c r="P1398" i="1" s="1"/>
  <c r="J1397" i="1"/>
  <c r="Q1842" i="1"/>
  <c r="K1397" i="1"/>
  <c r="L1396" i="1"/>
  <c r="M1396" i="1" s="1"/>
  <c r="U1399" i="1" l="1"/>
  <c r="T1399" i="1"/>
  <c r="G1398" i="1"/>
  <c r="J1398" i="1"/>
  <c r="W1400" i="1"/>
  <c r="N1400" i="1"/>
  <c r="H1400" i="1"/>
  <c r="I1400" i="1"/>
  <c r="A1401" i="1"/>
  <c r="E1401" i="1" s="1"/>
  <c r="D1399" i="1"/>
  <c r="F1399" i="1" s="1"/>
  <c r="C1400" i="1"/>
  <c r="O1399" i="1"/>
  <c r="P1399" i="1" s="1"/>
  <c r="R1399" i="1"/>
  <c r="Q1843" i="1"/>
  <c r="S1396" i="1"/>
  <c r="B1396" i="1" s="1"/>
  <c r="K1398" i="1"/>
  <c r="L1397" i="1"/>
  <c r="M1397" i="1" s="1"/>
  <c r="S1397" i="1" s="1"/>
  <c r="B1397" i="1" s="1"/>
  <c r="U1400" i="1" l="1"/>
  <c r="T1400" i="1"/>
  <c r="J1399" i="1"/>
  <c r="R1400" i="1"/>
  <c r="D1400" i="1"/>
  <c r="F1400" i="1" s="1"/>
  <c r="C1401" i="1"/>
  <c r="O1400" i="1"/>
  <c r="P1400" i="1" s="1"/>
  <c r="G1399" i="1"/>
  <c r="W1401" i="1"/>
  <c r="H1401" i="1"/>
  <c r="I1401" i="1"/>
  <c r="N1401" i="1"/>
  <c r="A1402" i="1"/>
  <c r="E1402" i="1" s="1"/>
  <c r="Q1844" i="1"/>
  <c r="K1399" i="1"/>
  <c r="L1398" i="1"/>
  <c r="M1398" i="1" s="1"/>
  <c r="S1398" i="1" s="1"/>
  <c r="B1398" i="1" s="1"/>
  <c r="U1401" i="1" l="1"/>
  <c r="T1401" i="1"/>
  <c r="R1401" i="1"/>
  <c r="D1401" i="1"/>
  <c r="F1401" i="1" s="1"/>
  <c r="W1402" i="1"/>
  <c r="H1402" i="1"/>
  <c r="I1402" i="1"/>
  <c r="N1402" i="1"/>
  <c r="A1403" i="1"/>
  <c r="E1403" i="1" s="1"/>
  <c r="J1400" i="1"/>
  <c r="C1402" i="1"/>
  <c r="O1401" i="1"/>
  <c r="P1401" i="1" s="1"/>
  <c r="G1400" i="1"/>
  <c r="Q1845" i="1"/>
  <c r="K1400" i="1"/>
  <c r="L1399" i="1"/>
  <c r="M1399" i="1" s="1"/>
  <c r="U1402" i="1" l="1"/>
  <c r="T1402" i="1"/>
  <c r="J1401" i="1"/>
  <c r="R1402" i="1"/>
  <c r="W1403" i="1"/>
  <c r="A1404" i="1"/>
  <c r="E1404" i="1" s="1"/>
  <c r="N1403" i="1"/>
  <c r="H1403" i="1"/>
  <c r="I1403" i="1"/>
  <c r="D1402" i="1"/>
  <c r="F1402" i="1" s="1"/>
  <c r="C1403" i="1"/>
  <c r="O1402" i="1"/>
  <c r="P1402" i="1" s="1"/>
  <c r="G1401" i="1"/>
  <c r="Q1846" i="1"/>
  <c r="S1399" i="1"/>
  <c r="B1399" i="1" s="1"/>
  <c r="K1401" i="1"/>
  <c r="L1400" i="1"/>
  <c r="M1400" i="1" s="1"/>
  <c r="U1403" i="1" l="1"/>
  <c r="T1403" i="1"/>
  <c r="C1404" i="1"/>
  <c r="O1403" i="1"/>
  <c r="P1403" i="1" s="1"/>
  <c r="D1403" i="1"/>
  <c r="F1403" i="1" s="1"/>
  <c r="W1404" i="1"/>
  <c r="N1404" i="1"/>
  <c r="H1404" i="1"/>
  <c r="I1404" i="1"/>
  <c r="A1405" i="1"/>
  <c r="E1405" i="1" s="1"/>
  <c r="J1402" i="1"/>
  <c r="G1402" i="1"/>
  <c r="R1403" i="1"/>
  <c r="Q1847" i="1"/>
  <c r="S1400" i="1"/>
  <c r="B1400" i="1" s="1"/>
  <c r="K1402" i="1"/>
  <c r="L1401" i="1"/>
  <c r="M1401" i="1" s="1"/>
  <c r="U1404" i="1" l="1"/>
  <c r="T1404" i="1"/>
  <c r="C1405" i="1"/>
  <c r="O1404" i="1"/>
  <c r="P1404" i="1" s="1"/>
  <c r="D1404" i="1"/>
  <c r="F1404" i="1" s="1"/>
  <c r="W1405" i="1"/>
  <c r="H1405" i="1"/>
  <c r="I1405" i="1"/>
  <c r="N1405" i="1"/>
  <c r="A1406" i="1"/>
  <c r="E1406" i="1" s="1"/>
  <c r="G1403" i="1"/>
  <c r="R1404" i="1"/>
  <c r="J1403" i="1"/>
  <c r="Q1848" i="1"/>
  <c r="S1401" i="1"/>
  <c r="B1401" i="1" s="1"/>
  <c r="K1403" i="1"/>
  <c r="L1402" i="1"/>
  <c r="M1402" i="1" s="1"/>
  <c r="S1402" i="1" s="1"/>
  <c r="B1402" i="1" s="1"/>
  <c r="U1405" i="1" l="1"/>
  <c r="T1405" i="1"/>
  <c r="R1405" i="1"/>
  <c r="D1405" i="1"/>
  <c r="F1405" i="1" s="1"/>
  <c r="W1406" i="1"/>
  <c r="H1406" i="1"/>
  <c r="N1406" i="1"/>
  <c r="A1407" i="1"/>
  <c r="E1407" i="1" s="1"/>
  <c r="I1406" i="1"/>
  <c r="C1406" i="1"/>
  <c r="O1405" i="1"/>
  <c r="P1405" i="1" s="1"/>
  <c r="J1404" i="1"/>
  <c r="G1404" i="1"/>
  <c r="Q1849" i="1"/>
  <c r="K1404" i="1"/>
  <c r="L1403" i="1"/>
  <c r="M1403" i="1" s="1"/>
  <c r="U1406" i="1" l="1"/>
  <c r="T1406" i="1"/>
  <c r="J1405" i="1"/>
  <c r="G1405" i="1"/>
  <c r="W1407" i="1"/>
  <c r="A1408" i="1"/>
  <c r="E1408" i="1" s="1"/>
  <c r="H1407" i="1"/>
  <c r="N1407" i="1"/>
  <c r="I1407" i="1"/>
  <c r="R1406" i="1"/>
  <c r="C1407" i="1"/>
  <c r="O1406" i="1"/>
  <c r="P1406" i="1" s="1"/>
  <c r="D1406" i="1"/>
  <c r="F1406" i="1" s="1"/>
  <c r="Q1850" i="1"/>
  <c r="S1403" i="1"/>
  <c r="B1403" i="1" s="1"/>
  <c r="K1405" i="1"/>
  <c r="L1404" i="1"/>
  <c r="M1404" i="1" s="1"/>
  <c r="U1407" i="1" l="1"/>
  <c r="T1407" i="1"/>
  <c r="J1406" i="1"/>
  <c r="G1406" i="1"/>
  <c r="R1407" i="1"/>
  <c r="C1408" i="1"/>
  <c r="O1407" i="1"/>
  <c r="P1407" i="1" s="1"/>
  <c r="W1408" i="1"/>
  <c r="N1408" i="1"/>
  <c r="I1408" i="1"/>
  <c r="A1409" i="1"/>
  <c r="E1409" i="1" s="1"/>
  <c r="H1408" i="1"/>
  <c r="D1407" i="1"/>
  <c r="F1407" i="1" s="1"/>
  <c r="Q1851" i="1"/>
  <c r="K1406" i="1"/>
  <c r="L1405" i="1"/>
  <c r="M1405" i="1" s="1"/>
  <c r="S1404" i="1"/>
  <c r="B1404" i="1" s="1"/>
  <c r="T1408" i="1" l="1"/>
  <c r="U1408" i="1"/>
  <c r="G1407" i="1"/>
  <c r="R1408" i="1"/>
  <c r="D1408" i="1"/>
  <c r="F1408" i="1" s="1"/>
  <c r="C1409" i="1"/>
  <c r="O1408" i="1"/>
  <c r="P1408" i="1" s="1"/>
  <c r="J1407" i="1"/>
  <c r="W1409" i="1"/>
  <c r="H1409" i="1"/>
  <c r="N1409" i="1"/>
  <c r="I1409" i="1"/>
  <c r="A1410" i="1"/>
  <c r="E1410" i="1" s="1"/>
  <c r="Q1852" i="1"/>
  <c r="S1405" i="1"/>
  <c r="B1405" i="1" s="1"/>
  <c r="K1407" i="1"/>
  <c r="L1406" i="1"/>
  <c r="M1406" i="1" s="1"/>
  <c r="S1406" i="1" s="1"/>
  <c r="B1406" i="1" s="1"/>
  <c r="J1408" i="1" l="1"/>
  <c r="G1408" i="1"/>
  <c r="W1410" i="1"/>
  <c r="N1410" i="1"/>
  <c r="I1410" i="1"/>
  <c r="A1411" i="1"/>
  <c r="E1411" i="1" s="1"/>
  <c r="H1410" i="1"/>
  <c r="O1409" i="1"/>
  <c r="C1410" i="1"/>
  <c r="R1409" i="1"/>
  <c r="D1409" i="1"/>
  <c r="F1409" i="1" s="1"/>
  <c r="D1410" i="1"/>
  <c r="Q1853" i="1"/>
  <c r="K1408" i="1"/>
  <c r="L1407" i="1"/>
  <c r="M1407" i="1" s="1"/>
  <c r="U1410" i="1" l="1"/>
  <c r="T1410" i="1"/>
  <c r="G1409" i="1"/>
  <c r="J1409" i="1"/>
  <c r="F1410" i="1"/>
  <c r="J1410" i="1"/>
  <c r="G1410" i="1"/>
  <c r="W1411" i="1"/>
  <c r="I1411" i="1"/>
  <c r="H1411" i="1"/>
  <c r="A1412" i="1"/>
  <c r="E1412" i="1" s="1"/>
  <c r="N1411" i="1"/>
  <c r="C1411" i="1"/>
  <c r="O1410" i="1"/>
  <c r="P1410" i="1" s="1"/>
  <c r="R1410" i="1"/>
  <c r="Q1854" i="1"/>
  <c r="S1407" i="1"/>
  <c r="B1407" i="1" s="1"/>
  <c r="K1409" i="1"/>
  <c r="L1408" i="1"/>
  <c r="M1408" i="1" s="1"/>
  <c r="S1408" i="1" s="1"/>
  <c r="B1408" i="1" s="1"/>
  <c r="L1409" i="1" l="1"/>
  <c r="M1409" i="1" s="1"/>
  <c r="U1411" i="1"/>
  <c r="T1411" i="1"/>
  <c r="R1411" i="1"/>
  <c r="W1412" i="1"/>
  <c r="I1412" i="1"/>
  <c r="A1413" i="1"/>
  <c r="E1413" i="1" s="1"/>
  <c r="H1412" i="1"/>
  <c r="N1412" i="1"/>
  <c r="C1412" i="1"/>
  <c r="O1411" i="1"/>
  <c r="P1411" i="1" s="1"/>
  <c r="D1411" i="1"/>
  <c r="F1411" i="1" s="1"/>
  <c r="Q1855" i="1"/>
  <c r="K1410" i="1" l="1"/>
  <c r="L1410" i="1" s="1"/>
  <c r="M1410" i="1" s="1"/>
  <c r="S1410" i="1" s="1"/>
  <c r="B1410" i="1" s="1"/>
  <c r="U1412" i="1"/>
  <c r="T1412" i="1"/>
  <c r="R1412" i="1"/>
  <c r="J1411" i="1"/>
  <c r="W1413" i="1"/>
  <c r="N1413" i="1"/>
  <c r="A1414" i="1"/>
  <c r="E1414" i="1" s="1"/>
  <c r="I1413" i="1"/>
  <c r="H1413" i="1"/>
  <c r="D1412" i="1"/>
  <c r="F1412" i="1" s="1"/>
  <c r="G1411" i="1"/>
  <c r="C1413" i="1"/>
  <c r="O1412" i="1"/>
  <c r="P1412" i="1" s="1"/>
  <c r="S1409" i="1"/>
  <c r="P1409" i="1"/>
  <c r="Q1856" i="1"/>
  <c r="K1411" i="1" l="1"/>
  <c r="K1412" i="1" s="1"/>
  <c r="U1413" i="1"/>
  <c r="T1413" i="1"/>
  <c r="T1409" i="1"/>
  <c r="U1409" i="1" s="1"/>
  <c r="B1409" i="1"/>
  <c r="J1412" i="1"/>
  <c r="R1413" i="1"/>
  <c r="W1414" i="1"/>
  <c r="N1414" i="1"/>
  <c r="A1415" i="1"/>
  <c r="E1415" i="1" s="1"/>
  <c r="H1414" i="1"/>
  <c r="I1414" i="1"/>
  <c r="D1413" i="1"/>
  <c r="F1413" i="1" s="1"/>
  <c r="C1414" i="1"/>
  <c r="O1413" i="1"/>
  <c r="P1413" i="1" s="1"/>
  <c r="G1412" i="1"/>
  <c r="Q1857" i="1"/>
  <c r="L1411" i="1" l="1"/>
  <c r="M1411" i="1" s="1"/>
  <c r="S1411" i="1" s="1"/>
  <c r="B1411" i="1" s="1"/>
  <c r="U1414" i="1"/>
  <c r="T1414" i="1"/>
  <c r="G1413" i="1"/>
  <c r="J1413" i="1"/>
  <c r="R1414" i="1"/>
  <c r="W1415" i="1"/>
  <c r="H1415" i="1"/>
  <c r="N1415" i="1"/>
  <c r="I1415" i="1"/>
  <c r="A1416" i="1"/>
  <c r="E1416" i="1" s="1"/>
  <c r="D1414" i="1"/>
  <c r="F1414" i="1" s="1"/>
  <c r="C1415" i="1"/>
  <c r="O1414" i="1"/>
  <c r="P1414" i="1" s="1"/>
  <c r="Q1858" i="1"/>
  <c r="K1413" i="1"/>
  <c r="L1412" i="1"/>
  <c r="M1412" i="1" s="1"/>
  <c r="S1412" i="1" s="1"/>
  <c r="B1412" i="1" s="1"/>
  <c r="U1415" i="1" l="1"/>
  <c r="T1415" i="1"/>
  <c r="G1414" i="1"/>
  <c r="C1416" i="1"/>
  <c r="O1415" i="1"/>
  <c r="P1415" i="1" s="1"/>
  <c r="D1415" i="1"/>
  <c r="F1415" i="1" s="1"/>
  <c r="R1415" i="1"/>
  <c r="J1414" i="1"/>
  <c r="W1416" i="1"/>
  <c r="H1416" i="1"/>
  <c r="I1416" i="1"/>
  <c r="N1416" i="1"/>
  <c r="A1417" i="1"/>
  <c r="E1417" i="1" s="1"/>
  <c r="Q1859" i="1"/>
  <c r="K1414" i="1"/>
  <c r="L1413" i="1"/>
  <c r="M1413" i="1" s="1"/>
  <c r="S1413" i="1" s="1"/>
  <c r="B1413" i="1" s="1"/>
  <c r="U1416" i="1" l="1"/>
  <c r="T1416" i="1"/>
  <c r="C1417" i="1"/>
  <c r="O1416" i="1"/>
  <c r="P1416" i="1" s="1"/>
  <c r="D1416" i="1"/>
  <c r="F1416" i="1" s="1"/>
  <c r="R1416" i="1"/>
  <c r="G1415" i="1"/>
  <c r="W1417" i="1"/>
  <c r="I1417" i="1"/>
  <c r="N1417" i="1"/>
  <c r="A1418" i="1"/>
  <c r="E1418" i="1" s="1"/>
  <c r="H1417" i="1"/>
  <c r="J1415" i="1"/>
  <c r="Q1860" i="1"/>
  <c r="K1415" i="1"/>
  <c r="L1414" i="1"/>
  <c r="M1414" i="1" s="1"/>
  <c r="U1417" i="1" l="1"/>
  <c r="T1417" i="1"/>
  <c r="R1417" i="1"/>
  <c r="W1418" i="1"/>
  <c r="H1418" i="1"/>
  <c r="I1418" i="1"/>
  <c r="N1418" i="1"/>
  <c r="A1419" i="1"/>
  <c r="E1419" i="1" s="1"/>
  <c r="C1418" i="1"/>
  <c r="O1417" i="1"/>
  <c r="P1417" i="1" s="1"/>
  <c r="D1417" i="1"/>
  <c r="F1417" i="1" s="1"/>
  <c r="G1416" i="1"/>
  <c r="J1416" i="1"/>
  <c r="Q1861" i="1"/>
  <c r="S1414" i="1"/>
  <c r="B1414" i="1" s="1"/>
  <c r="K1416" i="1"/>
  <c r="L1415" i="1"/>
  <c r="M1415" i="1" s="1"/>
  <c r="G1417" i="1" l="1"/>
  <c r="U1418" i="1"/>
  <c r="T1418" i="1"/>
  <c r="J1417" i="1"/>
  <c r="D1418" i="1"/>
  <c r="F1418" i="1" s="1"/>
  <c r="C1419" i="1"/>
  <c r="O1418" i="1"/>
  <c r="P1418" i="1" s="1"/>
  <c r="R1418" i="1"/>
  <c r="W1419" i="1"/>
  <c r="N1419" i="1"/>
  <c r="H1419" i="1"/>
  <c r="I1419" i="1"/>
  <c r="A1420" i="1"/>
  <c r="E1420" i="1" s="1"/>
  <c r="Q1862" i="1"/>
  <c r="K1417" i="1"/>
  <c r="L1416" i="1"/>
  <c r="M1416" i="1" s="1"/>
  <c r="S1416" i="1" s="1"/>
  <c r="B1416" i="1" s="1"/>
  <c r="S1415" i="1"/>
  <c r="B1415" i="1" s="1"/>
  <c r="U1419" i="1" l="1"/>
  <c r="T1419" i="1"/>
  <c r="J1418" i="1"/>
  <c r="G1418" i="1"/>
  <c r="W1420" i="1"/>
  <c r="N1420" i="1"/>
  <c r="I1420" i="1"/>
  <c r="H1420" i="1"/>
  <c r="A1421" i="1"/>
  <c r="E1421" i="1" s="1"/>
  <c r="R1419" i="1"/>
  <c r="C1420" i="1"/>
  <c r="O1419" i="1"/>
  <c r="P1419" i="1" s="1"/>
  <c r="D1419" i="1"/>
  <c r="F1419" i="1" s="1"/>
  <c r="Q1863" i="1"/>
  <c r="K1418" i="1"/>
  <c r="L1417" i="1"/>
  <c r="M1417" i="1" s="1"/>
  <c r="U1420" i="1" l="1"/>
  <c r="T1420" i="1"/>
  <c r="J1419" i="1"/>
  <c r="G1419" i="1"/>
  <c r="R1420" i="1"/>
  <c r="C1421" i="1"/>
  <c r="O1420" i="1"/>
  <c r="P1420" i="1" s="1"/>
  <c r="D1420" i="1"/>
  <c r="F1420" i="1" s="1"/>
  <c r="W1421" i="1"/>
  <c r="N1421" i="1"/>
  <c r="A1422" i="1"/>
  <c r="E1422" i="1" s="1"/>
  <c r="I1421" i="1"/>
  <c r="H1421" i="1"/>
  <c r="Q1864" i="1"/>
  <c r="S1417" i="1"/>
  <c r="B1417" i="1" s="1"/>
  <c r="K1419" i="1"/>
  <c r="L1418" i="1"/>
  <c r="M1418" i="1" s="1"/>
  <c r="S1418" i="1" s="1"/>
  <c r="B1418" i="1" s="1"/>
  <c r="U1421" i="1" l="1"/>
  <c r="T1421" i="1"/>
  <c r="R1421" i="1"/>
  <c r="C1422" i="1"/>
  <c r="O1421" i="1"/>
  <c r="P1421" i="1" s="1"/>
  <c r="D1421" i="1"/>
  <c r="F1421" i="1" s="1"/>
  <c r="J1420" i="1"/>
  <c r="W1422" i="1"/>
  <c r="I1422" i="1"/>
  <c r="H1422" i="1"/>
  <c r="A1423" i="1"/>
  <c r="E1423" i="1" s="1"/>
  <c r="N1422" i="1"/>
  <c r="G1420" i="1"/>
  <c r="Q1865" i="1"/>
  <c r="K1420" i="1"/>
  <c r="L1419" i="1"/>
  <c r="M1419" i="1" s="1"/>
  <c r="S1419" i="1" s="1"/>
  <c r="B1419" i="1" s="1"/>
  <c r="U1422" i="1" l="1"/>
  <c r="T1422" i="1"/>
  <c r="R1422" i="1"/>
  <c r="C1423" i="1"/>
  <c r="O1422" i="1"/>
  <c r="P1422" i="1" s="1"/>
  <c r="W1423" i="1"/>
  <c r="H1423" i="1"/>
  <c r="I1423" i="1"/>
  <c r="N1423" i="1"/>
  <c r="A1424" i="1"/>
  <c r="E1424" i="1" s="1"/>
  <c r="D1422" i="1"/>
  <c r="F1422" i="1" s="1"/>
  <c r="J1421" i="1"/>
  <c r="G1421" i="1"/>
  <c r="Q1866" i="1"/>
  <c r="K1421" i="1"/>
  <c r="L1420" i="1"/>
  <c r="M1420" i="1" s="1"/>
  <c r="U1423" i="1" l="1"/>
  <c r="T1423" i="1"/>
  <c r="G1422" i="1"/>
  <c r="J1422" i="1"/>
  <c r="R1423" i="1"/>
  <c r="W1424" i="1"/>
  <c r="I1424" i="1"/>
  <c r="A1425" i="1"/>
  <c r="E1425" i="1" s="1"/>
  <c r="H1424" i="1"/>
  <c r="N1424" i="1"/>
  <c r="C1424" i="1"/>
  <c r="O1423" i="1"/>
  <c r="P1423" i="1" s="1"/>
  <c r="D1423" i="1"/>
  <c r="F1423" i="1" s="1"/>
  <c r="Q1867" i="1"/>
  <c r="S1420" i="1"/>
  <c r="B1420" i="1" s="1"/>
  <c r="K1422" i="1"/>
  <c r="L1421" i="1"/>
  <c r="M1421" i="1" s="1"/>
  <c r="S1421" i="1" s="1"/>
  <c r="B1421" i="1" s="1"/>
  <c r="U1424" i="1" l="1"/>
  <c r="T1424" i="1"/>
  <c r="R1424" i="1"/>
  <c r="G1423" i="1"/>
  <c r="W1425" i="1"/>
  <c r="N1425" i="1"/>
  <c r="A1426" i="1"/>
  <c r="E1426" i="1" s="1"/>
  <c r="I1425" i="1"/>
  <c r="H1425" i="1"/>
  <c r="J1423" i="1"/>
  <c r="D1424" i="1"/>
  <c r="F1424" i="1" s="1"/>
  <c r="C1425" i="1"/>
  <c r="O1424" i="1"/>
  <c r="P1424" i="1" s="1"/>
  <c r="Q1868" i="1"/>
  <c r="K1423" i="1"/>
  <c r="L1422" i="1"/>
  <c r="M1422" i="1" s="1"/>
  <c r="S1422" i="1" s="1"/>
  <c r="B1422" i="1" s="1"/>
  <c r="U1425" i="1" l="1"/>
  <c r="T1425" i="1"/>
  <c r="J1424" i="1"/>
  <c r="G1424" i="1"/>
  <c r="R1425" i="1"/>
  <c r="D1425" i="1"/>
  <c r="F1425" i="1" s="1"/>
  <c r="W1426" i="1"/>
  <c r="N1426" i="1"/>
  <c r="A1427" i="1"/>
  <c r="E1427" i="1" s="1"/>
  <c r="I1426" i="1"/>
  <c r="H1426" i="1"/>
  <c r="C1426" i="1"/>
  <c r="O1425" i="1"/>
  <c r="P1425" i="1" s="1"/>
  <c r="Q1869" i="1"/>
  <c r="K1424" i="1"/>
  <c r="L1423" i="1"/>
  <c r="M1423" i="1" s="1"/>
  <c r="S1423" i="1" s="1"/>
  <c r="B1423" i="1" s="1"/>
  <c r="U1426" i="1" l="1"/>
  <c r="T1426" i="1"/>
  <c r="J1425" i="1"/>
  <c r="G1425" i="1"/>
  <c r="W1427" i="1"/>
  <c r="A1428" i="1"/>
  <c r="E1428" i="1" s="1"/>
  <c r="I1427" i="1"/>
  <c r="H1427" i="1"/>
  <c r="N1427" i="1"/>
  <c r="C1427" i="1"/>
  <c r="O1426" i="1"/>
  <c r="P1426" i="1" s="1"/>
  <c r="R1426" i="1"/>
  <c r="D1426" i="1"/>
  <c r="F1426" i="1" s="1"/>
  <c r="Q1870" i="1"/>
  <c r="K1425" i="1"/>
  <c r="L1424" i="1"/>
  <c r="M1424" i="1" s="1"/>
  <c r="U1427" i="1" l="1"/>
  <c r="T1427" i="1"/>
  <c r="G1426" i="1"/>
  <c r="J1426" i="1"/>
  <c r="R1427" i="1"/>
  <c r="W1428" i="1"/>
  <c r="A1429" i="1"/>
  <c r="E1429" i="1" s="1"/>
  <c r="I1428" i="1"/>
  <c r="H1428" i="1"/>
  <c r="N1428" i="1"/>
  <c r="D1427" i="1"/>
  <c r="F1427" i="1" s="1"/>
  <c r="C1428" i="1"/>
  <c r="O1427" i="1"/>
  <c r="P1427" i="1" s="1"/>
  <c r="Q1871" i="1"/>
  <c r="S1424" i="1"/>
  <c r="B1424" i="1" s="1"/>
  <c r="K1426" i="1"/>
  <c r="L1425" i="1"/>
  <c r="M1425" i="1" s="1"/>
  <c r="U1428" i="1" l="1"/>
  <c r="T1428" i="1"/>
  <c r="J1427" i="1"/>
  <c r="R1428" i="1"/>
  <c r="D1428" i="1"/>
  <c r="F1428" i="1" s="1"/>
  <c r="W1429" i="1"/>
  <c r="H1429" i="1"/>
  <c r="N1429" i="1"/>
  <c r="A1430" i="1"/>
  <c r="E1430" i="1" s="1"/>
  <c r="I1429" i="1"/>
  <c r="G1427" i="1"/>
  <c r="C1429" i="1"/>
  <c r="O1428" i="1"/>
  <c r="P1428" i="1" s="1"/>
  <c r="Q1872" i="1"/>
  <c r="K1427" i="1"/>
  <c r="L1426" i="1"/>
  <c r="M1426" i="1" s="1"/>
  <c r="S1426" i="1" s="1"/>
  <c r="B1426" i="1" s="1"/>
  <c r="S1425" i="1"/>
  <c r="B1425" i="1" s="1"/>
  <c r="U1429" i="1" l="1"/>
  <c r="T1429" i="1"/>
  <c r="J1428" i="1"/>
  <c r="G1428" i="1"/>
  <c r="W1430" i="1"/>
  <c r="I1430" i="1"/>
  <c r="H1430" i="1"/>
  <c r="A1431" i="1"/>
  <c r="E1431" i="1" s="1"/>
  <c r="N1430" i="1"/>
  <c r="C1430" i="1"/>
  <c r="O1429" i="1"/>
  <c r="P1429" i="1" s="1"/>
  <c r="R1429" i="1"/>
  <c r="D1429" i="1"/>
  <c r="F1429" i="1" s="1"/>
  <c r="Q1873" i="1"/>
  <c r="K1428" i="1"/>
  <c r="L1427" i="1"/>
  <c r="M1427" i="1" s="1"/>
  <c r="S1427" i="1" s="1"/>
  <c r="B1427" i="1" s="1"/>
  <c r="U1430" i="1" l="1"/>
  <c r="T1430" i="1"/>
  <c r="R1430" i="1"/>
  <c r="G1429" i="1"/>
  <c r="J1429" i="1"/>
  <c r="W1431" i="1"/>
  <c r="H1431" i="1"/>
  <c r="N1431" i="1"/>
  <c r="I1431" i="1"/>
  <c r="A1432" i="1"/>
  <c r="E1432" i="1" s="1"/>
  <c r="D1430" i="1"/>
  <c r="F1430" i="1" s="1"/>
  <c r="C1431" i="1"/>
  <c r="O1430" i="1"/>
  <c r="P1430" i="1" s="1"/>
  <c r="Q1874" i="1"/>
  <c r="K1429" i="1"/>
  <c r="L1428" i="1"/>
  <c r="M1428" i="1" s="1"/>
  <c r="U1431" i="1" l="1"/>
  <c r="T1431" i="1"/>
  <c r="J1430" i="1"/>
  <c r="C1432" i="1"/>
  <c r="O1431" i="1"/>
  <c r="P1431" i="1" s="1"/>
  <c r="D1431" i="1"/>
  <c r="F1431" i="1" s="1"/>
  <c r="R1431" i="1"/>
  <c r="G1430" i="1"/>
  <c r="W1432" i="1"/>
  <c r="I1432" i="1"/>
  <c r="H1432" i="1"/>
  <c r="A1433" i="1"/>
  <c r="E1433" i="1" s="1"/>
  <c r="N1432" i="1"/>
  <c r="Q1875" i="1"/>
  <c r="S1428" i="1"/>
  <c r="B1428" i="1" s="1"/>
  <c r="K1430" i="1"/>
  <c r="L1429" i="1"/>
  <c r="M1429" i="1" s="1"/>
  <c r="S1429" i="1" s="1"/>
  <c r="B1429" i="1" s="1"/>
  <c r="U1432" i="1" l="1"/>
  <c r="T1432" i="1"/>
  <c r="R1432" i="1"/>
  <c r="W1433" i="1"/>
  <c r="I1433" i="1"/>
  <c r="H1433" i="1"/>
  <c r="A1434" i="1"/>
  <c r="E1434" i="1" s="1"/>
  <c r="N1433" i="1"/>
  <c r="D1432" i="1"/>
  <c r="F1432" i="1" s="1"/>
  <c r="G1431" i="1"/>
  <c r="C1433" i="1"/>
  <c r="O1432" i="1"/>
  <c r="P1432" i="1" s="1"/>
  <c r="J1431" i="1"/>
  <c r="Q1876" i="1"/>
  <c r="K1431" i="1"/>
  <c r="L1430" i="1"/>
  <c r="M1430" i="1" s="1"/>
  <c r="U1433" i="1" l="1"/>
  <c r="T1433" i="1"/>
  <c r="G1432" i="1"/>
  <c r="R1433" i="1"/>
  <c r="C1434" i="1"/>
  <c r="O1433" i="1"/>
  <c r="P1433" i="1" s="1"/>
  <c r="J1432" i="1"/>
  <c r="W1434" i="1"/>
  <c r="N1434" i="1"/>
  <c r="A1435" i="1"/>
  <c r="E1435" i="1" s="1"/>
  <c r="I1434" i="1"/>
  <c r="H1434" i="1"/>
  <c r="D1433" i="1"/>
  <c r="F1433" i="1" s="1"/>
  <c r="Q1877" i="1"/>
  <c r="S1430" i="1"/>
  <c r="B1430" i="1" s="1"/>
  <c r="K1432" i="1"/>
  <c r="L1431" i="1"/>
  <c r="M1431" i="1" s="1"/>
  <c r="S1431" i="1" s="1"/>
  <c r="B1431" i="1" s="1"/>
  <c r="U1434" i="1" l="1"/>
  <c r="T1434" i="1"/>
  <c r="G1433" i="1"/>
  <c r="J1433" i="1"/>
  <c r="R1434" i="1"/>
  <c r="W1435" i="1"/>
  <c r="N1435" i="1"/>
  <c r="H1435" i="1"/>
  <c r="I1435" i="1"/>
  <c r="A1436" i="1"/>
  <c r="E1436" i="1" s="1"/>
  <c r="D1434" i="1"/>
  <c r="F1434" i="1" s="1"/>
  <c r="C1435" i="1"/>
  <c r="O1434" i="1"/>
  <c r="P1434" i="1" s="1"/>
  <c r="Q1878" i="1"/>
  <c r="K1433" i="1"/>
  <c r="L1432" i="1"/>
  <c r="M1432" i="1" s="1"/>
  <c r="S1432" i="1" s="1"/>
  <c r="B1432" i="1" s="1"/>
  <c r="U1435" i="1" l="1"/>
  <c r="T1435" i="1"/>
  <c r="J1434" i="1"/>
  <c r="R1435" i="1"/>
  <c r="D1435" i="1"/>
  <c r="F1435" i="1" s="1"/>
  <c r="C1436" i="1"/>
  <c r="O1435" i="1"/>
  <c r="P1435" i="1" s="1"/>
  <c r="G1434" i="1"/>
  <c r="W1436" i="1"/>
  <c r="A1437" i="1"/>
  <c r="E1437" i="1" s="1"/>
  <c r="H1436" i="1"/>
  <c r="N1436" i="1"/>
  <c r="I1436" i="1"/>
  <c r="Q1879" i="1"/>
  <c r="K1434" i="1"/>
  <c r="L1433" i="1"/>
  <c r="M1433" i="1" s="1"/>
  <c r="U1436" i="1" l="1"/>
  <c r="T1436" i="1"/>
  <c r="J1435" i="1"/>
  <c r="R1436" i="1"/>
  <c r="C1437" i="1"/>
  <c r="O1436" i="1"/>
  <c r="P1436" i="1" s="1"/>
  <c r="W1437" i="1"/>
  <c r="A1438" i="1"/>
  <c r="E1438" i="1" s="1"/>
  <c r="N1437" i="1"/>
  <c r="H1437" i="1"/>
  <c r="I1437" i="1"/>
  <c r="D1436" i="1"/>
  <c r="F1436" i="1" s="1"/>
  <c r="G1435" i="1"/>
  <c r="Q1880" i="1"/>
  <c r="S1433" i="1"/>
  <c r="B1433" i="1" s="1"/>
  <c r="K1435" i="1"/>
  <c r="L1434" i="1"/>
  <c r="M1434" i="1" s="1"/>
  <c r="J1436" i="1" l="1"/>
  <c r="U1437" i="1"/>
  <c r="T1437" i="1"/>
  <c r="G1436" i="1"/>
  <c r="D1437" i="1"/>
  <c r="F1437" i="1" s="1"/>
  <c r="W1438" i="1"/>
  <c r="A1439" i="1"/>
  <c r="E1439" i="1" s="1"/>
  <c r="H1438" i="1"/>
  <c r="N1438" i="1"/>
  <c r="I1438" i="1"/>
  <c r="R1437" i="1"/>
  <c r="C1438" i="1"/>
  <c r="O1437" i="1"/>
  <c r="P1437" i="1" s="1"/>
  <c r="Q1881" i="1"/>
  <c r="S1434" i="1"/>
  <c r="B1434" i="1" s="1"/>
  <c r="K1436" i="1"/>
  <c r="L1435" i="1"/>
  <c r="M1435" i="1" s="1"/>
  <c r="S1435" i="1" s="1"/>
  <c r="B1435" i="1" s="1"/>
  <c r="U1438" i="1" l="1"/>
  <c r="T1438" i="1"/>
  <c r="J1437" i="1"/>
  <c r="G1437" i="1"/>
  <c r="R1438" i="1"/>
  <c r="C1439" i="1"/>
  <c r="O1438" i="1"/>
  <c r="P1438" i="1" s="1"/>
  <c r="W1439" i="1"/>
  <c r="I1439" i="1"/>
  <c r="H1439" i="1"/>
  <c r="A1440" i="1"/>
  <c r="E1440" i="1" s="1"/>
  <c r="N1439" i="1"/>
  <c r="D1438" i="1"/>
  <c r="F1438" i="1" s="1"/>
  <c r="Q1882" i="1"/>
  <c r="K1437" i="1"/>
  <c r="L1436" i="1"/>
  <c r="M1436" i="1" s="1"/>
  <c r="U1439" i="1" l="1"/>
  <c r="T1439" i="1"/>
  <c r="D1439" i="1"/>
  <c r="F1439" i="1" s="1"/>
  <c r="C1440" i="1"/>
  <c r="O1439" i="1"/>
  <c r="P1439" i="1" s="1"/>
  <c r="J1438" i="1"/>
  <c r="G1438" i="1"/>
  <c r="W1440" i="1"/>
  <c r="A1441" i="1"/>
  <c r="E1441" i="1" s="1"/>
  <c r="H1440" i="1"/>
  <c r="N1440" i="1"/>
  <c r="I1440" i="1"/>
  <c r="R1439" i="1"/>
  <c r="Q1883" i="1"/>
  <c r="S1436" i="1"/>
  <c r="B1436" i="1" s="1"/>
  <c r="K1438" i="1"/>
  <c r="L1437" i="1"/>
  <c r="M1437" i="1" s="1"/>
  <c r="G1439" i="1" l="1"/>
  <c r="J1439" i="1"/>
  <c r="O1440" i="1"/>
  <c r="C1441" i="1"/>
  <c r="R1440" i="1"/>
  <c r="W1441" i="1"/>
  <c r="I1441" i="1"/>
  <c r="H1441" i="1"/>
  <c r="N1441" i="1"/>
  <c r="A1442" i="1"/>
  <c r="E1442" i="1" s="1"/>
  <c r="D1440" i="1"/>
  <c r="F1440" i="1" s="1"/>
  <c r="D1441" i="1"/>
  <c r="Q1884" i="1"/>
  <c r="S1437" i="1"/>
  <c r="B1437" i="1" s="1"/>
  <c r="K1439" i="1"/>
  <c r="L1438" i="1"/>
  <c r="M1438" i="1" s="1"/>
  <c r="S1438" i="1" s="1"/>
  <c r="B1438" i="1" s="1"/>
  <c r="U1441" i="1" l="1"/>
  <c r="T1441" i="1"/>
  <c r="F1441" i="1"/>
  <c r="J1441" i="1"/>
  <c r="G1441" i="1"/>
  <c r="W1442" i="1"/>
  <c r="A1443" i="1"/>
  <c r="E1443" i="1" s="1"/>
  <c r="H1442" i="1"/>
  <c r="I1442" i="1"/>
  <c r="N1442" i="1"/>
  <c r="G1440" i="1"/>
  <c r="C1442" i="1"/>
  <c r="O1441" i="1"/>
  <c r="P1441" i="1" s="1"/>
  <c r="J1440" i="1"/>
  <c r="R1441" i="1"/>
  <c r="Q1885" i="1"/>
  <c r="K1440" i="1"/>
  <c r="L1439" i="1"/>
  <c r="M1439" i="1" s="1"/>
  <c r="U1442" i="1" l="1"/>
  <c r="T1442" i="1"/>
  <c r="L1440" i="1"/>
  <c r="M1440" i="1" s="1"/>
  <c r="R1442" i="1"/>
  <c r="W1443" i="1"/>
  <c r="N1443" i="1"/>
  <c r="I1443" i="1"/>
  <c r="H1443" i="1"/>
  <c r="A1444" i="1"/>
  <c r="E1444" i="1" s="1"/>
  <c r="C1443" i="1"/>
  <c r="O1442" i="1"/>
  <c r="P1442" i="1" s="1"/>
  <c r="D1442" i="1"/>
  <c r="F1442" i="1" s="1"/>
  <c r="Q1886" i="1"/>
  <c r="S1439" i="1"/>
  <c r="B1439" i="1" s="1"/>
  <c r="K1441" i="1" l="1"/>
  <c r="L1441" i="1" s="1"/>
  <c r="M1441" i="1" s="1"/>
  <c r="S1441" i="1" s="1"/>
  <c r="B1441" i="1" s="1"/>
  <c r="U1443" i="1"/>
  <c r="T1443" i="1"/>
  <c r="J1442" i="1"/>
  <c r="G1442" i="1"/>
  <c r="C1444" i="1"/>
  <c r="O1443" i="1"/>
  <c r="P1443" i="1" s="1"/>
  <c r="W1444" i="1"/>
  <c r="N1444" i="1"/>
  <c r="A1445" i="1"/>
  <c r="E1445" i="1" s="1"/>
  <c r="H1444" i="1"/>
  <c r="I1444" i="1"/>
  <c r="D1443" i="1"/>
  <c r="F1443" i="1" s="1"/>
  <c r="R1443" i="1"/>
  <c r="S1440" i="1"/>
  <c r="P1440" i="1"/>
  <c r="Q1887" i="1"/>
  <c r="K1442" i="1" l="1"/>
  <c r="K1443" i="1" s="1"/>
  <c r="U1444" i="1"/>
  <c r="T1444" i="1"/>
  <c r="B1440" i="1"/>
  <c r="T1440" i="1"/>
  <c r="U1440" i="1" s="1"/>
  <c r="J1443" i="1"/>
  <c r="G1443" i="1"/>
  <c r="D1444" i="1"/>
  <c r="F1444" i="1" s="1"/>
  <c r="C1445" i="1"/>
  <c r="O1444" i="1"/>
  <c r="P1444" i="1" s="1"/>
  <c r="R1444" i="1"/>
  <c r="W1445" i="1"/>
  <c r="H1445" i="1"/>
  <c r="N1445" i="1"/>
  <c r="I1445" i="1"/>
  <c r="A1446" i="1"/>
  <c r="E1446" i="1" s="1"/>
  <c r="Q1888" i="1"/>
  <c r="L1442" i="1" l="1"/>
  <c r="M1442" i="1" s="1"/>
  <c r="S1442" i="1" s="1"/>
  <c r="B1442" i="1" s="1"/>
  <c r="U1445" i="1"/>
  <c r="T1445" i="1"/>
  <c r="G1444" i="1"/>
  <c r="J1444" i="1"/>
  <c r="W1446" i="1"/>
  <c r="N1446" i="1"/>
  <c r="A1447" i="1"/>
  <c r="E1447" i="1" s="1"/>
  <c r="I1446" i="1"/>
  <c r="H1446" i="1"/>
  <c r="C1446" i="1"/>
  <c r="O1445" i="1"/>
  <c r="P1445" i="1" s="1"/>
  <c r="R1445" i="1"/>
  <c r="D1445" i="1"/>
  <c r="F1445" i="1" s="1"/>
  <c r="Q1889" i="1"/>
  <c r="K1444" i="1"/>
  <c r="L1443" i="1"/>
  <c r="M1443" i="1" s="1"/>
  <c r="S1443" i="1" s="1"/>
  <c r="B1443" i="1" s="1"/>
  <c r="U1446" i="1" l="1"/>
  <c r="T1446" i="1"/>
  <c r="J1445" i="1"/>
  <c r="G1445" i="1"/>
  <c r="W1447" i="1"/>
  <c r="I1447" i="1"/>
  <c r="A1448" i="1"/>
  <c r="E1448" i="1" s="1"/>
  <c r="H1447" i="1"/>
  <c r="N1447" i="1"/>
  <c r="C1447" i="1"/>
  <c r="O1446" i="1"/>
  <c r="P1446" i="1" s="1"/>
  <c r="D1446" i="1"/>
  <c r="F1446" i="1" s="1"/>
  <c r="R1446" i="1"/>
  <c r="Q1890" i="1"/>
  <c r="K1445" i="1"/>
  <c r="L1444" i="1"/>
  <c r="M1444" i="1" s="1"/>
  <c r="S1444" i="1" s="1"/>
  <c r="B1444" i="1" s="1"/>
  <c r="U1447" i="1" l="1"/>
  <c r="T1447" i="1"/>
  <c r="G1446" i="1"/>
  <c r="W1448" i="1"/>
  <c r="A1449" i="1"/>
  <c r="E1449" i="1" s="1"/>
  <c r="I1448" i="1"/>
  <c r="H1448" i="1"/>
  <c r="N1448" i="1"/>
  <c r="J1446" i="1"/>
  <c r="C1448" i="1"/>
  <c r="O1447" i="1"/>
  <c r="P1447" i="1" s="1"/>
  <c r="D1447" i="1"/>
  <c r="F1447" i="1" s="1"/>
  <c r="R1447" i="1"/>
  <c r="Q1891" i="1"/>
  <c r="K1446" i="1"/>
  <c r="L1445" i="1"/>
  <c r="M1445" i="1" s="1"/>
  <c r="S1445" i="1" s="1"/>
  <c r="B1445" i="1" s="1"/>
  <c r="U1448" i="1" l="1"/>
  <c r="T1448" i="1"/>
  <c r="G1447" i="1"/>
  <c r="J1447" i="1"/>
  <c r="W1449" i="1"/>
  <c r="N1449" i="1"/>
  <c r="A1450" i="1"/>
  <c r="E1450" i="1" s="1"/>
  <c r="H1449" i="1"/>
  <c r="I1449" i="1"/>
  <c r="D1448" i="1"/>
  <c r="F1448" i="1" s="1"/>
  <c r="C1449" i="1"/>
  <c r="O1448" i="1"/>
  <c r="P1448" i="1" s="1"/>
  <c r="R1448" i="1"/>
  <c r="Q1892" i="1"/>
  <c r="K1447" i="1"/>
  <c r="L1446" i="1"/>
  <c r="M1446" i="1" s="1"/>
  <c r="S1446" i="1" s="1"/>
  <c r="B1446" i="1" s="1"/>
  <c r="U1449" i="1" l="1"/>
  <c r="T1449" i="1"/>
  <c r="J1448" i="1"/>
  <c r="G1448" i="1"/>
  <c r="R1449" i="1"/>
  <c r="W1450" i="1"/>
  <c r="H1450" i="1"/>
  <c r="I1450" i="1"/>
  <c r="N1450" i="1"/>
  <c r="A1451" i="1"/>
  <c r="E1451" i="1" s="1"/>
  <c r="D1449" i="1"/>
  <c r="F1449" i="1" s="1"/>
  <c r="C1450" i="1"/>
  <c r="O1449" i="1"/>
  <c r="P1449" i="1" s="1"/>
  <c r="Q1893" i="1"/>
  <c r="K1448" i="1"/>
  <c r="L1447" i="1"/>
  <c r="M1447" i="1" s="1"/>
  <c r="S1447" i="1" s="1"/>
  <c r="B1447" i="1" s="1"/>
  <c r="U1450" i="1" l="1"/>
  <c r="T1450" i="1"/>
  <c r="J1449" i="1"/>
  <c r="C1451" i="1"/>
  <c r="O1450" i="1"/>
  <c r="P1450" i="1" s="1"/>
  <c r="R1450" i="1"/>
  <c r="D1450" i="1"/>
  <c r="F1450" i="1" s="1"/>
  <c r="G1449" i="1"/>
  <c r="W1451" i="1"/>
  <c r="N1451" i="1"/>
  <c r="A1452" i="1"/>
  <c r="E1452" i="1" s="1"/>
  <c r="I1451" i="1"/>
  <c r="H1451" i="1"/>
  <c r="Q1894" i="1"/>
  <c r="K1449" i="1"/>
  <c r="L1448" i="1"/>
  <c r="M1448" i="1" s="1"/>
  <c r="U1451" i="1" l="1"/>
  <c r="T1451" i="1"/>
  <c r="G1450" i="1"/>
  <c r="J1450" i="1"/>
  <c r="D1451" i="1"/>
  <c r="F1451" i="1" s="1"/>
  <c r="W1452" i="1"/>
  <c r="I1452" i="1"/>
  <c r="H1452" i="1"/>
  <c r="A1453" i="1"/>
  <c r="E1453" i="1" s="1"/>
  <c r="N1452" i="1"/>
  <c r="C1452" i="1"/>
  <c r="O1451" i="1"/>
  <c r="P1451" i="1" s="1"/>
  <c r="R1451" i="1"/>
  <c r="Q1895" i="1"/>
  <c r="S1448" i="1"/>
  <c r="B1448" i="1" s="1"/>
  <c r="K1450" i="1"/>
  <c r="L1449" i="1"/>
  <c r="M1449" i="1" s="1"/>
  <c r="S1449" i="1" s="1"/>
  <c r="B1449" i="1" s="1"/>
  <c r="R1452" i="1" l="1"/>
  <c r="U1452" i="1"/>
  <c r="T1452" i="1"/>
  <c r="G1451" i="1"/>
  <c r="J1451" i="1"/>
  <c r="W1453" i="1"/>
  <c r="N1453" i="1"/>
  <c r="I1453" i="1"/>
  <c r="A1454" i="1"/>
  <c r="E1454" i="1" s="1"/>
  <c r="H1453" i="1"/>
  <c r="C1453" i="1"/>
  <c r="O1452" i="1"/>
  <c r="P1452" i="1" s="1"/>
  <c r="D1452" i="1"/>
  <c r="F1452" i="1" s="1"/>
  <c r="Q1896" i="1"/>
  <c r="K1451" i="1"/>
  <c r="L1450" i="1"/>
  <c r="M1450" i="1" s="1"/>
  <c r="S1450" i="1" s="1"/>
  <c r="B1450" i="1" s="1"/>
  <c r="U1453" i="1" l="1"/>
  <c r="T1453" i="1"/>
  <c r="G1452" i="1"/>
  <c r="D1453" i="1"/>
  <c r="F1453" i="1" s="1"/>
  <c r="W1454" i="1"/>
  <c r="H1454" i="1"/>
  <c r="N1454" i="1"/>
  <c r="I1454" i="1"/>
  <c r="A1455" i="1"/>
  <c r="E1455" i="1" s="1"/>
  <c r="J1452" i="1"/>
  <c r="C1454" i="1"/>
  <c r="O1453" i="1"/>
  <c r="P1453" i="1" s="1"/>
  <c r="R1453" i="1"/>
  <c r="Q1897" i="1"/>
  <c r="K1452" i="1"/>
  <c r="L1451" i="1"/>
  <c r="M1451" i="1" s="1"/>
  <c r="S1451" i="1" s="1"/>
  <c r="B1451" i="1" s="1"/>
  <c r="U1454" i="1" l="1"/>
  <c r="T1454" i="1"/>
  <c r="G1453" i="1"/>
  <c r="J1453" i="1"/>
  <c r="C1455" i="1"/>
  <c r="O1454" i="1"/>
  <c r="P1454" i="1" s="1"/>
  <c r="R1454" i="1"/>
  <c r="W1455" i="1"/>
  <c r="I1455" i="1"/>
  <c r="N1455" i="1"/>
  <c r="A1456" i="1"/>
  <c r="E1456" i="1" s="1"/>
  <c r="H1455" i="1"/>
  <c r="D1454" i="1"/>
  <c r="F1454" i="1" s="1"/>
  <c r="Q1898" i="1"/>
  <c r="K1453" i="1"/>
  <c r="L1452" i="1"/>
  <c r="M1452" i="1" s="1"/>
  <c r="S1452" i="1" s="1"/>
  <c r="B1452" i="1" s="1"/>
  <c r="U1455" i="1" l="1"/>
  <c r="T1455" i="1"/>
  <c r="G1454" i="1"/>
  <c r="J1454" i="1"/>
  <c r="R1455" i="1"/>
  <c r="W1456" i="1"/>
  <c r="A1457" i="1"/>
  <c r="E1457" i="1" s="1"/>
  <c r="N1456" i="1"/>
  <c r="H1456" i="1"/>
  <c r="I1456" i="1"/>
  <c r="C1456" i="1"/>
  <c r="O1455" i="1"/>
  <c r="P1455" i="1" s="1"/>
  <c r="D1455" i="1"/>
  <c r="F1455" i="1" s="1"/>
  <c r="Q1899" i="1"/>
  <c r="K1454" i="1"/>
  <c r="L1453" i="1"/>
  <c r="M1453" i="1" s="1"/>
  <c r="S1453" i="1" s="1"/>
  <c r="B1453" i="1" s="1"/>
  <c r="U1456" i="1" l="1"/>
  <c r="T1456" i="1"/>
  <c r="R1456" i="1"/>
  <c r="G1455" i="1"/>
  <c r="C1457" i="1"/>
  <c r="O1456" i="1"/>
  <c r="P1456" i="1" s="1"/>
  <c r="D1456" i="1"/>
  <c r="F1456" i="1" s="1"/>
  <c r="J1455" i="1"/>
  <c r="W1457" i="1"/>
  <c r="N1457" i="1"/>
  <c r="A1458" i="1"/>
  <c r="E1458" i="1" s="1"/>
  <c r="I1457" i="1"/>
  <c r="H1457" i="1"/>
  <c r="Q1900" i="1"/>
  <c r="K1455" i="1"/>
  <c r="L1454" i="1"/>
  <c r="M1454" i="1" s="1"/>
  <c r="U1457" i="1" l="1"/>
  <c r="T1457" i="1"/>
  <c r="R1457" i="1"/>
  <c r="D1457" i="1"/>
  <c r="F1457" i="1" s="1"/>
  <c r="W1458" i="1"/>
  <c r="H1458" i="1"/>
  <c r="I1458" i="1"/>
  <c r="A1459" i="1"/>
  <c r="E1459" i="1" s="1"/>
  <c r="N1458" i="1"/>
  <c r="G1456" i="1"/>
  <c r="C1458" i="1"/>
  <c r="O1457" i="1"/>
  <c r="P1457" i="1" s="1"/>
  <c r="J1456" i="1"/>
  <c r="Q1901" i="1"/>
  <c r="S1454" i="1"/>
  <c r="B1454" i="1" s="1"/>
  <c r="K1456" i="1"/>
  <c r="L1455" i="1"/>
  <c r="M1455" i="1" s="1"/>
  <c r="S1455" i="1" s="1"/>
  <c r="B1455" i="1" s="1"/>
  <c r="U1458" i="1" l="1"/>
  <c r="T1458" i="1"/>
  <c r="J1457" i="1"/>
  <c r="G1457" i="1"/>
  <c r="W1459" i="1"/>
  <c r="A1460" i="1"/>
  <c r="E1460" i="1" s="1"/>
  <c r="H1459" i="1"/>
  <c r="I1459" i="1"/>
  <c r="N1459" i="1"/>
  <c r="R1458" i="1"/>
  <c r="C1459" i="1"/>
  <c r="O1458" i="1"/>
  <c r="P1458" i="1" s="1"/>
  <c r="D1458" i="1"/>
  <c r="F1458" i="1" s="1"/>
  <c r="Q1902" i="1"/>
  <c r="K1457" i="1"/>
  <c r="L1456" i="1"/>
  <c r="M1456" i="1" s="1"/>
  <c r="S1456" i="1" s="1"/>
  <c r="B1456" i="1" s="1"/>
  <c r="U1459" i="1" l="1"/>
  <c r="T1459" i="1"/>
  <c r="G1458" i="1"/>
  <c r="J1458" i="1"/>
  <c r="R1459" i="1"/>
  <c r="W1460" i="1"/>
  <c r="H1460" i="1"/>
  <c r="I1460" i="1"/>
  <c r="A1461" i="1"/>
  <c r="E1461" i="1" s="1"/>
  <c r="N1460" i="1"/>
  <c r="D1459" i="1"/>
  <c r="F1459" i="1" s="1"/>
  <c r="C1460" i="1"/>
  <c r="O1459" i="1"/>
  <c r="P1459" i="1" s="1"/>
  <c r="Q1903" i="1"/>
  <c r="K1458" i="1"/>
  <c r="L1457" i="1"/>
  <c r="M1457" i="1" s="1"/>
  <c r="S1457" i="1" s="1"/>
  <c r="B1457" i="1" s="1"/>
  <c r="U1460" i="1" l="1"/>
  <c r="T1460" i="1"/>
  <c r="R1460" i="1"/>
  <c r="C1461" i="1"/>
  <c r="O1460" i="1"/>
  <c r="P1460" i="1" s="1"/>
  <c r="D1460" i="1"/>
  <c r="F1460" i="1" s="1"/>
  <c r="J1459" i="1"/>
  <c r="G1459" i="1"/>
  <c r="W1461" i="1"/>
  <c r="A1462" i="1"/>
  <c r="E1462" i="1" s="1"/>
  <c r="H1461" i="1"/>
  <c r="N1461" i="1"/>
  <c r="I1461" i="1"/>
  <c r="Q1904" i="1"/>
  <c r="K1459" i="1"/>
  <c r="L1458" i="1"/>
  <c r="M1458" i="1" s="1"/>
  <c r="S1458" i="1" s="1"/>
  <c r="B1458" i="1" s="1"/>
  <c r="U1461" i="1" l="1"/>
  <c r="T1461" i="1"/>
  <c r="J1460" i="1"/>
  <c r="R1461" i="1"/>
  <c r="G1460" i="1"/>
  <c r="D1461" i="1"/>
  <c r="F1461" i="1" s="1"/>
  <c r="W1462" i="1"/>
  <c r="N1462" i="1"/>
  <c r="I1462" i="1"/>
  <c r="H1462" i="1"/>
  <c r="A1463" i="1"/>
  <c r="E1463" i="1" s="1"/>
  <c r="C1462" i="1"/>
  <c r="O1461" i="1"/>
  <c r="P1461" i="1" s="1"/>
  <c r="Q1905" i="1"/>
  <c r="K1460" i="1"/>
  <c r="L1459" i="1"/>
  <c r="M1459" i="1" s="1"/>
  <c r="S1459" i="1" s="1"/>
  <c r="B1459" i="1" s="1"/>
  <c r="U1462" i="1" l="1"/>
  <c r="T1462" i="1"/>
  <c r="G1461" i="1"/>
  <c r="J1461" i="1"/>
  <c r="R1462" i="1"/>
  <c r="C1463" i="1"/>
  <c r="O1462" i="1"/>
  <c r="P1462" i="1" s="1"/>
  <c r="W1463" i="1"/>
  <c r="I1463" i="1"/>
  <c r="H1463" i="1"/>
  <c r="N1463" i="1"/>
  <c r="A1464" i="1"/>
  <c r="E1464" i="1" s="1"/>
  <c r="D1462" i="1"/>
  <c r="F1462" i="1" s="1"/>
  <c r="Q1906" i="1"/>
  <c r="K1461" i="1"/>
  <c r="L1460" i="1"/>
  <c r="M1460" i="1" s="1"/>
  <c r="U1463" i="1" l="1"/>
  <c r="T1463" i="1"/>
  <c r="J1462" i="1"/>
  <c r="D1463" i="1"/>
  <c r="F1463" i="1" s="1"/>
  <c r="W1464" i="1"/>
  <c r="A1465" i="1"/>
  <c r="E1465" i="1" s="1"/>
  <c r="H1464" i="1"/>
  <c r="N1464" i="1"/>
  <c r="I1464" i="1"/>
  <c r="G1462" i="1"/>
  <c r="C1464" i="1"/>
  <c r="O1463" i="1"/>
  <c r="P1463" i="1" s="1"/>
  <c r="R1463" i="1"/>
  <c r="Q1907" i="1"/>
  <c r="S1460" i="1"/>
  <c r="B1460" i="1" s="1"/>
  <c r="K1462" i="1"/>
  <c r="L1461" i="1"/>
  <c r="M1461" i="1" s="1"/>
  <c r="S1461" i="1" s="1"/>
  <c r="B1461" i="1" s="1"/>
  <c r="U1464" i="1" l="1"/>
  <c r="T1464" i="1"/>
  <c r="G1463" i="1"/>
  <c r="J1463" i="1"/>
  <c r="C1465" i="1"/>
  <c r="O1464" i="1"/>
  <c r="P1464" i="1" s="1"/>
  <c r="R1464" i="1"/>
  <c r="W1465" i="1"/>
  <c r="H1465" i="1"/>
  <c r="I1465" i="1"/>
  <c r="N1465" i="1"/>
  <c r="A1466" i="1"/>
  <c r="E1466" i="1" s="1"/>
  <c r="D1464" i="1"/>
  <c r="F1464" i="1" s="1"/>
  <c r="Q1908" i="1"/>
  <c r="K1463" i="1"/>
  <c r="L1462" i="1"/>
  <c r="M1462" i="1" s="1"/>
  <c r="S1462" i="1" s="1"/>
  <c r="B1462" i="1" s="1"/>
  <c r="U1465" i="1" l="1"/>
  <c r="T1465" i="1"/>
  <c r="J1464" i="1"/>
  <c r="G1464" i="1"/>
  <c r="C1466" i="1"/>
  <c r="O1465" i="1"/>
  <c r="P1465" i="1" s="1"/>
  <c r="W1466" i="1"/>
  <c r="N1466" i="1"/>
  <c r="H1466" i="1"/>
  <c r="I1466" i="1"/>
  <c r="A1467" i="1"/>
  <c r="E1467" i="1" s="1"/>
  <c r="D1465" i="1"/>
  <c r="F1465" i="1" s="1"/>
  <c r="R1465" i="1"/>
  <c r="Q1909" i="1"/>
  <c r="K1464" i="1"/>
  <c r="L1463" i="1"/>
  <c r="M1463" i="1" s="1"/>
  <c r="S1463" i="1" s="1"/>
  <c r="B1463" i="1" s="1"/>
  <c r="U1466" i="1" l="1"/>
  <c r="T1466" i="1"/>
  <c r="R1466" i="1"/>
  <c r="D1466" i="1"/>
  <c r="F1466" i="1" s="1"/>
  <c r="C1467" i="1"/>
  <c r="O1466" i="1"/>
  <c r="P1466" i="1" s="1"/>
  <c r="J1465" i="1"/>
  <c r="W1467" i="1"/>
  <c r="N1467" i="1"/>
  <c r="I1467" i="1"/>
  <c r="A1468" i="1"/>
  <c r="E1468" i="1" s="1"/>
  <c r="H1467" i="1"/>
  <c r="G1465" i="1"/>
  <c r="Q1910" i="1"/>
  <c r="K1465" i="1"/>
  <c r="L1464" i="1"/>
  <c r="M1464" i="1" s="1"/>
  <c r="S1464" i="1" s="1"/>
  <c r="B1464" i="1" s="1"/>
  <c r="U1467" i="1" l="1"/>
  <c r="T1467" i="1"/>
  <c r="J1466" i="1"/>
  <c r="G1466" i="1"/>
  <c r="R1467" i="1"/>
  <c r="W1468" i="1"/>
  <c r="I1468" i="1"/>
  <c r="H1468" i="1"/>
  <c r="A1469" i="1"/>
  <c r="E1469" i="1" s="1"/>
  <c r="N1468" i="1"/>
  <c r="C1468" i="1"/>
  <c r="O1467" i="1"/>
  <c r="P1467" i="1" s="1"/>
  <c r="D1467" i="1"/>
  <c r="F1467" i="1" s="1"/>
  <c r="Q1911" i="1"/>
  <c r="K1466" i="1"/>
  <c r="L1465" i="1"/>
  <c r="M1465" i="1" s="1"/>
  <c r="S1465" i="1" s="1"/>
  <c r="B1465" i="1" s="1"/>
  <c r="U1468" i="1" l="1"/>
  <c r="T1468" i="1"/>
  <c r="J1467" i="1"/>
  <c r="R1468" i="1"/>
  <c r="D1468" i="1"/>
  <c r="F1468" i="1" s="1"/>
  <c r="W1469" i="1"/>
  <c r="A1470" i="1"/>
  <c r="E1470" i="1" s="1"/>
  <c r="N1469" i="1"/>
  <c r="H1469" i="1"/>
  <c r="I1469" i="1"/>
  <c r="G1467" i="1"/>
  <c r="C1469" i="1"/>
  <c r="O1468" i="1"/>
  <c r="P1468" i="1" s="1"/>
  <c r="Q1912" i="1"/>
  <c r="K1467" i="1"/>
  <c r="L1466" i="1"/>
  <c r="M1466" i="1" s="1"/>
  <c r="S1466" i="1" s="1"/>
  <c r="B1466" i="1" s="1"/>
  <c r="U1469" i="1" l="1"/>
  <c r="T1469" i="1"/>
  <c r="J1468" i="1"/>
  <c r="G1468" i="1"/>
  <c r="R1469" i="1"/>
  <c r="C1470" i="1"/>
  <c r="O1469" i="1"/>
  <c r="P1469" i="1" s="1"/>
  <c r="W1470" i="1"/>
  <c r="H1470" i="1"/>
  <c r="N1470" i="1"/>
  <c r="I1470" i="1"/>
  <c r="A1471" i="1"/>
  <c r="E1471" i="1" s="1"/>
  <c r="D1469" i="1"/>
  <c r="F1469" i="1" s="1"/>
  <c r="Q1913" i="1"/>
  <c r="K1468" i="1"/>
  <c r="L1467" i="1"/>
  <c r="M1467" i="1" s="1"/>
  <c r="S1467" i="1" s="1"/>
  <c r="B1467" i="1" s="1"/>
  <c r="U1470" i="1" l="1"/>
  <c r="T1470" i="1"/>
  <c r="G1469" i="1"/>
  <c r="J1469" i="1"/>
  <c r="R1470" i="1"/>
  <c r="W1471" i="1"/>
  <c r="I1471" i="1"/>
  <c r="A1472" i="1"/>
  <c r="E1472" i="1" s="1"/>
  <c r="H1471" i="1"/>
  <c r="N1471" i="1"/>
  <c r="D1470" i="1"/>
  <c r="F1470" i="1" s="1"/>
  <c r="C1471" i="1"/>
  <c r="O1470" i="1"/>
  <c r="P1470" i="1" s="1"/>
  <c r="Q1914" i="1"/>
  <c r="K1469" i="1"/>
  <c r="L1468" i="1"/>
  <c r="M1468" i="1" s="1"/>
  <c r="S1468" i="1" s="1"/>
  <c r="B1468" i="1" s="1"/>
  <c r="G1470" i="1" l="1"/>
  <c r="J1470" i="1"/>
  <c r="R1471" i="1"/>
  <c r="W1472" i="1"/>
  <c r="H1472" i="1"/>
  <c r="N1472" i="1"/>
  <c r="I1472" i="1"/>
  <c r="A1473" i="1"/>
  <c r="E1473" i="1" s="1"/>
  <c r="D1471" i="1"/>
  <c r="F1471" i="1" s="1"/>
  <c r="D1472" i="1"/>
  <c r="O1471" i="1"/>
  <c r="C1472" i="1"/>
  <c r="Q1915" i="1"/>
  <c r="K1470" i="1"/>
  <c r="L1469" i="1"/>
  <c r="M1469" i="1" s="1"/>
  <c r="U1472" i="1" l="1"/>
  <c r="T1472" i="1"/>
  <c r="G1471" i="1"/>
  <c r="J1471" i="1"/>
  <c r="C1473" i="1"/>
  <c r="O1472" i="1"/>
  <c r="P1472" i="1" s="1"/>
  <c r="R1472" i="1"/>
  <c r="F1472" i="1"/>
  <c r="J1472" i="1"/>
  <c r="G1472" i="1"/>
  <c r="W1473" i="1"/>
  <c r="I1473" i="1"/>
  <c r="A1474" i="1"/>
  <c r="E1474" i="1" s="1"/>
  <c r="H1473" i="1"/>
  <c r="N1473" i="1"/>
  <c r="Q1916" i="1"/>
  <c r="S1469" i="1"/>
  <c r="B1469" i="1" s="1"/>
  <c r="K1471" i="1"/>
  <c r="L1470" i="1"/>
  <c r="M1470" i="1" s="1"/>
  <c r="S1470" i="1" s="1"/>
  <c r="B1470" i="1" s="1"/>
  <c r="U1473" i="1" l="1"/>
  <c r="T1473" i="1"/>
  <c r="L1471" i="1"/>
  <c r="M1471" i="1" s="1"/>
  <c r="R1473" i="1"/>
  <c r="C1474" i="1"/>
  <c r="O1473" i="1"/>
  <c r="P1473" i="1" s="1"/>
  <c r="W1474" i="1"/>
  <c r="H1474" i="1"/>
  <c r="I1474" i="1"/>
  <c r="N1474" i="1"/>
  <c r="A1475" i="1"/>
  <c r="E1475" i="1" s="1"/>
  <c r="D1473" i="1"/>
  <c r="F1473" i="1" s="1"/>
  <c r="Q1917" i="1"/>
  <c r="K1472" i="1" l="1"/>
  <c r="K1473" i="1" s="1"/>
  <c r="U1474" i="1"/>
  <c r="T1474" i="1"/>
  <c r="J1473" i="1"/>
  <c r="R1474" i="1"/>
  <c r="G1473" i="1"/>
  <c r="W1475" i="1"/>
  <c r="A1476" i="1"/>
  <c r="E1476" i="1" s="1"/>
  <c r="H1475" i="1"/>
  <c r="N1475" i="1"/>
  <c r="I1475" i="1"/>
  <c r="C1475" i="1"/>
  <c r="O1474" i="1"/>
  <c r="P1474" i="1" s="1"/>
  <c r="D1474" i="1"/>
  <c r="F1474" i="1" s="1"/>
  <c r="S1471" i="1"/>
  <c r="P1471" i="1"/>
  <c r="Q1918" i="1"/>
  <c r="L1472" i="1" l="1"/>
  <c r="M1472" i="1" s="1"/>
  <c r="S1472" i="1" s="1"/>
  <c r="B1472" i="1" s="1"/>
  <c r="U1475" i="1"/>
  <c r="T1475" i="1"/>
  <c r="T1471" i="1"/>
  <c r="U1471" i="1" s="1"/>
  <c r="B1471" i="1"/>
  <c r="G1474" i="1"/>
  <c r="R1475" i="1"/>
  <c r="D1475" i="1"/>
  <c r="F1475" i="1" s="1"/>
  <c r="C1476" i="1"/>
  <c r="O1475" i="1"/>
  <c r="P1475" i="1" s="1"/>
  <c r="J1474" i="1"/>
  <c r="W1476" i="1"/>
  <c r="N1476" i="1"/>
  <c r="A1477" i="1"/>
  <c r="E1477" i="1" s="1"/>
  <c r="I1476" i="1"/>
  <c r="H1476" i="1"/>
  <c r="Q1919" i="1"/>
  <c r="K1474" i="1"/>
  <c r="L1473" i="1"/>
  <c r="M1473" i="1" s="1"/>
  <c r="S1473" i="1" s="1"/>
  <c r="B1473" i="1" s="1"/>
  <c r="U1476" i="1" l="1"/>
  <c r="T1476" i="1"/>
  <c r="J1475" i="1"/>
  <c r="G1475" i="1"/>
  <c r="R1476" i="1"/>
  <c r="C1477" i="1"/>
  <c r="O1476" i="1"/>
  <c r="P1476" i="1" s="1"/>
  <c r="W1477" i="1"/>
  <c r="N1477" i="1"/>
  <c r="H1477" i="1"/>
  <c r="I1477" i="1"/>
  <c r="A1478" i="1"/>
  <c r="E1478" i="1" s="1"/>
  <c r="D1476" i="1"/>
  <c r="F1476" i="1" s="1"/>
  <c r="Q1920" i="1"/>
  <c r="K1475" i="1"/>
  <c r="L1474" i="1"/>
  <c r="M1474" i="1" s="1"/>
  <c r="S1474" i="1" s="1"/>
  <c r="B1474" i="1" s="1"/>
  <c r="U1477" i="1" l="1"/>
  <c r="T1477" i="1"/>
  <c r="R1477" i="1"/>
  <c r="D1477" i="1"/>
  <c r="F1477" i="1" s="1"/>
  <c r="C1478" i="1"/>
  <c r="O1477" i="1"/>
  <c r="P1477" i="1" s="1"/>
  <c r="G1476" i="1"/>
  <c r="W1478" i="1"/>
  <c r="H1478" i="1"/>
  <c r="N1478" i="1"/>
  <c r="A1479" i="1"/>
  <c r="E1479" i="1" s="1"/>
  <c r="I1478" i="1"/>
  <c r="J1476" i="1"/>
  <c r="Q1921" i="1"/>
  <c r="K1476" i="1"/>
  <c r="L1475" i="1"/>
  <c r="M1475" i="1" s="1"/>
  <c r="S1475" i="1" s="1"/>
  <c r="B1475" i="1" s="1"/>
  <c r="U1478" i="1" l="1"/>
  <c r="T1478" i="1"/>
  <c r="J1477" i="1"/>
  <c r="G1477" i="1"/>
  <c r="W1479" i="1"/>
  <c r="H1479" i="1"/>
  <c r="N1479" i="1"/>
  <c r="I1479" i="1"/>
  <c r="A1480" i="1"/>
  <c r="E1480" i="1" s="1"/>
  <c r="C1479" i="1"/>
  <c r="O1478" i="1"/>
  <c r="P1478" i="1" s="1"/>
  <c r="R1478" i="1"/>
  <c r="D1478" i="1"/>
  <c r="F1478" i="1" s="1"/>
  <c r="Q1922" i="1"/>
  <c r="K1477" i="1"/>
  <c r="L1476" i="1"/>
  <c r="M1476" i="1" s="1"/>
  <c r="S1476" i="1" s="1"/>
  <c r="B1476" i="1" s="1"/>
  <c r="U1479" i="1" l="1"/>
  <c r="T1479" i="1"/>
  <c r="G1478" i="1"/>
  <c r="J1478" i="1"/>
  <c r="C1480" i="1"/>
  <c r="O1479" i="1"/>
  <c r="P1479" i="1" s="1"/>
  <c r="R1479" i="1"/>
  <c r="D1479" i="1"/>
  <c r="F1479" i="1" s="1"/>
  <c r="W1480" i="1"/>
  <c r="A1481" i="1"/>
  <c r="E1481" i="1" s="1"/>
  <c r="H1480" i="1"/>
  <c r="N1480" i="1"/>
  <c r="I1480" i="1"/>
  <c r="Q1923" i="1"/>
  <c r="K1478" i="1"/>
  <c r="L1477" i="1"/>
  <c r="M1477" i="1" s="1"/>
  <c r="S1477" i="1" s="1"/>
  <c r="B1477" i="1" s="1"/>
  <c r="U1480" i="1" l="1"/>
  <c r="T1480" i="1"/>
  <c r="G1479" i="1"/>
  <c r="J1479" i="1"/>
  <c r="D1480" i="1"/>
  <c r="F1480" i="1" s="1"/>
  <c r="C1481" i="1"/>
  <c r="O1480" i="1"/>
  <c r="P1480" i="1" s="1"/>
  <c r="R1480" i="1"/>
  <c r="W1481" i="1"/>
  <c r="N1481" i="1"/>
  <c r="H1481" i="1"/>
  <c r="I1481" i="1"/>
  <c r="A1482" i="1"/>
  <c r="E1482" i="1" s="1"/>
  <c r="Q1924" i="1"/>
  <c r="K1479" i="1"/>
  <c r="L1478" i="1"/>
  <c r="M1478" i="1" s="1"/>
  <c r="S1478" i="1" s="1"/>
  <c r="B1478" i="1" s="1"/>
  <c r="U1481" i="1" l="1"/>
  <c r="T1481" i="1"/>
  <c r="G1480" i="1"/>
  <c r="J1480" i="1"/>
  <c r="R1481" i="1"/>
  <c r="W1482" i="1"/>
  <c r="I1482" i="1"/>
  <c r="A1483" i="1"/>
  <c r="E1483" i="1" s="1"/>
  <c r="H1482" i="1"/>
  <c r="N1482" i="1"/>
  <c r="C1482" i="1"/>
  <c r="O1481" i="1"/>
  <c r="P1481" i="1" s="1"/>
  <c r="D1481" i="1"/>
  <c r="F1481" i="1" s="1"/>
  <c r="Q1925" i="1"/>
  <c r="K1480" i="1"/>
  <c r="L1479" i="1"/>
  <c r="M1479" i="1" s="1"/>
  <c r="S1479" i="1" s="1"/>
  <c r="B1479" i="1" s="1"/>
  <c r="U1482" i="1" l="1"/>
  <c r="T1482" i="1"/>
  <c r="G1481" i="1"/>
  <c r="W1483" i="1"/>
  <c r="I1483" i="1"/>
  <c r="A1484" i="1"/>
  <c r="E1484" i="1" s="1"/>
  <c r="H1483" i="1"/>
  <c r="N1483" i="1"/>
  <c r="J1481" i="1"/>
  <c r="C1483" i="1"/>
  <c r="O1482" i="1"/>
  <c r="P1482" i="1" s="1"/>
  <c r="D1482" i="1"/>
  <c r="F1482" i="1" s="1"/>
  <c r="R1482" i="1"/>
  <c r="Q1926" i="1"/>
  <c r="K1481" i="1"/>
  <c r="L1480" i="1"/>
  <c r="M1480" i="1" s="1"/>
  <c r="S1480" i="1" s="1"/>
  <c r="B1480" i="1" s="1"/>
  <c r="U1483" i="1" l="1"/>
  <c r="T1483" i="1"/>
  <c r="J1482" i="1"/>
  <c r="W1484" i="1"/>
  <c r="N1484" i="1"/>
  <c r="A1485" i="1"/>
  <c r="E1485" i="1" s="1"/>
  <c r="I1484" i="1"/>
  <c r="H1484" i="1"/>
  <c r="D1483" i="1"/>
  <c r="F1483" i="1" s="1"/>
  <c r="C1484" i="1"/>
  <c r="O1483" i="1"/>
  <c r="P1483" i="1" s="1"/>
  <c r="G1482" i="1"/>
  <c r="R1483" i="1"/>
  <c r="Q1927" i="1"/>
  <c r="K1482" i="1"/>
  <c r="L1481" i="1"/>
  <c r="M1481" i="1" s="1"/>
  <c r="S1481" i="1" s="1"/>
  <c r="B1481" i="1" s="1"/>
  <c r="U1484" i="1" l="1"/>
  <c r="T1484" i="1"/>
  <c r="R1484" i="1"/>
  <c r="W1485" i="1"/>
  <c r="A1486" i="1"/>
  <c r="E1486" i="1" s="1"/>
  <c r="H1485" i="1"/>
  <c r="N1485" i="1"/>
  <c r="I1485" i="1"/>
  <c r="D1484" i="1"/>
  <c r="F1484" i="1" s="1"/>
  <c r="C1485" i="1"/>
  <c r="O1484" i="1"/>
  <c r="P1484" i="1" s="1"/>
  <c r="J1483" i="1"/>
  <c r="G1483" i="1"/>
  <c r="Q1928" i="1"/>
  <c r="K1483" i="1"/>
  <c r="L1482" i="1"/>
  <c r="M1482" i="1" s="1"/>
  <c r="U1485" i="1" l="1"/>
  <c r="T1485" i="1"/>
  <c r="R1485" i="1"/>
  <c r="G1484" i="1"/>
  <c r="C1486" i="1"/>
  <c r="O1485" i="1"/>
  <c r="P1485" i="1" s="1"/>
  <c r="D1485" i="1"/>
  <c r="F1485" i="1" s="1"/>
  <c r="W1486" i="1"/>
  <c r="H1486" i="1"/>
  <c r="I1486" i="1"/>
  <c r="N1486" i="1"/>
  <c r="A1487" i="1"/>
  <c r="E1487" i="1" s="1"/>
  <c r="J1484" i="1"/>
  <c r="Q1929" i="1"/>
  <c r="S1482" i="1"/>
  <c r="B1482" i="1" s="1"/>
  <c r="K1484" i="1"/>
  <c r="L1483" i="1"/>
  <c r="M1483" i="1" s="1"/>
  <c r="S1483" i="1" s="1"/>
  <c r="B1483" i="1" s="1"/>
  <c r="U1486" i="1" l="1"/>
  <c r="T1486" i="1"/>
  <c r="R1486" i="1"/>
  <c r="D1486" i="1"/>
  <c r="F1486" i="1" s="1"/>
  <c r="W1487" i="1"/>
  <c r="I1487" i="1"/>
  <c r="H1487" i="1"/>
  <c r="N1487" i="1"/>
  <c r="A1488" i="1"/>
  <c r="E1488" i="1" s="1"/>
  <c r="C1487" i="1"/>
  <c r="O1486" i="1"/>
  <c r="P1486" i="1" s="1"/>
  <c r="G1485" i="1"/>
  <c r="J1485" i="1"/>
  <c r="Q1930" i="1"/>
  <c r="K1485" i="1"/>
  <c r="L1484" i="1"/>
  <c r="M1484" i="1" s="1"/>
  <c r="S1484" i="1" s="1"/>
  <c r="B1484" i="1" s="1"/>
  <c r="U1487" i="1" l="1"/>
  <c r="T1487" i="1"/>
  <c r="J1486" i="1"/>
  <c r="G1486" i="1"/>
  <c r="R1487" i="1"/>
  <c r="C1488" i="1"/>
  <c r="O1487" i="1"/>
  <c r="P1487" i="1" s="1"/>
  <c r="W1488" i="1"/>
  <c r="N1488" i="1"/>
  <c r="H1488" i="1"/>
  <c r="I1488" i="1"/>
  <c r="A1489" i="1"/>
  <c r="E1489" i="1" s="1"/>
  <c r="D1487" i="1"/>
  <c r="F1487" i="1" s="1"/>
  <c r="Q1931" i="1"/>
  <c r="K1486" i="1"/>
  <c r="L1485" i="1"/>
  <c r="M1485" i="1" s="1"/>
  <c r="U1488" i="1" l="1"/>
  <c r="T1488" i="1"/>
  <c r="G1487" i="1"/>
  <c r="J1487" i="1"/>
  <c r="C1489" i="1"/>
  <c r="O1488" i="1"/>
  <c r="P1488" i="1" s="1"/>
  <c r="W1489" i="1"/>
  <c r="A1490" i="1"/>
  <c r="E1490" i="1" s="1"/>
  <c r="H1489" i="1"/>
  <c r="N1489" i="1"/>
  <c r="I1489" i="1"/>
  <c r="D1488" i="1"/>
  <c r="F1488" i="1" s="1"/>
  <c r="R1488" i="1"/>
  <c r="Q1932" i="1"/>
  <c r="S1485" i="1"/>
  <c r="B1485" i="1" s="1"/>
  <c r="K1487" i="1"/>
  <c r="L1486" i="1"/>
  <c r="M1486" i="1" s="1"/>
  <c r="S1486" i="1" s="1"/>
  <c r="B1486" i="1" s="1"/>
  <c r="U1489" i="1" l="1"/>
  <c r="T1489" i="1"/>
  <c r="J1488" i="1"/>
  <c r="D1489" i="1"/>
  <c r="F1489" i="1" s="1"/>
  <c r="W1490" i="1"/>
  <c r="N1490" i="1"/>
  <c r="I1490" i="1"/>
  <c r="A1491" i="1"/>
  <c r="E1491" i="1" s="1"/>
  <c r="H1490" i="1"/>
  <c r="G1488" i="1"/>
  <c r="C1490" i="1"/>
  <c r="O1489" i="1"/>
  <c r="P1489" i="1" s="1"/>
  <c r="R1489" i="1"/>
  <c r="Q1933" i="1"/>
  <c r="K1488" i="1"/>
  <c r="L1487" i="1"/>
  <c r="M1487" i="1" s="1"/>
  <c r="S1487" i="1" s="1"/>
  <c r="B1487" i="1" s="1"/>
  <c r="U1490" i="1" l="1"/>
  <c r="T1490" i="1"/>
  <c r="J1489" i="1"/>
  <c r="G1489" i="1"/>
  <c r="R1490" i="1"/>
  <c r="W1491" i="1"/>
  <c r="H1491" i="1"/>
  <c r="N1491" i="1"/>
  <c r="I1491" i="1"/>
  <c r="A1492" i="1"/>
  <c r="E1492" i="1" s="1"/>
  <c r="C1491" i="1"/>
  <c r="O1490" i="1"/>
  <c r="P1490" i="1" s="1"/>
  <c r="D1490" i="1"/>
  <c r="F1490" i="1" s="1"/>
  <c r="Q1934" i="1"/>
  <c r="K1489" i="1"/>
  <c r="L1488" i="1"/>
  <c r="M1488" i="1" s="1"/>
  <c r="S1488" i="1" s="1"/>
  <c r="B1488" i="1" s="1"/>
  <c r="U1491" i="1" l="1"/>
  <c r="T1491" i="1"/>
  <c r="J1490" i="1"/>
  <c r="G1490" i="1"/>
  <c r="D1491" i="1"/>
  <c r="F1491" i="1" s="1"/>
  <c r="C1492" i="1"/>
  <c r="O1491" i="1"/>
  <c r="P1491" i="1" s="1"/>
  <c r="R1491" i="1"/>
  <c r="W1492" i="1"/>
  <c r="A1493" i="1"/>
  <c r="E1493" i="1" s="1"/>
  <c r="H1492" i="1"/>
  <c r="N1492" i="1"/>
  <c r="I1492" i="1"/>
  <c r="Q1935" i="1"/>
  <c r="K1490" i="1"/>
  <c r="L1489" i="1"/>
  <c r="M1489" i="1" s="1"/>
  <c r="S1489" i="1" s="1"/>
  <c r="B1489" i="1" s="1"/>
  <c r="U1492" i="1" l="1"/>
  <c r="T1492" i="1"/>
  <c r="G1491" i="1"/>
  <c r="J1491" i="1"/>
  <c r="C1493" i="1"/>
  <c r="O1492" i="1"/>
  <c r="P1492" i="1" s="1"/>
  <c r="R1492" i="1"/>
  <c r="W1493" i="1"/>
  <c r="A1494" i="1"/>
  <c r="E1494" i="1" s="1"/>
  <c r="H1493" i="1"/>
  <c r="N1493" i="1"/>
  <c r="I1493" i="1"/>
  <c r="D1492" i="1"/>
  <c r="F1492" i="1" s="1"/>
  <c r="Q1936" i="1"/>
  <c r="K1491" i="1"/>
  <c r="L1490" i="1"/>
  <c r="M1490" i="1" s="1"/>
  <c r="S1490" i="1" s="1"/>
  <c r="B1490" i="1" s="1"/>
  <c r="U1493" i="1" l="1"/>
  <c r="T1493" i="1"/>
  <c r="J1492" i="1"/>
  <c r="G1492" i="1"/>
  <c r="C1494" i="1"/>
  <c r="O1493" i="1"/>
  <c r="P1493" i="1" s="1"/>
  <c r="R1493" i="1"/>
  <c r="D1493" i="1"/>
  <c r="F1493" i="1" s="1"/>
  <c r="W1494" i="1"/>
  <c r="H1494" i="1"/>
  <c r="N1494" i="1"/>
  <c r="I1494" i="1"/>
  <c r="A1495" i="1"/>
  <c r="E1495" i="1" s="1"/>
  <c r="Q1937" i="1"/>
  <c r="K1492" i="1"/>
  <c r="L1491" i="1"/>
  <c r="M1491" i="1" s="1"/>
  <c r="U1494" i="1" l="1"/>
  <c r="T1494" i="1"/>
  <c r="G1493" i="1"/>
  <c r="J1493" i="1"/>
  <c r="D1494" i="1"/>
  <c r="F1494" i="1" s="1"/>
  <c r="W1495" i="1"/>
  <c r="H1495" i="1"/>
  <c r="N1495" i="1"/>
  <c r="I1495" i="1"/>
  <c r="A1496" i="1"/>
  <c r="E1496" i="1" s="1"/>
  <c r="C1495" i="1"/>
  <c r="O1494" i="1"/>
  <c r="P1494" i="1" s="1"/>
  <c r="R1494" i="1"/>
  <c r="Q1938" i="1"/>
  <c r="S1491" i="1"/>
  <c r="B1491" i="1" s="1"/>
  <c r="K1493" i="1"/>
  <c r="L1492" i="1"/>
  <c r="M1492" i="1" s="1"/>
  <c r="S1492" i="1" s="1"/>
  <c r="B1492" i="1" s="1"/>
  <c r="U1495" i="1" l="1"/>
  <c r="T1495" i="1"/>
  <c r="G1494" i="1"/>
  <c r="J1494" i="1"/>
  <c r="C1496" i="1"/>
  <c r="O1495" i="1"/>
  <c r="P1495" i="1" s="1"/>
  <c r="R1495" i="1"/>
  <c r="W1496" i="1"/>
  <c r="H1496" i="1"/>
  <c r="I1496" i="1"/>
  <c r="N1496" i="1"/>
  <c r="A1497" i="1"/>
  <c r="E1497" i="1" s="1"/>
  <c r="D1495" i="1"/>
  <c r="F1495" i="1" s="1"/>
  <c r="Q1939" i="1"/>
  <c r="K1494" i="1"/>
  <c r="L1493" i="1"/>
  <c r="M1493" i="1" s="1"/>
  <c r="S1493" i="1" s="1"/>
  <c r="B1493" i="1" s="1"/>
  <c r="U1496" i="1" l="1"/>
  <c r="T1496" i="1"/>
  <c r="G1495" i="1"/>
  <c r="J1495" i="1"/>
  <c r="C1497" i="1"/>
  <c r="O1496" i="1"/>
  <c r="P1496" i="1" s="1"/>
  <c r="W1497" i="1"/>
  <c r="N1497" i="1"/>
  <c r="H1497" i="1"/>
  <c r="I1497" i="1"/>
  <c r="A1498" i="1"/>
  <c r="E1498" i="1" s="1"/>
  <c r="D1496" i="1"/>
  <c r="F1496" i="1" s="1"/>
  <c r="R1496" i="1"/>
  <c r="Q1940" i="1"/>
  <c r="K1495" i="1"/>
  <c r="L1494" i="1"/>
  <c r="M1494" i="1" s="1"/>
  <c r="S1494" i="1" s="1"/>
  <c r="B1494" i="1" s="1"/>
  <c r="U1497" i="1" l="1"/>
  <c r="T1497" i="1"/>
  <c r="G1496" i="1"/>
  <c r="C1498" i="1"/>
  <c r="O1497" i="1"/>
  <c r="P1497" i="1" s="1"/>
  <c r="D1497" i="1"/>
  <c r="F1497" i="1" s="1"/>
  <c r="W1498" i="1"/>
  <c r="H1498" i="1"/>
  <c r="I1498" i="1"/>
  <c r="N1498" i="1"/>
  <c r="A1499" i="1"/>
  <c r="E1499" i="1" s="1"/>
  <c r="J1496" i="1"/>
  <c r="R1497" i="1"/>
  <c r="Q1941" i="1"/>
  <c r="K1496" i="1"/>
  <c r="L1495" i="1"/>
  <c r="M1495" i="1" s="1"/>
  <c r="U1498" i="1" l="1"/>
  <c r="T1498" i="1"/>
  <c r="R1498" i="1"/>
  <c r="D1498" i="1"/>
  <c r="F1498" i="1" s="1"/>
  <c r="W1499" i="1"/>
  <c r="I1499" i="1"/>
  <c r="A1500" i="1"/>
  <c r="E1500" i="1" s="1"/>
  <c r="H1499" i="1"/>
  <c r="N1499" i="1"/>
  <c r="C1499" i="1"/>
  <c r="O1498" i="1"/>
  <c r="P1498" i="1" s="1"/>
  <c r="G1497" i="1"/>
  <c r="J1497" i="1"/>
  <c r="Q1942" i="1"/>
  <c r="S1495" i="1"/>
  <c r="B1495" i="1" s="1"/>
  <c r="K1497" i="1"/>
  <c r="L1496" i="1"/>
  <c r="M1496" i="1" s="1"/>
  <c r="S1496" i="1" s="1"/>
  <c r="B1496" i="1" s="1"/>
  <c r="J1498" i="1" l="1"/>
  <c r="G1498" i="1"/>
  <c r="R1499" i="1"/>
  <c r="W1500" i="1"/>
  <c r="N1500" i="1"/>
  <c r="A1501" i="1"/>
  <c r="E1501" i="1" s="1"/>
  <c r="I1500" i="1"/>
  <c r="H1500" i="1"/>
  <c r="O1499" i="1"/>
  <c r="C1500" i="1"/>
  <c r="D1499" i="1"/>
  <c r="F1499" i="1" s="1"/>
  <c r="D1500" i="1"/>
  <c r="Q1943" i="1"/>
  <c r="K1498" i="1"/>
  <c r="L1497" i="1"/>
  <c r="M1497" i="1" s="1"/>
  <c r="S1497" i="1" s="1"/>
  <c r="B1497" i="1" s="1"/>
  <c r="U1500" i="1" l="1"/>
  <c r="T1500" i="1"/>
  <c r="G1499" i="1"/>
  <c r="W1501" i="1"/>
  <c r="A1502" i="1"/>
  <c r="E1502" i="1" s="1"/>
  <c r="H1501" i="1"/>
  <c r="I1501" i="1"/>
  <c r="N1501" i="1"/>
  <c r="J1499" i="1"/>
  <c r="C1501" i="1"/>
  <c r="O1500" i="1"/>
  <c r="P1500" i="1" s="1"/>
  <c r="F1500" i="1"/>
  <c r="G1500" i="1"/>
  <c r="J1500" i="1"/>
  <c r="R1500" i="1"/>
  <c r="Q1944" i="1"/>
  <c r="K1499" i="1"/>
  <c r="L1498" i="1"/>
  <c r="M1498" i="1" s="1"/>
  <c r="S1498" i="1" s="1"/>
  <c r="B1498" i="1" s="1"/>
  <c r="L1499" i="1" l="1"/>
  <c r="M1499" i="1" s="1"/>
  <c r="U1501" i="1"/>
  <c r="T1501" i="1"/>
  <c r="W1502" i="1"/>
  <c r="N1502" i="1"/>
  <c r="I1502" i="1"/>
  <c r="A1503" i="1"/>
  <c r="E1503" i="1" s="1"/>
  <c r="H1502" i="1"/>
  <c r="C1502" i="1"/>
  <c r="O1501" i="1"/>
  <c r="P1501" i="1" s="1"/>
  <c r="D1501" i="1"/>
  <c r="F1501" i="1" s="1"/>
  <c r="R1501" i="1"/>
  <c r="Q1945" i="1"/>
  <c r="K1500" i="1" l="1"/>
  <c r="L1500" i="1" s="1"/>
  <c r="M1500" i="1" s="1"/>
  <c r="S1500" i="1" s="1"/>
  <c r="B1500" i="1" s="1"/>
  <c r="U1502" i="1"/>
  <c r="T1502" i="1"/>
  <c r="R1502" i="1"/>
  <c r="D1502" i="1"/>
  <c r="F1502" i="1" s="1"/>
  <c r="W1503" i="1"/>
  <c r="N1503" i="1"/>
  <c r="H1503" i="1"/>
  <c r="I1503" i="1"/>
  <c r="A1504" i="1"/>
  <c r="E1504" i="1" s="1"/>
  <c r="G1501" i="1"/>
  <c r="J1501" i="1"/>
  <c r="C1503" i="1"/>
  <c r="O1502" i="1"/>
  <c r="P1502" i="1" s="1"/>
  <c r="S1499" i="1"/>
  <c r="P1499" i="1"/>
  <c r="Q1946" i="1"/>
  <c r="K1501" i="1" l="1"/>
  <c r="L1501" i="1" s="1"/>
  <c r="M1501" i="1" s="1"/>
  <c r="S1501" i="1" s="1"/>
  <c r="B1501" i="1" s="1"/>
  <c r="U1503" i="1"/>
  <c r="T1503" i="1"/>
  <c r="T1499" i="1"/>
  <c r="U1499" i="1" s="1"/>
  <c r="B1499" i="1"/>
  <c r="J1502" i="1"/>
  <c r="G1502" i="1"/>
  <c r="R1503" i="1"/>
  <c r="C1504" i="1"/>
  <c r="O1503" i="1"/>
  <c r="P1503" i="1" s="1"/>
  <c r="W1504" i="1"/>
  <c r="N1504" i="1"/>
  <c r="A1505" i="1"/>
  <c r="E1505" i="1" s="1"/>
  <c r="I1504" i="1"/>
  <c r="H1504" i="1"/>
  <c r="D1503" i="1"/>
  <c r="F1503" i="1" s="1"/>
  <c r="Q1947" i="1"/>
  <c r="K1502" i="1" l="1"/>
  <c r="K1503" i="1" s="1"/>
  <c r="U1504" i="1"/>
  <c r="T1504" i="1"/>
  <c r="G1503" i="1"/>
  <c r="J1503" i="1"/>
  <c r="R1504" i="1"/>
  <c r="W1505" i="1"/>
  <c r="N1505" i="1"/>
  <c r="I1505" i="1"/>
  <c r="A1506" i="1"/>
  <c r="E1506" i="1" s="1"/>
  <c r="H1505" i="1"/>
  <c r="D1504" i="1"/>
  <c r="F1504" i="1" s="1"/>
  <c r="C1505" i="1"/>
  <c r="O1504" i="1"/>
  <c r="P1504" i="1" s="1"/>
  <c r="Q1948" i="1"/>
  <c r="L1502" i="1" l="1"/>
  <c r="M1502" i="1" s="1"/>
  <c r="S1502" i="1" s="1"/>
  <c r="B1502" i="1" s="1"/>
  <c r="U1505" i="1"/>
  <c r="T1505" i="1"/>
  <c r="G1504" i="1"/>
  <c r="R1505" i="1"/>
  <c r="J1504" i="1"/>
  <c r="W1506" i="1"/>
  <c r="A1507" i="1"/>
  <c r="E1507" i="1" s="1"/>
  <c r="H1506" i="1"/>
  <c r="N1506" i="1"/>
  <c r="I1506" i="1"/>
  <c r="D1505" i="1"/>
  <c r="F1505" i="1" s="1"/>
  <c r="C1506" i="1"/>
  <c r="O1505" i="1"/>
  <c r="P1505" i="1" s="1"/>
  <c r="Q1949" i="1"/>
  <c r="K1504" i="1"/>
  <c r="L1503" i="1"/>
  <c r="M1503" i="1" s="1"/>
  <c r="S1503" i="1" s="1"/>
  <c r="B1503" i="1" s="1"/>
  <c r="U1506" i="1" l="1"/>
  <c r="T1506" i="1"/>
  <c r="R1506" i="1"/>
  <c r="D1506" i="1"/>
  <c r="F1506" i="1" s="1"/>
  <c r="W1507" i="1"/>
  <c r="A1508" i="1"/>
  <c r="E1508" i="1" s="1"/>
  <c r="H1507" i="1"/>
  <c r="N1507" i="1"/>
  <c r="I1507" i="1"/>
  <c r="G1505" i="1"/>
  <c r="J1505" i="1"/>
  <c r="C1507" i="1"/>
  <c r="O1506" i="1"/>
  <c r="P1506" i="1" s="1"/>
  <c r="Q1950" i="1"/>
  <c r="K1505" i="1"/>
  <c r="L1504" i="1"/>
  <c r="M1504" i="1" s="1"/>
  <c r="S1504" i="1" s="1"/>
  <c r="B1504" i="1" s="1"/>
  <c r="U1507" i="1" l="1"/>
  <c r="T1507" i="1"/>
  <c r="J1506" i="1"/>
  <c r="R1507" i="1"/>
  <c r="G1506" i="1"/>
  <c r="C1508" i="1"/>
  <c r="O1507" i="1"/>
  <c r="P1507" i="1" s="1"/>
  <c r="W1508" i="1"/>
  <c r="N1508" i="1"/>
  <c r="I1508" i="1"/>
  <c r="A1509" i="1"/>
  <c r="E1509" i="1" s="1"/>
  <c r="H1508" i="1"/>
  <c r="D1507" i="1"/>
  <c r="F1507" i="1" s="1"/>
  <c r="Q1951" i="1"/>
  <c r="K1506" i="1"/>
  <c r="L1505" i="1"/>
  <c r="M1505" i="1" s="1"/>
  <c r="S1505" i="1" s="1"/>
  <c r="B1505" i="1" s="1"/>
  <c r="U1508" i="1" l="1"/>
  <c r="T1508" i="1"/>
  <c r="J1507" i="1"/>
  <c r="R1508" i="1"/>
  <c r="D1508" i="1"/>
  <c r="F1508" i="1" s="1"/>
  <c r="C1509" i="1"/>
  <c r="O1508" i="1"/>
  <c r="P1508" i="1" s="1"/>
  <c r="G1507" i="1"/>
  <c r="W1509" i="1"/>
  <c r="N1509" i="1"/>
  <c r="I1509" i="1"/>
  <c r="A1510" i="1"/>
  <c r="E1510" i="1" s="1"/>
  <c r="H1509" i="1"/>
  <c r="Q1952" i="1"/>
  <c r="K1507" i="1"/>
  <c r="L1506" i="1"/>
  <c r="M1506" i="1" s="1"/>
  <c r="U1509" i="1" l="1"/>
  <c r="T1509" i="1"/>
  <c r="G1508" i="1"/>
  <c r="J1508" i="1"/>
  <c r="R1509" i="1"/>
  <c r="W1510" i="1"/>
  <c r="N1510" i="1"/>
  <c r="I1510" i="1"/>
  <c r="A1511" i="1"/>
  <c r="E1511" i="1" s="1"/>
  <c r="H1510" i="1"/>
  <c r="C1510" i="1"/>
  <c r="O1509" i="1"/>
  <c r="P1509" i="1" s="1"/>
  <c r="D1509" i="1"/>
  <c r="F1509" i="1" s="1"/>
  <c r="Q1953" i="1"/>
  <c r="S1506" i="1"/>
  <c r="B1506" i="1" s="1"/>
  <c r="K1508" i="1"/>
  <c r="L1507" i="1"/>
  <c r="M1507" i="1" s="1"/>
  <c r="S1507" i="1" s="1"/>
  <c r="B1507" i="1" s="1"/>
  <c r="U1510" i="1" l="1"/>
  <c r="T1510" i="1"/>
  <c r="R1510" i="1"/>
  <c r="D1510" i="1"/>
  <c r="F1510" i="1" s="1"/>
  <c r="W1511" i="1"/>
  <c r="I1511" i="1"/>
  <c r="A1512" i="1"/>
  <c r="E1512" i="1" s="1"/>
  <c r="H1511" i="1"/>
  <c r="N1511" i="1"/>
  <c r="G1509" i="1"/>
  <c r="J1509" i="1"/>
  <c r="C1511" i="1"/>
  <c r="O1510" i="1"/>
  <c r="P1510" i="1" s="1"/>
  <c r="Q1954" i="1"/>
  <c r="K1509" i="1"/>
  <c r="L1508" i="1"/>
  <c r="M1508" i="1" s="1"/>
  <c r="S1508" i="1" s="1"/>
  <c r="B1508" i="1" s="1"/>
  <c r="U1511" i="1" l="1"/>
  <c r="T1511" i="1"/>
  <c r="G1510" i="1"/>
  <c r="J1510" i="1"/>
  <c r="R1511" i="1"/>
  <c r="W1512" i="1"/>
  <c r="A1513" i="1"/>
  <c r="E1513" i="1" s="1"/>
  <c r="H1512" i="1"/>
  <c r="N1512" i="1"/>
  <c r="I1512" i="1"/>
  <c r="C1512" i="1"/>
  <c r="O1511" i="1"/>
  <c r="P1511" i="1" s="1"/>
  <c r="D1511" i="1"/>
  <c r="F1511" i="1" s="1"/>
  <c r="Q1955" i="1"/>
  <c r="K1510" i="1"/>
  <c r="L1509" i="1"/>
  <c r="M1509" i="1" s="1"/>
  <c r="S1509" i="1" s="1"/>
  <c r="B1509" i="1" s="1"/>
  <c r="U1512" i="1" l="1"/>
  <c r="T1512" i="1"/>
  <c r="R1512" i="1"/>
  <c r="J1511" i="1"/>
  <c r="D1512" i="1"/>
  <c r="F1512" i="1" s="1"/>
  <c r="C1513" i="1"/>
  <c r="O1512" i="1"/>
  <c r="P1512" i="1" s="1"/>
  <c r="G1511" i="1"/>
  <c r="W1513" i="1"/>
  <c r="N1513" i="1"/>
  <c r="A1514" i="1"/>
  <c r="E1514" i="1" s="1"/>
  <c r="I1513" i="1"/>
  <c r="H1513" i="1"/>
  <c r="Q1956" i="1"/>
  <c r="K1511" i="1"/>
  <c r="L1510" i="1"/>
  <c r="M1510" i="1" s="1"/>
  <c r="S1510" i="1" s="1"/>
  <c r="B1510" i="1" s="1"/>
  <c r="U1513" i="1" l="1"/>
  <c r="T1513" i="1"/>
  <c r="J1512" i="1"/>
  <c r="R1513" i="1"/>
  <c r="G1512" i="1"/>
  <c r="W1514" i="1"/>
  <c r="H1514" i="1"/>
  <c r="N1514" i="1"/>
  <c r="I1514" i="1"/>
  <c r="A1515" i="1"/>
  <c r="E1515" i="1" s="1"/>
  <c r="C1514" i="1"/>
  <c r="O1513" i="1"/>
  <c r="P1513" i="1" s="1"/>
  <c r="D1513" i="1"/>
  <c r="F1513" i="1" s="1"/>
  <c r="Q1957" i="1"/>
  <c r="K1512" i="1"/>
  <c r="L1511" i="1"/>
  <c r="M1511" i="1" s="1"/>
  <c r="S1511" i="1" s="1"/>
  <c r="B1511" i="1" s="1"/>
  <c r="U1514" i="1" l="1"/>
  <c r="T1514" i="1"/>
  <c r="J1513" i="1"/>
  <c r="G1513" i="1"/>
  <c r="C1515" i="1"/>
  <c r="O1514" i="1"/>
  <c r="P1514" i="1" s="1"/>
  <c r="D1514" i="1"/>
  <c r="F1514" i="1" s="1"/>
  <c r="R1514" i="1"/>
  <c r="W1515" i="1"/>
  <c r="A1516" i="1"/>
  <c r="E1516" i="1" s="1"/>
  <c r="I1515" i="1"/>
  <c r="H1515" i="1"/>
  <c r="N1515" i="1"/>
  <c r="Q1958" i="1"/>
  <c r="K1513" i="1"/>
  <c r="L1512" i="1"/>
  <c r="M1512" i="1" s="1"/>
  <c r="S1512" i="1" s="1"/>
  <c r="B1512" i="1" s="1"/>
  <c r="U1515" i="1" l="1"/>
  <c r="T1515" i="1"/>
  <c r="R1515" i="1"/>
  <c r="D1515" i="1"/>
  <c r="F1515" i="1" s="1"/>
  <c r="J1514" i="1"/>
  <c r="C1516" i="1"/>
  <c r="O1515" i="1"/>
  <c r="P1515" i="1" s="1"/>
  <c r="W1516" i="1"/>
  <c r="I1516" i="1"/>
  <c r="A1517" i="1"/>
  <c r="E1517" i="1" s="1"/>
  <c r="H1516" i="1"/>
  <c r="N1516" i="1"/>
  <c r="G1514" i="1"/>
  <c r="Q1959" i="1"/>
  <c r="K1514" i="1"/>
  <c r="L1513" i="1"/>
  <c r="M1513" i="1" s="1"/>
  <c r="U1516" i="1" l="1"/>
  <c r="T1516" i="1"/>
  <c r="R1516" i="1"/>
  <c r="J1515" i="1"/>
  <c r="G1515" i="1"/>
  <c r="C1517" i="1"/>
  <c r="O1516" i="1"/>
  <c r="P1516" i="1" s="1"/>
  <c r="W1517" i="1"/>
  <c r="H1517" i="1"/>
  <c r="N1517" i="1"/>
  <c r="I1517" i="1"/>
  <c r="A1518" i="1"/>
  <c r="E1518" i="1" s="1"/>
  <c r="D1516" i="1"/>
  <c r="F1516" i="1" s="1"/>
  <c r="Q1960" i="1"/>
  <c r="S1513" i="1"/>
  <c r="B1513" i="1" s="1"/>
  <c r="K1515" i="1"/>
  <c r="L1514" i="1"/>
  <c r="M1514" i="1" s="1"/>
  <c r="S1514" i="1" s="1"/>
  <c r="B1514" i="1" s="1"/>
  <c r="U1517" i="1" l="1"/>
  <c r="T1517" i="1"/>
  <c r="R1517" i="1"/>
  <c r="G1516" i="1"/>
  <c r="J1516" i="1"/>
  <c r="D1517" i="1"/>
  <c r="F1517" i="1" s="1"/>
  <c r="W1518" i="1"/>
  <c r="N1518" i="1"/>
  <c r="I1518" i="1"/>
  <c r="A1519" i="1"/>
  <c r="E1519" i="1" s="1"/>
  <c r="H1518" i="1"/>
  <c r="C1518" i="1"/>
  <c r="O1517" i="1"/>
  <c r="P1517" i="1" s="1"/>
  <c r="Q1961" i="1"/>
  <c r="K1516" i="1"/>
  <c r="L1515" i="1"/>
  <c r="M1515" i="1" s="1"/>
  <c r="S1515" i="1" s="1"/>
  <c r="B1515" i="1" s="1"/>
  <c r="U1518" i="1" l="1"/>
  <c r="T1518" i="1"/>
  <c r="J1517" i="1"/>
  <c r="G1517" i="1"/>
  <c r="R1518" i="1"/>
  <c r="W1519" i="1"/>
  <c r="A1520" i="1"/>
  <c r="E1520" i="1" s="1"/>
  <c r="H1519" i="1"/>
  <c r="N1519" i="1"/>
  <c r="I1519" i="1"/>
  <c r="C1519" i="1"/>
  <c r="O1518" i="1"/>
  <c r="P1518" i="1" s="1"/>
  <c r="D1518" i="1"/>
  <c r="F1518" i="1" s="1"/>
  <c r="Q1962" i="1"/>
  <c r="K1517" i="1"/>
  <c r="L1516" i="1"/>
  <c r="M1516" i="1" s="1"/>
  <c r="S1516" i="1" s="1"/>
  <c r="B1516" i="1" s="1"/>
  <c r="U1519" i="1" l="1"/>
  <c r="T1519" i="1"/>
  <c r="C1520" i="1"/>
  <c r="O1519" i="1"/>
  <c r="P1519" i="1" s="1"/>
  <c r="D1519" i="1"/>
  <c r="F1519" i="1" s="1"/>
  <c r="R1519" i="1"/>
  <c r="G1518" i="1"/>
  <c r="J1518" i="1"/>
  <c r="W1520" i="1"/>
  <c r="I1520" i="1"/>
  <c r="N1520" i="1"/>
  <c r="A1521" i="1"/>
  <c r="E1521" i="1" s="1"/>
  <c r="H1520" i="1"/>
  <c r="Q1963" i="1"/>
  <c r="K1518" i="1"/>
  <c r="L1517" i="1"/>
  <c r="M1517" i="1" s="1"/>
  <c r="U1520" i="1" l="1"/>
  <c r="T1520" i="1"/>
  <c r="C1521" i="1"/>
  <c r="O1520" i="1"/>
  <c r="P1520" i="1" s="1"/>
  <c r="D1520" i="1"/>
  <c r="F1520" i="1" s="1"/>
  <c r="J1519" i="1"/>
  <c r="R1520" i="1"/>
  <c r="W1521" i="1"/>
  <c r="H1521" i="1"/>
  <c r="I1521" i="1"/>
  <c r="N1521" i="1"/>
  <c r="A1522" i="1"/>
  <c r="E1522" i="1" s="1"/>
  <c r="G1519" i="1"/>
  <c r="Q1964" i="1"/>
  <c r="S1517" i="1"/>
  <c r="B1517" i="1" s="1"/>
  <c r="K1519" i="1"/>
  <c r="L1518" i="1"/>
  <c r="M1518" i="1" s="1"/>
  <c r="S1518" i="1" s="1"/>
  <c r="B1518" i="1" s="1"/>
  <c r="U1521" i="1" l="1"/>
  <c r="T1521" i="1"/>
  <c r="C1522" i="1"/>
  <c r="O1521" i="1"/>
  <c r="P1521" i="1" s="1"/>
  <c r="D1521" i="1"/>
  <c r="F1521" i="1" s="1"/>
  <c r="R1521" i="1"/>
  <c r="G1520" i="1"/>
  <c r="W1522" i="1"/>
  <c r="H1522" i="1"/>
  <c r="N1522" i="1"/>
  <c r="I1522" i="1"/>
  <c r="A1523" i="1"/>
  <c r="E1523" i="1" s="1"/>
  <c r="J1520" i="1"/>
  <c r="Q1965" i="1"/>
  <c r="K1520" i="1"/>
  <c r="L1519" i="1"/>
  <c r="M1519" i="1" s="1"/>
  <c r="S1519" i="1" s="1"/>
  <c r="B1519" i="1" s="1"/>
  <c r="U1522" i="1" l="1"/>
  <c r="T1522" i="1"/>
  <c r="C1523" i="1"/>
  <c r="O1522" i="1"/>
  <c r="P1522" i="1" s="1"/>
  <c r="D1522" i="1"/>
  <c r="F1522" i="1" s="1"/>
  <c r="R1522" i="1"/>
  <c r="J1521" i="1"/>
  <c r="W1523" i="1"/>
  <c r="A1524" i="1"/>
  <c r="E1524" i="1" s="1"/>
  <c r="H1523" i="1"/>
  <c r="N1523" i="1"/>
  <c r="I1523" i="1"/>
  <c r="G1521" i="1"/>
  <c r="Q1966" i="1"/>
  <c r="K1521" i="1"/>
  <c r="L1520" i="1"/>
  <c r="M1520" i="1" s="1"/>
  <c r="S1520" i="1" s="1"/>
  <c r="B1520" i="1" s="1"/>
  <c r="U1523" i="1" l="1"/>
  <c r="T1523" i="1"/>
  <c r="R1523" i="1"/>
  <c r="C1524" i="1"/>
  <c r="O1523" i="1"/>
  <c r="P1523" i="1" s="1"/>
  <c r="D1523" i="1"/>
  <c r="F1523" i="1" s="1"/>
  <c r="W1524" i="1"/>
  <c r="H1524" i="1"/>
  <c r="N1524" i="1"/>
  <c r="I1524" i="1"/>
  <c r="A1525" i="1"/>
  <c r="E1525" i="1" s="1"/>
  <c r="J1522" i="1"/>
  <c r="G1522" i="1"/>
  <c r="Q1967" i="1"/>
  <c r="K1522" i="1"/>
  <c r="L1521" i="1"/>
  <c r="M1521" i="1" s="1"/>
  <c r="S1521" i="1" s="1"/>
  <c r="B1521" i="1" s="1"/>
  <c r="U1524" i="1" l="1"/>
  <c r="T1524" i="1"/>
  <c r="R1524" i="1"/>
  <c r="D1524" i="1"/>
  <c r="F1524" i="1" s="1"/>
  <c r="W1525" i="1"/>
  <c r="N1525" i="1"/>
  <c r="A1526" i="1"/>
  <c r="E1526" i="1" s="1"/>
  <c r="H1525" i="1"/>
  <c r="I1525" i="1"/>
  <c r="J1523" i="1"/>
  <c r="C1525" i="1"/>
  <c r="O1524" i="1"/>
  <c r="P1524" i="1" s="1"/>
  <c r="G1523" i="1"/>
  <c r="Q1968" i="1"/>
  <c r="K1523" i="1"/>
  <c r="L1522" i="1"/>
  <c r="M1522" i="1" s="1"/>
  <c r="S1522" i="1" s="1"/>
  <c r="B1522" i="1" s="1"/>
  <c r="U1525" i="1" l="1"/>
  <c r="T1525" i="1"/>
  <c r="J1524" i="1"/>
  <c r="R1525" i="1"/>
  <c r="G1524" i="1"/>
  <c r="W1526" i="1"/>
  <c r="I1526" i="1"/>
  <c r="A1527" i="1"/>
  <c r="E1527" i="1" s="1"/>
  <c r="N1526" i="1"/>
  <c r="H1526" i="1"/>
  <c r="C1526" i="1"/>
  <c r="O1525" i="1"/>
  <c r="P1525" i="1" s="1"/>
  <c r="D1525" i="1"/>
  <c r="F1525" i="1" s="1"/>
  <c r="Q1969" i="1"/>
  <c r="K1524" i="1"/>
  <c r="L1523" i="1"/>
  <c r="M1523" i="1" s="1"/>
  <c r="S1523" i="1" s="1"/>
  <c r="B1523" i="1" s="1"/>
  <c r="U1526" i="1" l="1"/>
  <c r="T1526" i="1"/>
  <c r="J1525" i="1"/>
  <c r="R1526" i="1"/>
  <c r="G1525" i="1"/>
  <c r="W1527" i="1"/>
  <c r="N1527" i="1"/>
  <c r="H1527" i="1"/>
  <c r="I1527" i="1"/>
  <c r="A1528" i="1"/>
  <c r="E1528" i="1" s="1"/>
  <c r="D1526" i="1"/>
  <c r="F1526" i="1" s="1"/>
  <c r="C1527" i="1"/>
  <c r="O1526" i="1"/>
  <c r="P1526" i="1" s="1"/>
  <c r="Q1970" i="1"/>
  <c r="K1525" i="1"/>
  <c r="L1524" i="1"/>
  <c r="M1524" i="1" s="1"/>
  <c r="U1527" i="1" l="1"/>
  <c r="T1527" i="1"/>
  <c r="R1527" i="1"/>
  <c r="C1528" i="1"/>
  <c r="O1527" i="1"/>
  <c r="P1527" i="1" s="1"/>
  <c r="G1526" i="1"/>
  <c r="W1528" i="1"/>
  <c r="N1528" i="1"/>
  <c r="H1528" i="1"/>
  <c r="A1529" i="1"/>
  <c r="E1529" i="1" s="1"/>
  <c r="I1528" i="1"/>
  <c r="D1527" i="1"/>
  <c r="F1527" i="1" s="1"/>
  <c r="J1526" i="1"/>
  <c r="Q1971" i="1"/>
  <c r="S1524" i="1"/>
  <c r="B1524" i="1" s="1"/>
  <c r="K1526" i="1"/>
  <c r="L1525" i="1"/>
  <c r="M1525" i="1" s="1"/>
  <c r="S1525" i="1" s="1"/>
  <c r="B1525" i="1" s="1"/>
  <c r="U1528" i="1" l="1"/>
  <c r="T1528" i="1"/>
  <c r="G1527" i="1"/>
  <c r="J1527" i="1"/>
  <c r="W1529" i="1"/>
  <c r="N1529" i="1"/>
  <c r="A1530" i="1"/>
  <c r="E1530" i="1" s="1"/>
  <c r="I1529" i="1"/>
  <c r="H1529" i="1"/>
  <c r="R1528" i="1"/>
  <c r="D1528" i="1"/>
  <c r="F1528" i="1" s="1"/>
  <c r="C1529" i="1"/>
  <c r="O1528" i="1"/>
  <c r="P1528" i="1" s="1"/>
  <c r="Q1972" i="1"/>
  <c r="K1527" i="1"/>
  <c r="L1526" i="1"/>
  <c r="M1526" i="1" s="1"/>
  <c r="S1526" i="1" s="1"/>
  <c r="B1526" i="1" s="1"/>
  <c r="U1529" i="1" l="1"/>
  <c r="T1529" i="1"/>
  <c r="G1528" i="1"/>
  <c r="J1528" i="1"/>
  <c r="R1529" i="1"/>
  <c r="D1529" i="1"/>
  <c r="F1529" i="1" s="1"/>
  <c r="W1530" i="1"/>
  <c r="A1531" i="1"/>
  <c r="E1531" i="1" s="1"/>
  <c r="H1530" i="1"/>
  <c r="N1530" i="1"/>
  <c r="I1530" i="1"/>
  <c r="C1530" i="1"/>
  <c r="O1529" i="1"/>
  <c r="P1529" i="1" s="1"/>
  <c r="Q1973" i="1"/>
  <c r="K1528" i="1"/>
  <c r="L1527" i="1"/>
  <c r="M1527" i="1" s="1"/>
  <c r="S1527" i="1" s="1"/>
  <c r="B1527" i="1" s="1"/>
  <c r="R1530" i="1" l="1"/>
  <c r="J1529" i="1"/>
  <c r="G1529" i="1"/>
  <c r="O1530" i="1"/>
  <c r="C1531" i="1"/>
  <c r="W1531" i="1"/>
  <c r="H1531" i="1"/>
  <c r="I1531" i="1"/>
  <c r="N1531" i="1"/>
  <c r="A1532" i="1"/>
  <c r="E1532" i="1" s="1"/>
  <c r="D1530" i="1"/>
  <c r="F1530" i="1" s="1"/>
  <c r="D1531" i="1"/>
  <c r="Q1974" i="1"/>
  <c r="K1529" i="1"/>
  <c r="L1528" i="1"/>
  <c r="M1528" i="1" s="1"/>
  <c r="S1528" i="1" s="1"/>
  <c r="B1528" i="1" s="1"/>
  <c r="U1531" i="1" l="1"/>
  <c r="T1531" i="1"/>
  <c r="R1531" i="1"/>
  <c r="F1531" i="1"/>
  <c r="J1531" i="1"/>
  <c r="G1531" i="1"/>
  <c r="W1532" i="1"/>
  <c r="H1532" i="1"/>
  <c r="A1533" i="1"/>
  <c r="E1533" i="1" s="1"/>
  <c r="N1532" i="1"/>
  <c r="I1532" i="1"/>
  <c r="J1530" i="1"/>
  <c r="C1532" i="1"/>
  <c r="O1531" i="1"/>
  <c r="P1531" i="1" s="1"/>
  <c r="G1530" i="1"/>
  <c r="Q1975" i="1"/>
  <c r="K1530" i="1"/>
  <c r="L1529" i="1"/>
  <c r="M1529" i="1" s="1"/>
  <c r="S1529" i="1" s="1"/>
  <c r="B1529" i="1" s="1"/>
  <c r="U1532" i="1" l="1"/>
  <c r="T1532" i="1"/>
  <c r="L1530" i="1"/>
  <c r="M1530" i="1" s="1"/>
  <c r="W1533" i="1"/>
  <c r="H1533" i="1"/>
  <c r="I1533" i="1"/>
  <c r="N1533" i="1"/>
  <c r="A1534" i="1"/>
  <c r="E1534" i="1" s="1"/>
  <c r="R1532" i="1"/>
  <c r="D1532" i="1"/>
  <c r="F1532" i="1" s="1"/>
  <c r="C1533" i="1"/>
  <c r="O1532" i="1"/>
  <c r="P1532" i="1" s="1"/>
  <c r="Q1976" i="1"/>
  <c r="K1531" i="1" l="1"/>
  <c r="K1532" i="1" s="1"/>
  <c r="U1533" i="1"/>
  <c r="T1533" i="1"/>
  <c r="C1534" i="1"/>
  <c r="O1533" i="1"/>
  <c r="P1533" i="1" s="1"/>
  <c r="D1533" i="1"/>
  <c r="F1533" i="1" s="1"/>
  <c r="G1532" i="1"/>
  <c r="R1533" i="1"/>
  <c r="J1532" i="1"/>
  <c r="W1534" i="1"/>
  <c r="I1534" i="1"/>
  <c r="A1535" i="1"/>
  <c r="E1535" i="1" s="1"/>
  <c r="N1534" i="1"/>
  <c r="H1534" i="1"/>
  <c r="S1530" i="1"/>
  <c r="P1530" i="1"/>
  <c r="Q1977" i="1"/>
  <c r="L1531" i="1" l="1"/>
  <c r="M1531" i="1" s="1"/>
  <c r="S1531" i="1" s="1"/>
  <c r="B1531" i="1" s="1"/>
  <c r="U1534" i="1"/>
  <c r="T1534" i="1"/>
  <c r="B1530" i="1"/>
  <c r="T1530" i="1"/>
  <c r="U1530" i="1" s="1"/>
  <c r="R1534" i="1"/>
  <c r="W1535" i="1"/>
  <c r="H1535" i="1"/>
  <c r="A1536" i="1"/>
  <c r="E1536" i="1" s="1"/>
  <c r="N1535" i="1"/>
  <c r="I1535" i="1"/>
  <c r="D1534" i="1"/>
  <c r="F1534" i="1" s="1"/>
  <c r="J1533" i="1"/>
  <c r="C1535" i="1"/>
  <c r="O1534" i="1"/>
  <c r="P1534" i="1" s="1"/>
  <c r="G1533" i="1"/>
  <c r="Q1978" i="1"/>
  <c r="K1533" i="1"/>
  <c r="L1532" i="1"/>
  <c r="M1532" i="1" s="1"/>
  <c r="S1532" i="1" s="1"/>
  <c r="B1532" i="1" s="1"/>
  <c r="U1535" i="1" l="1"/>
  <c r="T1535" i="1"/>
  <c r="G1534" i="1"/>
  <c r="J1534" i="1"/>
  <c r="C1536" i="1"/>
  <c r="O1535" i="1"/>
  <c r="P1535" i="1" s="1"/>
  <c r="W1536" i="1"/>
  <c r="H1536" i="1"/>
  <c r="N1536" i="1"/>
  <c r="I1536" i="1"/>
  <c r="A1537" i="1"/>
  <c r="E1537" i="1" s="1"/>
  <c r="D1535" i="1"/>
  <c r="F1535" i="1" s="1"/>
  <c r="R1535" i="1"/>
  <c r="Q1979" i="1"/>
  <c r="K1534" i="1"/>
  <c r="L1533" i="1"/>
  <c r="M1533" i="1" s="1"/>
  <c r="U1536" i="1" l="1"/>
  <c r="T1536" i="1"/>
  <c r="R1536" i="1"/>
  <c r="G1535" i="1"/>
  <c r="J1535" i="1"/>
  <c r="D1536" i="1"/>
  <c r="F1536" i="1" s="1"/>
  <c r="W1537" i="1"/>
  <c r="N1537" i="1"/>
  <c r="A1538" i="1"/>
  <c r="E1538" i="1" s="1"/>
  <c r="H1537" i="1"/>
  <c r="I1537" i="1"/>
  <c r="C1537" i="1"/>
  <c r="O1536" i="1"/>
  <c r="P1536" i="1" s="1"/>
  <c r="Q1980" i="1"/>
  <c r="S1533" i="1"/>
  <c r="B1533" i="1" s="1"/>
  <c r="K1535" i="1"/>
  <c r="L1534" i="1"/>
  <c r="M1534" i="1" s="1"/>
  <c r="S1534" i="1" s="1"/>
  <c r="B1534" i="1" s="1"/>
  <c r="U1537" i="1" l="1"/>
  <c r="T1537" i="1"/>
  <c r="R1537" i="1"/>
  <c r="J1536" i="1"/>
  <c r="G1536" i="1"/>
  <c r="W1538" i="1"/>
  <c r="H1538" i="1"/>
  <c r="N1538" i="1"/>
  <c r="I1538" i="1"/>
  <c r="A1539" i="1"/>
  <c r="E1539" i="1" s="1"/>
  <c r="C1538" i="1"/>
  <c r="O1537" i="1"/>
  <c r="P1537" i="1" s="1"/>
  <c r="D1537" i="1"/>
  <c r="F1537" i="1" s="1"/>
  <c r="Q1981" i="1"/>
  <c r="K1536" i="1"/>
  <c r="L1535" i="1"/>
  <c r="M1535" i="1" s="1"/>
  <c r="S1535" i="1" s="1"/>
  <c r="B1535" i="1" s="1"/>
  <c r="U1538" i="1" l="1"/>
  <c r="T1538" i="1"/>
  <c r="J1537" i="1"/>
  <c r="G1537" i="1"/>
  <c r="D1538" i="1"/>
  <c r="F1538" i="1" s="1"/>
  <c r="C1539" i="1"/>
  <c r="O1538" i="1"/>
  <c r="P1538" i="1" s="1"/>
  <c r="R1538" i="1"/>
  <c r="W1539" i="1"/>
  <c r="N1539" i="1"/>
  <c r="A1540" i="1"/>
  <c r="E1540" i="1" s="1"/>
  <c r="I1539" i="1"/>
  <c r="H1539" i="1"/>
  <c r="Q1982" i="1"/>
  <c r="K1537" i="1"/>
  <c r="L1536" i="1"/>
  <c r="M1536" i="1" s="1"/>
  <c r="U1539" i="1" l="1"/>
  <c r="T1539" i="1"/>
  <c r="J1538" i="1"/>
  <c r="G1538" i="1"/>
  <c r="R1539" i="1"/>
  <c r="W1540" i="1"/>
  <c r="A1541" i="1"/>
  <c r="E1541" i="1" s="1"/>
  <c r="I1540" i="1"/>
  <c r="H1540" i="1"/>
  <c r="N1540" i="1"/>
  <c r="C1540" i="1"/>
  <c r="O1539" i="1"/>
  <c r="P1539" i="1" s="1"/>
  <c r="D1539" i="1"/>
  <c r="F1539" i="1" s="1"/>
  <c r="Q1983" i="1"/>
  <c r="S1536" i="1"/>
  <c r="B1536" i="1" s="1"/>
  <c r="K1538" i="1"/>
  <c r="L1537" i="1"/>
  <c r="M1537" i="1" s="1"/>
  <c r="S1537" i="1" s="1"/>
  <c r="B1537" i="1" s="1"/>
  <c r="U1540" i="1" l="1"/>
  <c r="T1540" i="1"/>
  <c r="G1539" i="1"/>
  <c r="R1540" i="1"/>
  <c r="D1540" i="1"/>
  <c r="F1540" i="1" s="1"/>
  <c r="J1539" i="1"/>
  <c r="W1541" i="1"/>
  <c r="N1541" i="1"/>
  <c r="H1541" i="1"/>
  <c r="I1541" i="1"/>
  <c r="A1542" i="1"/>
  <c r="E1542" i="1" s="1"/>
  <c r="C1541" i="1"/>
  <c r="O1540" i="1"/>
  <c r="P1540" i="1" s="1"/>
  <c r="Q1984" i="1"/>
  <c r="K1539" i="1"/>
  <c r="L1538" i="1"/>
  <c r="M1538" i="1" s="1"/>
  <c r="S1538" i="1" s="1"/>
  <c r="B1538" i="1" s="1"/>
  <c r="U1541" i="1" l="1"/>
  <c r="T1541" i="1"/>
  <c r="G1540" i="1"/>
  <c r="J1540" i="1"/>
  <c r="R1541" i="1"/>
  <c r="C1542" i="1"/>
  <c r="O1541" i="1"/>
  <c r="P1541" i="1" s="1"/>
  <c r="W1542" i="1"/>
  <c r="I1542" i="1"/>
  <c r="A1543" i="1"/>
  <c r="E1543" i="1" s="1"/>
  <c r="H1542" i="1"/>
  <c r="N1542" i="1"/>
  <c r="D1541" i="1"/>
  <c r="F1541" i="1" s="1"/>
  <c r="Q1985" i="1"/>
  <c r="K1540" i="1"/>
  <c r="L1539" i="1"/>
  <c r="M1539" i="1" s="1"/>
  <c r="S1539" i="1" s="1"/>
  <c r="B1539" i="1" s="1"/>
  <c r="U1542" i="1" l="1"/>
  <c r="T1542" i="1"/>
  <c r="G1541" i="1"/>
  <c r="J1541" i="1"/>
  <c r="D1542" i="1"/>
  <c r="F1542" i="1" s="1"/>
  <c r="C1543" i="1"/>
  <c r="O1542" i="1"/>
  <c r="P1542" i="1" s="1"/>
  <c r="R1542" i="1"/>
  <c r="W1543" i="1"/>
  <c r="N1543" i="1"/>
  <c r="I1543" i="1"/>
  <c r="A1544" i="1"/>
  <c r="E1544" i="1" s="1"/>
  <c r="H1543" i="1"/>
  <c r="Q1986" i="1"/>
  <c r="K1541" i="1"/>
  <c r="L1540" i="1"/>
  <c r="M1540" i="1" s="1"/>
  <c r="R1543" i="1" l="1"/>
  <c r="U1543" i="1"/>
  <c r="T1543" i="1"/>
  <c r="G1542" i="1"/>
  <c r="J1542" i="1"/>
  <c r="W1544" i="1"/>
  <c r="I1544" i="1"/>
  <c r="N1544" i="1"/>
  <c r="A1545" i="1"/>
  <c r="E1545" i="1" s="1"/>
  <c r="H1544" i="1"/>
  <c r="C1544" i="1"/>
  <c r="O1543" i="1"/>
  <c r="P1543" i="1" s="1"/>
  <c r="D1543" i="1"/>
  <c r="F1543" i="1" s="1"/>
  <c r="Q1987" i="1"/>
  <c r="S1540" i="1"/>
  <c r="B1540" i="1" s="1"/>
  <c r="K1542" i="1"/>
  <c r="L1541" i="1"/>
  <c r="M1541" i="1" s="1"/>
  <c r="S1541" i="1" s="1"/>
  <c r="B1541" i="1" s="1"/>
  <c r="U1544" i="1" l="1"/>
  <c r="T1544" i="1"/>
  <c r="R1544" i="1"/>
  <c r="D1544" i="1"/>
  <c r="F1544" i="1" s="1"/>
  <c r="W1545" i="1"/>
  <c r="N1545" i="1"/>
  <c r="H1545" i="1"/>
  <c r="I1545" i="1"/>
  <c r="A1546" i="1"/>
  <c r="E1546" i="1" s="1"/>
  <c r="J1543" i="1"/>
  <c r="C1545" i="1"/>
  <c r="O1544" i="1"/>
  <c r="P1544" i="1" s="1"/>
  <c r="G1543" i="1"/>
  <c r="Q1988" i="1"/>
  <c r="K1543" i="1"/>
  <c r="L1542" i="1"/>
  <c r="M1542" i="1" s="1"/>
  <c r="U1545" i="1" l="1"/>
  <c r="T1545" i="1"/>
  <c r="G1544" i="1"/>
  <c r="J1544" i="1"/>
  <c r="R1545" i="1"/>
  <c r="C1546" i="1"/>
  <c r="O1545" i="1"/>
  <c r="P1545" i="1" s="1"/>
  <c r="W1546" i="1"/>
  <c r="A1547" i="1"/>
  <c r="E1547" i="1" s="1"/>
  <c r="H1546" i="1"/>
  <c r="I1546" i="1"/>
  <c r="N1546" i="1"/>
  <c r="D1545" i="1"/>
  <c r="F1545" i="1" s="1"/>
  <c r="Q1989" i="1"/>
  <c r="S1542" i="1"/>
  <c r="B1542" i="1" s="1"/>
  <c r="K1544" i="1"/>
  <c r="L1543" i="1"/>
  <c r="M1543" i="1" s="1"/>
  <c r="S1543" i="1" s="1"/>
  <c r="B1543" i="1" s="1"/>
  <c r="U1546" i="1" l="1"/>
  <c r="T1546" i="1"/>
  <c r="G1545" i="1"/>
  <c r="J1545" i="1"/>
  <c r="C1547" i="1"/>
  <c r="O1546" i="1"/>
  <c r="P1546" i="1" s="1"/>
  <c r="R1546" i="1"/>
  <c r="D1546" i="1"/>
  <c r="F1546" i="1" s="1"/>
  <c r="W1547" i="1"/>
  <c r="A1548" i="1"/>
  <c r="E1548" i="1" s="1"/>
  <c r="I1547" i="1"/>
  <c r="H1547" i="1"/>
  <c r="N1547" i="1"/>
  <c r="Q1990" i="1"/>
  <c r="K1545" i="1"/>
  <c r="L1544" i="1"/>
  <c r="M1544" i="1" s="1"/>
  <c r="U1547" i="1" l="1"/>
  <c r="T1547" i="1"/>
  <c r="J1546" i="1"/>
  <c r="G1546" i="1"/>
  <c r="R1547" i="1"/>
  <c r="C1548" i="1"/>
  <c r="O1547" i="1"/>
  <c r="P1547" i="1" s="1"/>
  <c r="D1547" i="1"/>
  <c r="F1547" i="1" s="1"/>
  <c r="W1548" i="1"/>
  <c r="N1548" i="1"/>
  <c r="I1548" i="1"/>
  <c r="A1549" i="1"/>
  <c r="E1549" i="1" s="1"/>
  <c r="H1548" i="1"/>
  <c r="Q1991" i="1"/>
  <c r="S1544" i="1"/>
  <c r="B1544" i="1" s="1"/>
  <c r="K1546" i="1"/>
  <c r="L1545" i="1"/>
  <c r="M1545" i="1" s="1"/>
  <c r="S1545" i="1" s="1"/>
  <c r="B1545" i="1" s="1"/>
  <c r="U1548" i="1" l="1"/>
  <c r="T1548" i="1"/>
  <c r="R1548" i="1"/>
  <c r="C1549" i="1"/>
  <c r="O1548" i="1"/>
  <c r="P1548" i="1" s="1"/>
  <c r="D1548" i="1"/>
  <c r="F1548" i="1" s="1"/>
  <c r="W1549" i="1"/>
  <c r="A1550" i="1"/>
  <c r="E1550" i="1" s="1"/>
  <c r="N1549" i="1"/>
  <c r="I1549" i="1"/>
  <c r="H1549" i="1"/>
  <c r="J1547" i="1"/>
  <c r="G1547" i="1"/>
  <c r="Q1992" i="1"/>
  <c r="K1547" i="1"/>
  <c r="L1546" i="1"/>
  <c r="M1546" i="1" s="1"/>
  <c r="S1546" i="1" s="1"/>
  <c r="B1546" i="1" s="1"/>
  <c r="U1549" i="1" l="1"/>
  <c r="T1549" i="1"/>
  <c r="R1549" i="1"/>
  <c r="W1550" i="1"/>
  <c r="I1550" i="1"/>
  <c r="H1550" i="1"/>
  <c r="A1551" i="1"/>
  <c r="E1551" i="1" s="1"/>
  <c r="N1550" i="1"/>
  <c r="D1549" i="1"/>
  <c r="F1549" i="1" s="1"/>
  <c r="J1548" i="1"/>
  <c r="C1550" i="1"/>
  <c r="O1549" i="1"/>
  <c r="P1549" i="1" s="1"/>
  <c r="G1548" i="1"/>
  <c r="Q1993" i="1"/>
  <c r="K1548" i="1"/>
  <c r="L1547" i="1"/>
  <c r="M1547" i="1" s="1"/>
  <c r="S1547" i="1" s="1"/>
  <c r="B1547" i="1" s="1"/>
  <c r="U1550" i="1" l="1"/>
  <c r="T1550" i="1"/>
  <c r="R1550" i="1"/>
  <c r="J1549" i="1"/>
  <c r="W1551" i="1"/>
  <c r="A1552" i="1"/>
  <c r="E1552" i="1" s="1"/>
  <c r="I1551" i="1"/>
  <c r="H1551" i="1"/>
  <c r="N1551" i="1"/>
  <c r="D1550" i="1"/>
  <c r="F1550" i="1" s="1"/>
  <c r="G1549" i="1"/>
  <c r="C1551" i="1"/>
  <c r="O1550" i="1"/>
  <c r="P1550" i="1" s="1"/>
  <c r="Q1994" i="1"/>
  <c r="K1549" i="1"/>
  <c r="L1548" i="1"/>
  <c r="M1548" i="1" s="1"/>
  <c r="S1548" i="1" s="1"/>
  <c r="B1548" i="1" s="1"/>
  <c r="U1551" i="1" l="1"/>
  <c r="T1551" i="1"/>
  <c r="D1551" i="1"/>
  <c r="F1551" i="1" s="1"/>
  <c r="W1552" i="1"/>
  <c r="I1552" i="1"/>
  <c r="H1552" i="1"/>
  <c r="A1553" i="1"/>
  <c r="E1553" i="1" s="1"/>
  <c r="N1552" i="1"/>
  <c r="G1550" i="1"/>
  <c r="C1552" i="1"/>
  <c r="O1551" i="1"/>
  <c r="P1551" i="1" s="1"/>
  <c r="J1550" i="1"/>
  <c r="R1551" i="1"/>
  <c r="Q1995" i="1"/>
  <c r="K1550" i="1"/>
  <c r="L1549" i="1"/>
  <c r="M1549" i="1" s="1"/>
  <c r="S1549" i="1" s="1"/>
  <c r="B1549" i="1" s="1"/>
  <c r="J1551" i="1" l="1"/>
  <c r="G1551" i="1"/>
  <c r="U1552" i="1"/>
  <c r="T1552" i="1"/>
  <c r="R1552" i="1"/>
  <c r="W1553" i="1"/>
  <c r="I1553" i="1"/>
  <c r="A1554" i="1"/>
  <c r="E1554" i="1" s="1"/>
  <c r="H1553" i="1"/>
  <c r="N1553" i="1"/>
  <c r="C1553" i="1"/>
  <c r="O1552" i="1"/>
  <c r="P1552" i="1" s="1"/>
  <c r="D1552" i="1"/>
  <c r="F1552" i="1" s="1"/>
  <c r="Q1996" i="1"/>
  <c r="K1551" i="1"/>
  <c r="L1550" i="1"/>
  <c r="M1550" i="1" s="1"/>
  <c r="S1550" i="1" s="1"/>
  <c r="B1550" i="1" s="1"/>
  <c r="U1553" i="1" l="1"/>
  <c r="T1553" i="1"/>
  <c r="R1553" i="1"/>
  <c r="G1552" i="1"/>
  <c r="W1554" i="1"/>
  <c r="A1555" i="1"/>
  <c r="E1555" i="1" s="1"/>
  <c r="N1554" i="1"/>
  <c r="H1554" i="1"/>
  <c r="I1554" i="1"/>
  <c r="D1553" i="1"/>
  <c r="F1553" i="1" s="1"/>
  <c r="J1552" i="1"/>
  <c r="C1554" i="1"/>
  <c r="O1553" i="1"/>
  <c r="P1553" i="1" s="1"/>
  <c r="Q1997" i="1"/>
  <c r="K1552" i="1"/>
  <c r="L1551" i="1"/>
  <c r="M1551" i="1" s="1"/>
  <c r="S1551" i="1" s="1"/>
  <c r="B1551" i="1" s="1"/>
  <c r="U1554" i="1" l="1"/>
  <c r="T1554" i="1"/>
  <c r="C1555" i="1"/>
  <c r="O1554" i="1"/>
  <c r="P1554" i="1" s="1"/>
  <c r="D1554" i="1"/>
  <c r="F1554" i="1" s="1"/>
  <c r="W1555" i="1"/>
  <c r="N1555" i="1"/>
  <c r="I1555" i="1"/>
  <c r="A1556" i="1"/>
  <c r="E1556" i="1" s="1"/>
  <c r="H1555" i="1"/>
  <c r="J1553" i="1"/>
  <c r="G1553" i="1"/>
  <c r="R1554" i="1"/>
  <c r="Q1998" i="1"/>
  <c r="K1553" i="1"/>
  <c r="L1552" i="1"/>
  <c r="M1552" i="1" s="1"/>
  <c r="U1555" i="1" l="1"/>
  <c r="T1555" i="1"/>
  <c r="R1555" i="1"/>
  <c r="C1556" i="1"/>
  <c r="O1555" i="1"/>
  <c r="P1555" i="1" s="1"/>
  <c r="D1555" i="1"/>
  <c r="F1555" i="1" s="1"/>
  <c r="W1556" i="1"/>
  <c r="A1557" i="1"/>
  <c r="E1557" i="1" s="1"/>
  <c r="H1556" i="1"/>
  <c r="N1556" i="1"/>
  <c r="I1556" i="1"/>
  <c r="G1554" i="1"/>
  <c r="J1554" i="1"/>
  <c r="Q1999" i="1"/>
  <c r="S1552" i="1"/>
  <c r="B1552" i="1" s="1"/>
  <c r="K1554" i="1"/>
  <c r="L1553" i="1"/>
  <c r="M1553" i="1" s="1"/>
  <c r="S1553" i="1" s="1"/>
  <c r="B1553" i="1" s="1"/>
  <c r="U1556" i="1" l="1"/>
  <c r="T1556" i="1"/>
  <c r="W1557" i="1"/>
  <c r="N1557" i="1"/>
  <c r="A1558" i="1"/>
  <c r="E1558" i="1" s="1"/>
  <c r="I1557" i="1"/>
  <c r="H1557" i="1"/>
  <c r="D1556" i="1"/>
  <c r="F1556" i="1" s="1"/>
  <c r="C1557" i="1"/>
  <c r="O1556" i="1"/>
  <c r="P1556" i="1" s="1"/>
  <c r="G1555" i="1"/>
  <c r="R1556" i="1"/>
  <c r="J1555" i="1"/>
  <c r="Q2000" i="1"/>
  <c r="K1555" i="1"/>
  <c r="L1554" i="1"/>
  <c r="M1554" i="1" s="1"/>
  <c r="S1554" i="1" s="1"/>
  <c r="B1554" i="1" s="1"/>
  <c r="U1557" i="1" l="1"/>
  <c r="T1557" i="1"/>
  <c r="J1556" i="1"/>
  <c r="G1556" i="1"/>
  <c r="W1558" i="1"/>
  <c r="I1558" i="1"/>
  <c r="A1559" i="1"/>
  <c r="E1559" i="1" s="1"/>
  <c r="H1558" i="1"/>
  <c r="N1558" i="1"/>
  <c r="D1557" i="1"/>
  <c r="F1557" i="1" s="1"/>
  <c r="C1558" i="1"/>
  <c r="O1557" i="1"/>
  <c r="P1557" i="1" s="1"/>
  <c r="R1557" i="1"/>
  <c r="Q2001" i="1"/>
  <c r="K1556" i="1"/>
  <c r="L1555" i="1"/>
  <c r="M1555" i="1" s="1"/>
  <c r="U1558" i="1" l="1"/>
  <c r="T1558" i="1"/>
  <c r="R1558" i="1"/>
  <c r="G1557" i="1"/>
  <c r="W1559" i="1"/>
  <c r="N1559" i="1"/>
  <c r="A1560" i="1"/>
  <c r="E1560" i="1" s="1"/>
  <c r="I1559" i="1"/>
  <c r="H1559" i="1"/>
  <c r="D1558" i="1"/>
  <c r="F1558" i="1" s="1"/>
  <c r="J1557" i="1"/>
  <c r="C1559" i="1"/>
  <c r="O1558" i="1"/>
  <c r="P1558" i="1" s="1"/>
  <c r="Q2002" i="1"/>
  <c r="S1555" i="1"/>
  <c r="B1555" i="1" s="1"/>
  <c r="K1557" i="1"/>
  <c r="L1556" i="1"/>
  <c r="M1556" i="1" s="1"/>
  <c r="S1556" i="1" s="1"/>
  <c r="B1556" i="1" s="1"/>
  <c r="U1559" i="1" l="1"/>
  <c r="T1559" i="1"/>
  <c r="G1558" i="1"/>
  <c r="J1558" i="1"/>
  <c r="W1560" i="1"/>
  <c r="I1560" i="1"/>
  <c r="A1561" i="1"/>
  <c r="E1561" i="1" s="1"/>
  <c r="H1560" i="1"/>
  <c r="N1560" i="1"/>
  <c r="D1559" i="1"/>
  <c r="F1559" i="1" s="1"/>
  <c r="C1560" i="1"/>
  <c r="O1559" i="1"/>
  <c r="P1559" i="1" s="1"/>
  <c r="R1559" i="1"/>
  <c r="Q2003" i="1"/>
  <c r="K1558" i="1"/>
  <c r="L1557" i="1"/>
  <c r="M1557" i="1" s="1"/>
  <c r="S1557" i="1" s="1"/>
  <c r="B1557" i="1" s="1"/>
  <c r="R1560" i="1" l="1"/>
  <c r="G1559" i="1"/>
  <c r="W1561" i="1"/>
  <c r="A1562" i="1"/>
  <c r="E1562" i="1" s="1"/>
  <c r="H1561" i="1"/>
  <c r="N1561" i="1"/>
  <c r="I1561" i="1"/>
  <c r="D1560" i="1"/>
  <c r="F1560" i="1" s="1"/>
  <c r="D1561" i="1"/>
  <c r="J1559" i="1"/>
  <c r="O1560" i="1"/>
  <c r="C1561" i="1"/>
  <c r="Q2004" i="1"/>
  <c r="K1559" i="1"/>
  <c r="L1558" i="1"/>
  <c r="M1558" i="1" s="1"/>
  <c r="S1558" i="1" s="1"/>
  <c r="B1558" i="1" s="1"/>
  <c r="U1561" i="1" l="1"/>
  <c r="T1561" i="1"/>
  <c r="G1560" i="1"/>
  <c r="J1560" i="1"/>
  <c r="C1562" i="1"/>
  <c r="O1561" i="1"/>
  <c r="P1561" i="1" s="1"/>
  <c r="R1561" i="1"/>
  <c r="F1561" i="1"/>
  <c r="G1561" i="1"/>
  <c r="J1561" i="1"/>
  <c r="W1562" i="1"/>
  <c r="N1562" i="1"/>
  <c r="I1562" i="1"/>
  <c r="H1562" i="1"/>
  <c r="A1563" i="1"/>
  <c r="E1563" i="1" s="1"/>
  <c r="Q2005" i="1"/>
  <c r="K1560" i="1"/>
  <c r="L1559" i="1"/>
  <c r="M1559" i="1" s="1"/>
  <c r="L1560" i="1" l="1"/>
  <c r="M1560" i="1" s="1"/>
  <c r="U1562" i="1"/>
  <c r="T1562" i="1"/>
  <c r="R1562" i="1"/>
  <c r="W1563" i="1"/>
  <c r="H1563" i="1"/>
  <c r="N1563" i="1"/>
  <c r="I1563" i="1"/>
  <c r="A1564" i="1"/>
  <c r="E1564" i="1" s="1"/>
  <c r="D1562" i="1"/>
  <c r="F1562" i="1" s="1"/>
  <c r="C1563" i="1"/>
  <c r="O1562" i="1"/>
  <c r="P1562" i="1" s="1"/>
  <c r="Q2006" i="1"/>
  <c r="S1559" i="1"/>
  <c r="B1559" i="1" s="1"/>
  <c r="K1561" i="1" l="1"/>
  <c r="L1561" i="1" s="1"/>
  <c r="M1561" i="1" s="1"/>
  <c r="S1561" i="1" s="1"/>
  <c r="B1561" i="1" s="1"/>
  <c r="U1563" i="1"/>
  <c r="T1563" i="1"/>
  <c r="P1560" i="1"/>
  <c r="J1562" i="1"/>
  <c r="C1564" i="1"/>
  <c r="O1563" i="1"/>
  <c r="P1563" i="1" s="1"/>
  <c r="R1563" i="1"/>
  <c r="D1563" i="1"/>
  <c r="F1563" i="1" s="1"/>
  <c r="G1562" i="1"/>
  <c r="W1564" i="1"/>
  <c r="A1565" i="1"/>
  <c r="E1565" i="1" s="1"/>
  <c r="H1564" i="1"/>
  <c r="N1564" i="1"/>
  <c r="I1564" i="1"/>
  <c r="Q2007" i="1"/>
  <c r="S1560" i="1"/>
  <c r="K1562" i="1" l="1"/>
  <c r="L1562" i="1" s="1"/>
  <c r="M1562" i="1" s="1"/>
  <c r="S1562" i="1" s="1"/>
  <c r="B1562" i="1" s="1"/>
  <c r="U1564" i="1"/>
  <c r="T1564" i="1"/>
  <c r="G1563" i="1"/>
  <c r="B1560" i="1"/>
  <c r="T1560" i="1"/>
  <c r="U1560" i="1" s="1"/>
  <c r="J1563" i="1"/>
  <c r="R1564" i="1"/>
  <c r="C1565" i="1"/>
  <c r="O1564" i="1"/>
  <c r="P1564" i="1" s="1"/>
  <c r="D1564" i="1"/>
  <c r="F1564" i="1" s="1"/>
  <c r="W1565" i="1"/>
  <c r="N1565" i="1"/>
  <c r="H1565" i="1"/>
  <c r="I1565" i="1"/>
  <c r="A1566" i="1"/>
  <c r="E1566" i="1" s="1"/>
  <c r="Q2008" i="1"/>
  <c r="K1563" i="1" l="1"/>
  <c r="L1563" i="1" s="1"/>
  <c r="M1563" i="1" s="1"/>
  <c r="S1563" i="1" s="1"/>
  <c r="B1563" i="1" s="1"/>
  <c r="U1565" i="1"/>
  <c r="T1565" i="1"/>
  <c r="C1566" i="1"/>
  <c r="O1565" i="1"/>
  <c r="P1565" i="1" s="1"/>
  <c r="W1566" i="1"/>
  <c r="I1566" i="1"/>
  <c r="H1566" i="1"/>
  <c r="N1566" i="1"/>
  <c r="A1567" i="1"/>
  <c r="E1567" i="1" s="1"/>
  <c r="D1565" i="1"/>
  <c r="F1565" i="1" s="1"/>
  <c r="J1564" i="1"/>
  <c r="R1565" i="1"/>
  <c r="G1564" i="1"/>
  <c r="Q2009" i="1"/>
  <c r="K1564" i="1" l="1"/>
  <c r="U1566" i="1"/>
  <c r="T1566" i="1"/>
  <c r="G1565" i="1"/>
  <c r="D1566" i="1"/>
  <c r="F1566" i="1" s="1"/>
  <c r="W1567" i="1"/>
  <c r="H1567" i="1"/>
  <c r="I1567" i="1"/>
  <c r="N1567" i="1"/>
  <c r="A1568" i="1"/>
  <c r="E1568" i="1" s="1"/>
  <c r="J1565" i="1"/>
  <c r="C1567" i="1"/>
  <c r="O1566" i="1"/>
  <c r="P1566" i="1" s="1"/>
  <c r="R1566" i="1"/>
  <c r="Q2010" i="1"/>
  <c r="K1565" i="1"/>
  <c r="L1564" i="1"/>
  <c r="M1564" i="1" s="1"/>
  <c r="S1564" i="1" s="1"/>
  <c r="B1564" i="1" s="1"/>
  <c r="U1567" i="1" l="1"/>
  <c r="T1567" i="1"/>
  <c r="J1566" i="1"/>
  <c r="G1566" i="1"/>
  <c r="C1568" i="1"/>
  <c r="O1567" i="1"/>
  <c r="P1567" i="1" s="1"/>
  <c r="R1567" i="1"/>
  <c r="W1568" i="1"/>
  <c r="A1569" i="1"/>
  <c r="E1569" i="1" s="1"/>
  <c r="N1568" i="1"/>
  <c r="H1568" i="1"/>
  <c r="I1568" i="1"/>
  <c r="D1567" i="1"/>
  <c r="F1567" i="1" s="1"/>
  <c r="Q2011" i="1"/>
  <c r="K1566" i="1"/>
  <c r="L1565" i="1"/>
  <c r="M1565" i="1" s="1"/>
  <c r="S1565" i="1" s="1"/>
  <c r="B1565" i="1" s="1"/>
  <c r="U1568" i="1" l="1"/>
  <c r="T1568" i="1"/>
  <c r="G1567" i="1"/>
  <c r="J1567" i="1"/>
  <c r="R1568" i="1"/>
  <c r="C1569" i="1"/>
  <c r="O1568" i="1"/>
  <c r="P1568" i="1" s="1"/>
  <c r="D1568" i="1"/>
  <c r="F1568" i="1" s="1"/>
  <c r="W1569" i="1"/>
  <c r="A1570" i="1"/>
  <c r="E1570" i="1" s="1"/>
  <c r="H1569" i="1"/>
  <c r="N1569" i="1"/>
  <c r="I1569" i="1"/>
  <c r="Q2012" i="1"/>
  <c r="K1567" i="1"/>
  <c r="L1566" i="1"/>
  <c r="M1566" i="1" s="1"/>
  <c r="U1569" i="1" l="1"/>
  <c r="T1569" i="1"/>
  <c r="J1568" i="1"/>
  <c r="G1568" i="1"/>
  <c r="D1569" i="1"/>
  <c r="F1569" i="1" s="1"/>
  <c r="C1570" i="1"/>
  <c r="O1569" i="1"/>
  <c r="P1569" i="1" s="1"/>
  <c r="R1569" i="1"/>
  <c r="W1570" i="1"/>
  <c r="H1570" i="1"/>
  <c r="N1570" i="1"/>
  <c r="I1570" i="1"/>
  <c r="A1571" i="1"/>
  <c r="E1571" i="1" s="1"/>
  <c r="Q2013" i="1"/>
  <c r="S1566" i="1"/>
  <c r="B1566" i="1" s="1"/>
  <c r="K1568" i="1"/>
  <c r="L1567" i="1"/>
  <c r="M1567" i="1" s="1"/>
  <c r="U1570" i="1" l="1"/>
  <c r="T1570" i="1"/>
  <c r="G1569" i="1"/>
  <c r="J1569" i="1"/>
  <c r="W1571" i="1"/>
  <c r="A1572" i="1"/>
  <c r="E1572" i="1" s="1"/>
  <c r="N1571" i="1"/>
  <c r="H1571" i="1"/>
  <c r="I1571" i="1"/>
  <c r="C1571" i="1"/>
  <c r="O1570" i="1"/>
  <c r="P1570" i="1" s="1"/>
  <c r="R1570" i="1"/>
  <c r="D1570" i="1"/>
  <c r="F1570" i="1" s="1"/>
  <c r="Q2014" i="1"/>
  <c r="S1567" i="1"/>
  <c r="B1567" i="1" s="1"/>
  <c r="K1569" i="1"/>
  <c r="L1568" i="1"/>
  <c r="M1568" i="1" s="1"/>
  <c r="S1568" i="1" s="1"/>
  <c r="B1568" i="1" s="1"/>
  <c r="U1571" i="1" l="1"/>
  <c r="T1571" i="1"/>
  <c r="G1570" i="1"/>
  <c r="J1570" i="1"/>
  <c r="R1571" i="1"/>
  <c r="C1572" i="1"/>
  <c r="O1571" i="1"/>
  <c r="P1571" i="1" s="1"/>
  <c r="W1572" i="1"/>
  <c r="I1572" i="1"/>
  <c r="H1572" i="1"/>
  <c r="A1573" i="1"/>
  <c r="E1573" i="1" s="1"/>
  <c r="N1572" i="1"/>
  <c r="D1571" i="1"/>
  <c r="F1571" i="1" s="1"/>
  <c r="Q2015" i="1"/>
  <c r="K1570" i="1"/>
  <c r="L1569" i="1"/>
  <c r="M1569" i="1" s="1"/>
  <c r="S1569" i="1" s="1"/>
  <c r="B1569" i="1" s="1"/>
  <c r="U1572" i="1" l="1"/>
  <c r="T1572" i="1"/>
  <c r="G1571" i="1"/>
  <c r="D1572" i="1"/>
  <c r="F1572" i="1" s="1"/>
  <c r="C1573" i="1"/>
  <c r="O1572" i="1"/>
  <c r="P1572" i="1" s="1"/>
  <c r="J1571" i="1"/>
  <c r="W1573" i="1"/>
  <c r="H1573" i="1"/>
  <c r="N1573" i="1"/>
  <c r="I1573" i="1"/>
  <c r="A1574" i="1"/>
  <c r="E1574" i="1" s="1"/>
  <c r="R1572" i="1"/>
  <c r="Q2016" i="1"/>
  <c r="K1571" i="1"/>
  <c r="L1570" i="1"/>
  <c r="M1570" i="1" s="1"/>
  <c r="S1570" i="1" s="1"/>
  <c r="B1570" i="1" s="1"/>
  <c r="U1573" i="1" l="1"/>
  <c r="T1573" i="1"/>
  <c r="J1572" i="1"/>
  <c r="G1572" i="1"/>
  <c r="W1574" i="1"/>
  <c r="N1574" i="1"/>
  <c r="A1575" i="1"/>
  <c r="E1575" i="1" s="1"/>
  <c r="I1574" i="1"/>
  <c r="H1574" i="1"/>
  <c r="C1574" i="1"/>
  <c r="O1573" i="1"/>
  <c r="P1573" i="1" s="1"/>
  <c r="R1573" i="1"/>
  <c r="D1573" i="1"/>
  <c r="F1573" i="1" s="1"/>
  <c r="Q2017" i="1"/>
  <c r="K1572" i="1"/>
  <c r="L1571" i="1"/>
  <c r="M1571" i="1" s="1"/>
  <c r="U1574" i="1" l="1"/>
  <c r="T1574" i="1"/>
  <c r="J1573" i="1"/>
  <c r="G1573" i="1"/>
  <c r="W1575" i="1"/>
  <c r="I1575" i="1"/>
  <c r="A1576" i="1"/>
  <c r="E1576" i="1" s="1"/>
  <c r="N1575" i="1"/>
  <c r="H1575" i="1"/>
  <c r="C1575" i="1"/>
  <c r="O1574" i="1"/>
  <c r="P1574" i="1" s="1"/>
  <c r="D1574" i="1"/>
  <c r="F1574" i="1" s="1"/>
  <c r="R1574" i="1"/>
  <c r="Q2018" i="1"/>
  <c r="S1571" i="1"/>
  <c r="B1571" i="1" s="1"/>
  <c r="K1573" i="1"/>
  <c r="L1572" i="1"/>
  <c r="M1572" i="1" s="1"/>
  <c r="S1572" i="1" s="1"/>
  <c r="B1572" i="1" s="1"/>
  <c r="U1575" i="1" l="1"/>
  <c r="T1575" i="1"/>
  <c r="R1575" i="1"/>
  <c r="C1576" i="1"/>
  <c r="O1575" i="1"/>
  <c r="P1575" i="1" s="1"/>
  <c r="G1574" i="1"/>
  <c r="W1576" i="1"/>
  <c r="I1576" i="1"/>
  <c r="N1576" i="1"/>
  <c r="A1577" i="1"/>
  <c r="E1577" i="1" s="1"/>
  <c r="H1576" i="1"/>
  <c r="D1575" i="1"/>
  <c r="F1575" i="1" s="1"/>
  <c r="J1574" i="1"/>
  <c r="Q2019" i="1"/>
  <c r="K1574" i="1"/>
  <c r="L1573" i="1"/>
  <c r="M1573" i="1" s="1"/>
  <c r="S1573" i="1" s="1"/>
  <c r="B1573" i="1" s="1"/>
  <c r="U1576" i="1" l="1"/>
  <c r="T1576" i="1"/>
  <c r="J1575" i="1"/>
  <c r="R1576" i="1"/>
  <c r="G1575" i="1"/>
  <c r="W1577" i="1"/>
  <c r="I1577" i="1"/>
  <c r="A1578" i="1"/>
  <c r="E1578" i="1" s="1"/>
  <c r="H1577" i="1"/>
  <c r="N1577" i="1"/>
  <c r="C1577" i="1"/>
  <c r="O1576" i="1"/>
  <c r="P1576" i="1" s="1"/>
  <c r="D1576" i="1"/>
  <c r="F1576" i="1" s="1"/>
  <c r="Q2020" i="1"/>
  <c r="K1575" i="1"/>
  <c r="L1574" i="1"/>
  <c r="M1574" i="1" s="1"/>
  <c r="S1574" i="1" s="1"/>
  <c r="B1574" i="1" s="1"/>
  <c r="U1577" i="1" l="1"/>
  <c r="T1577" i="1"/>
  <c r="G1576" i="1"/>
  <c r="W1578" i="1"/>
  <c r="A1579" i="1"/>
  <c r="E1579" i="1" s="1"/>
  <c r="H1578" i="1"/>
  <c r="N1578" i="1"/>
  <c r="I1578" i="1"/>
  <c r="J1576" i="1"/>
  <c r="C1578" i="1"/>
  <c r="O1577" i="1"/>
  <c r="P1577" i="1" s="1"/>
  <c r="D1577" i="1"/>
  <c r="F1577" i="1" s="1"/>
  <c r="R1577" i="1"/>
  <c r="Q2021" i="1"/>
  <c r="K1576" i="1"/>
  <c r="L1575" i="1"/>
  <c r="M1575" i="1" s="1"/>
  <c r="S1575" i="1" s="1"/>
  <c r="B1575" i="1" s="1"/>
  <c r="U1578" i="1" l="1"/>
  <c r="T1578" i="1"/>
  <c r="R1578" i="1"/>
  <c r="G1577" i="1"/>
  <c r="W1579" i="1"/>
  <c r="I1579" i="1"/>
  <c r="A1580" i="1"/>
  <c r="E1580" i="1" s="1"/>
  <c r="H1579" i="1"/>
  <c r="N1579" i="1"/>
  <c r="D1578" i="1"/>
  <c r="F1578" i="1" s="1"/>
  <c r="J1577" i="1"/>
  <c r="C1579" i="1"/>
  <c r="O1578" i="1"/>
  <c r="P1578" i="1" s="1"/>
  <c r="Q2022" i="1"/>
  <c r="K1577" i="1"/>
  <c r="L1576" i="1"/>
  <c r="M1576" i="1" s="1"/>
  <c r="U1579" i="1" l="1"/>
  <c r="T1579" i="1"/>
  <c r="R1579" i="1"/>
  <c r="G1578" i="1"/>
  <c r="J1578" i="1"/>
  <c r="W1580" i="1"/>
  <c r="I1580" i="1"/>
  <c r="A1581" i="1"/>
  <c r="E1581" i="1" s="1"/>
  <c r="N1580" i="1"/>
  <c r="H1580" i="1"/>
  <c r="D1579" i="1"/>
  <c r="F1579" i="1" s="1"/>
  <c r="C1580" i="1"/>
  <c r="O1579" i="1"/>
  <c r="P1579" i="1" s="1"/>
  <c r="Q2023" i="1"/>
  <c r="S1576" i="1"/>
  <c r="B1576" i="1" s="1"/>
  <c r="K1578" i="1"/>
  <c r="L1577" i="1"/>
  <c r="M1577" i="1" s="1"/>
  <c r="S1577" i="1" s="1"/>
  <c r="B1577" i="1" s="1"/>
  <c r="U1580" i="1" l="1"/>
  <c r="T1580" i="1"/>
  <c r="G1579" i="1"/>
  <c r="J1579" i="1"/>
  <c r="R1580" i="1"/>
  <c r="C1581" i="1"/>
  <c r="O1580" i="1"/>
  <c r="P1580" i="1" s="1"/>
  <c r="W1581" i="1"/>
  <c r="H1581" i="1"/>
  <c r="N1581" i="1"/>
  <c r="I1581" i="1"/>
  <c r="A1582" i="1"/>
  <c r="E1582" i="1" s="1"/>
  <c r="D1580" i="1"/>
  <c r="F1580" i="1" s="1"/>
  <c r="Q2024" i="1"/>
  <c r="K1579" i="1"/>
  <c r="L1578" i="1"/>
  <c r="M1578" i="1" s="1"/>
  <c r="S1578" i="1" s="1"/>
  <c r="B1578" i="1" s="1"/>
  <c r="U1581" i="1" l="1"/>
  <c r="T1581" i="1"/>
  <c r="J1580" i="1"/>
  <c r="G1580" i="1"/>
  <c r="R1581" i="1"/>
  <c r="D1581" i="1"/>
  <c r="F1581" i="1" s="1"/>
  <c r="W1582" i="1"/>
  <c r="H1582" i="1"/>
  <c r="N1582" i="1"/>
  <c r="I1582" i="1"/>
  <c r="A1583" i="1"/>
  <c r="E1583" i="1" s="1"/>
  <c r="C1582" i="1"/>
  <c r="O1581" i="1"/>
  <c r="P1581" i="1" s="1"/>
  <c r="Q2025" i="1"/>
  <c r="K1580" i="1"/>
  <c r="L1579" i="1"/>
  <c r="M1579" i="1" s="1"/>
  <c r="S1579" i="1" s="1"/>
  <c r="B1579" i="1" s="1"/>
  <c r="U1582" i="1" l="1"/>
  <c r="T1582" i="1"/>
  <c r="G1581" i="1"/>
  <c r="J1581" i="1"/>
  <c r="C1583" i="1"/>
  <c r="O1582" i="1"/>
  <c r="P1582" i="1" s="1"/>
  <c r="R1582" i="1"/>
  <c r="W1583" i="1"/>
  <c r="N1583" i="1"/>
  <c r="I1583" i="1"/>
  <c r="A1584" i="1"/>
  <c r="E1584" i="1" s="1"/>
  <c r="H1583" i="1"/>
  <c r="D1582" i="1"/>
  <c r="F1582" i="1" s="1"/>
  <c r="Q2026" i="1"/>
  <c r="K1581" i="1"/>
  <c r="L1580" i="1"/>
  <c r="M1580" i="1" s="1"/>
  <c r="U1583" i="1" l="1"/>
  <c r="T1583" i="1"/>
  <c r="R1583" i="1"/>
  <c r="J1582" i="1"/>
  <c r="G1582" i="1"/>
  <c r="W1584" i="1"/>
  <c r="H1584" i="1"/>
  <c r="I1584" i="1"/>
  <c r="A1585" i="1"/>
  <c r="E1585" i="1" s="1"/>
  <c r="N1584" i="1"/>
  <c r="D1583" i="1"/>
  <c r="F1583" i="1" s="1"/>
  <c r="C1584" i="1"/>
  <c r="O1583" i="1"/>
  <c r="P1583" i="1" s="1"/>
  <c r="Q2027" i="1"/>
  <c r="S1580" i="1"/>
  <c r="B1580" i="1" s="1"/>
  <c r="K1582" i="1"/>
  <c r="L1581" i="1"/>
  <c r="M1581" i="1" s="1"/>
  <c r="S1581" i="1" s="1"/>
  <c r="B1581" i="1" s="1"/>
  <c r="U1584" i="1" l="1"/>
  <c r="T1584" i="1"/>
  <c r="G1583" i="1"/>
  <c r="W1585" i="1"/>
  <c r="I1585" i="1"/>
  <c r="A1586" i="1"/>
  <c r="E1586" i="1" s="1"/>
  <c r="H1585" i="1"/>
  <c r="N1585" i="1"/>
  <c r="D1584" i="1"/>
  <c r="F1584" i="1" s="1"/>
  <c r="R1584" i="1"/>
  <c r="J1583" i="1"/>
  <c r="C1585" i="1"/>
  <c r="O1584" i="1"/>
  <c r="P1584" i="1" s="1"/>
  <c r="Q2028" i="1"/>
  <c r="K1583" i="1"/>
  <c r="L1582" i="1"/>
  <c r="M1582" i="1" s="1"/>
  <c r="S1582" i="1" s="1"/>
  <c r="B1582" i="1" s="1"/>
  <c r="U1585" i="1" l="1"/>
  <c r="T1585" i="1"/>
  <c r="J1584" i="1"/>
  <c r="W1586" i="1"/>
  <c r="A1587" i="1"/>
  <c r="E1587" i="1" s="1"/>
  <c r="H1586" i="1"/>
  <c r="N1586" i="1"/>
  <c r="I1586" i="1"/>
  <c r="D1585" i="1"/>
  <c r="F1585" i="1" s="1"/>
  <c r="C1586" i="1"/>
  <c r="O1585" i="1"/>
  <c r="P1585" i="1" s="1"/>
  <c r="G1584" i="1"/>
  <c r="R1585" i="1"/>
  <c r="Q2029" i="1"/>
  <c r="K1584" i="1"/>
  <c r="L1583" i="1"/>
  <c r="M1583" i="1" s="1"/>
  <c r="S1583" i="1" s="1"/>
  <c r="B1583" i="1" s="1"/>
  <c r="U1586" i="1" l="1"/>
  <c r="T1586" i="1"/>
  <c r="R1586" i="1"/>
  <c r="G1585" i="1"/>
  <c r="C1587" i="1"/>
  <c r="O1586" i="1"/>
  <c r="P1586" i="1" s="1"/>
  <c r="D1586" i="1"/>
  <c r="F1586" i="1" s="1"/>
  <c r="W1587" i="1"/>
  <c r="N1587" i="1"/>
  <c r="A1588" i="1"/>
  <c r="E1588" i="1" s="1"/>
  <c r="I1587" i="1"/>
  <c r="H1587" i="1"/>
  <c r="J1585" i="1"/>
  <c r="Q2030" i="1"/>
  <c r="K1585" i="1"/>
  <c r="L1584" i="1"/>
  <c r="M1584" i="1" s="1"/>
  <c r="S1584" i="1" s="1"/>
  <c r="B1584" i="1" s="1"/>
  <c r="U1587" i="1" l="1"/>
  <c r="T1587" i="1"/>
  <c r="G1586" i="1"/>
  <c r="J1586" i="1"/>
  <c r="R1587" i="1"/>
  <c r="D1587" i="1"/>
  <c r="F1587" i="1" s="1"/>
  <c r="W1588" i="1"/>
  <c r="I1588" i="1"/>
  <c r="N1588" i="1"/>
  <c r="H1588" i="1"/>
  <c r="A1589" i="1"/>
  <c r="E1589" i="1" s="1"/>
  <c r="C1588" i="1"/>
  <c r="O1587" i="1"/>
  <c r="P1587" i="1" s="1"/>
  <c r="Q2031" i="1"/>
  <c r="K1586" i="1"/>
  <c r="L1585" i="1"/>
  <c r="M1585" i="1" s="1"/>
  <c r="S1585" i="1" s="1"/>
  <c r="B1585" i="1" s="1"/>
  <c r="U1588" i="1" l="1"/>
  <c r="T1588" i="1"/>
  <c r="J1587" i="1"/>
  <c r="G1587" i="1"/>
  <c r="R1588" i="1"/>
  <c r="C1589" i="1"/>
  <c r="O1588" i="1"/>
  <c r="P1588" i="1" s="1"/>
  <c r="W1589" i="1"/>
  <c r="N1589" i="1"/>
  <c r="I1589" i="1"/>
  <c r="A1590" i="1"/>
  <c r="E1590" i="1" s="1"/>
  <c r="H1589" i="1"/>
  <c r="D1588" i="1"/>
  <c r="F1588" i="1" s="1"/>
  <c r="Q2032" i="1"/>
  <c r="K1587" i="1"/>
  <c r="L1586" i="1"/>
  <c r="M1586" i="1" s="1"/>
  <c r="S1586" i="1" s="1"/>
  <c r="B1586" i="1" s="1"/>
  <c r="U1589" i="1" l="1"/>
  <c r="T1589" i="1"/>
  <c r="R1589" i="1"/>
  <c r="G1588" i="1"/>
  <c r="C1590" i="1"/>
  <c r="O1589" i="1"/>
  <c r="P1589" i="1" s="1"/>
  <c r="J1588" i="1"/>
  <c r="W1590" i="1"/>
  <c r="A1591" i="1"/>
  <c r="E1591" i="1" s="1"/>
  <c r="H1590" i="1"/>
  <c r="N1590" i="1"/>
  <c r="I1590" i="1"/>
  <c r="D1589" i="1"/>
  <c r="F1589" i="1" s="1"/>
  <c r="Q2033" i="1"/>
  <c r="K1588" i="1"/>
  <c r="L1587" i="1"/>
  <c r="M1587" i="1" s="1"/>
  <c r="S1587" i="1" s="1"/>
  <c r="B1587" i="1" s="1"/>
  <c r="U1590" i="1" l="1"/>
  <c r="T1590" i="1"/>
  <c r="J1589" i="1"/>
  <c r="G1589" i="1"/>
  <c r="C1591" i="1"/>
  <c r="O1590" i="1"/>
  <c r="P1590" i="1" s="1"/>
  <c r="R1590" i="1"/>
  <c r="D1590" i="1"/>
  <c r="F1590" i="1" s="1"/>
  <c r="W1591" i="1"/>
  <c r="N1591" i="1"/>
  <c r="I1591" i="1"/>
  <c r="H1591" i="1"/>
  <c r="A1592" i="1"/>
  <c r="E1592" i="1" s="1"/>
  <c r="Q2034" i="1"/>
  <c r="K1589" i="1"/>
  <c r="L1588" i="1"/>
  <c r="M1588" i="1" s="1"/>
  <c r="G1590" i="1" l="1"/>
  <c r="R1591" i="1"/>
  <c r="J1590" i="1"/>
  <c r="D1591" i="1"/>
  <c r="F1591" i="1" s="1"/>
  <c r="D1592" i="1"/>
  <c r="W1592" i="1"/>
  <c r="N1592" i="1"/>
  <c r="I1592" i="1"/>
  <c r="H1592" i="1"/>
  <c r="A1593" i="1"/>
  <c r="E1593" i="1" s="1"/>
  <c r="O1591" i="1"/>
  <c r="C1592" i="1"/>
  <c r="Q2035" i="1"/>
  <c r="S1588" i="1"/>
  <c r="B1588" i="1" s="1"/>
  <c r="K1590" i="1"/>
  <c r="L1589" i="1"/>
  <c r="M1589" i="1" s="1"/>
  <c r="U1592" i="1" l="1"/>
  <c r="T1592" i="1"/>
  <c r="G1591" i="1"/>
  <c r="R1592" i="1"/>
  <c r="F1592" i="1"/>
  <c r="G1592" i="1"/>
  <c r="J1592" i="1"/>
  <c r="C1593" i="1"/>
  <c r="O1592" i="1"/>
  <c r="P1592" i="1" s="1"/>
  <c r="J1591" i="1"/>
  <c r="W1593" i="1"/>
  <c r="H1593" i="1"/>
  <c r="I1593" i="1"/>
  <c r="N1593" i="1"/>
  <c r="A1594" i="1"/>
  <c r="E1594" i="1" s="1"/>
  <c r="Q2036" i="1"/>
  <c r="K1591" i="1"/>
  <c r="L1590" i="1"/>
  <c r="M1590" i="1" s="1"/>
  <c r="S1589" i="1"/>
  <c r="B1589" i="1" s="1"/>
  <c r="U1593" i="1" l="1"/>
  <c r="T1593" i="1"/>
  <c r="L1591" i="1"/>
  <c r="M1591" i="1" s="1"/>
  <c r="R1593" i="1"/>
  <c r="C1594" i="1"/>
  <c r="O1593" i="1"/>
  <c r="P1593" i="1" s="1"/>
  <c r="W1594" i="1"/>
  <c r="N1594" i="1"/>
  <c r="I1594" i="1"/>
  <c r="H1594" i="1"/>
  <c r="A1595" i="1"/>
  <c r="E1595" i="1" s="1"/>
  <c r="D1593" i="1"/>
  <c r="F1593" i="1" s="1"/>
  <c r="Q2037" i="1"/>
  <c r="S1590" i="1"/>
  <c r="B1590" i="1" s="1"/>
  <c r="K1592" i="1" l="1"/>
  <c r="L1592" i="1" s="1"/>
  <c r="M1592" i="1" s="1"/>
  <c r="S1592" i="1" s="1"/>
  <c r="B1592" i="1" s="1"/>
  <c r="U1594" i="1"/>
  <c r="T1594" i="1"/>
  <c r="J1593" i="1"/>
  <c r="R1594" i="1"/>
  <c r="G1593" i="1"/>
  <c r="D1594" i="1"/>
  <c r="F1594" i="1" s="1"/>
  <c r="C1595" i="1"/>
  <c r="O1594" i="1"/>
  <c r="P1594" i="1" s="1"/>
  <c r="W1595" i="1"/>
  <c r="N1595" i="1"/>
  <c r="A1596" i="1"/>
  <c r="E1596" i="1" s="1"/>
  <c r="H1595" i="1"/>
  <c r="I1595" i="1"/>
  <c r="S1591" i="1"/>
  <c r="P1591" i="1"/>
  <c r="Q2038" i="1"/>
  <c r="K1593" i="1" l="1"/>
  <c r="K1594" i="1" s="1"/>
  <c r="U1595" i="1"/>
  <c r="T1595" i="1"/>
  <c r="B1591" i="1"/>
  <c r="T1591" i="1"/>
  <c r="U1591" i="1" s="1"/>
  <c r="J1594" i="1"/>
  <c r="G1594" i="1"/>
  <c r="C1596" i="1"/>
  <c r="O1595" i="1"/>
  <c r="P1595" i="1" s="1"/>
  <c r="R1595" i="1"/>
  <c r="W1596" i="1"/>
  <c r="N1596" i="1"/>
  <c r="A1597" i="1"/>
  <c r="E1597" i="1" s="1"/>
  <c r="H1596" i="1"/>
  <c r="I1596" i="1"/>
  <c r="D1595" i="1"/>
  <c r="F1595" i="1" s="1"/>
  <c r="Q2039" i="1"/>
  <c r="L1593" i="1" l="1"/>
  <c r="M1593" i="1" s="1"/>
  <c r="S1593" i="1" s="1"/>
  <c r="B1593" i="1" s="1"/>
  <c r="U1596" i="1"/>
  <c r="T1596" i="1"/>
  <c r="J1595" i="1"/>
  <c r="G1595" i="1"/>
  <c r="R1596" i="1"/>
  <c r="W1597" i="1"/>
  <c r="I1597" i="1"/>
  <c r="A1598" i="1"/>
  <c r="E1598" i="1" s="1"/>
  <c r="H1597" i="1"/>
  <c r="N1597" i="1"/>
  <c r="D1596" i="1"/>
  <c r="F1596" i="1" s="1"/>
  <c r="C1597" i="1"/>
  <c r="O1596" i="1"/>
  <c r="P1596" i="1" s="1"/>
  <c r="Q2040" i="1"/>
  <c r="K1595" i="1"/>
  <c r="L1594" i="1"/>
  <c r="M1594" i="1" s="1"/>
  <c r="S1594" i="1" s="1"/>
  <c r="B1594" i="1" s="1"/>
  <c r="U1597" i="1" l="1"/>
  <c r="T1597" i="1"/>
  <c r="J1596" i="1"/>
  <c r="W1598" i="1"/>
  <c r="I1598" i="1"/>
  <c r="N1598" i="1"/>
  <c r="A1599" i="1"/>
  <c r="E1599" i="1" s="1"/>
  <c r="H1598" i="1"/>
  <c r="D1597" i="1"/>
  <c r="F1597" i="1" s="1"/>
  <c r="C1598" i="1"/>
  <c r="O1597" i="1"/>
  <c r="P1597" i="1" s="1"/>
  <c r="G1596" i="1"/>
  <c r="R1597" i="1"/>
  <c r="Q2041" i="1"/>
  <c r="K1596" i="1"/>
  <c r="L1595" i="1"/>
  <c r="M1595" i="1" s="1"/>
  <c r="S1595" i="1" s="1"/>
  <c r="B1595" i="1" s="1"/>
  <c r="U1598" i="1" l="1"/>
  <c r="T1598" i="1"/>
  <c r="D1598" i="1"/>
  <c r="F1598" i="1" s="1"/>
  <c r="J1597" i="1"/>
  <c r="W1599" i="1"/>
  <c r="I1599" i="1"/>
  <c r="A1600" i="1"/>
  <c r="E1600" i="1" s="1"/>
  <c r="H1599" i="1"/>
  <c r="N1599" i="1"/>
  <c r="C1599" i="1"/>
  <c r="O1598" i="1"/>
  <c r="P1598" i="1" s="1"/>
  <c r="G1597" i="1"/>
  <c r="R1598" i="1"/>
  <c r="Q2042" i="1"/>
  <c r="K1597" i="1"/>
  <c r="L1596" i="1"/>
  <c r="M1596" i="1" s="1"/>
  <c r="S1596" i="1" s="1"/>
  <c r="B1596" i="1" s="1"/>
  <c r="G1598" i="1" l="1"/>
  <c r="J1598" i="1"/>
  <c r="U1599" i="1"/>
  <c r="T1599" i="1"/>
  <c r="W1600" i="1"/>
  <c r="A1601" i="1"/>
  <c r="E1601" i="1" s="1"/>
  <c r="H1600" i="1"/>
  <c r="N1600" i="1"/>
  <c r="I1600" i="1"/>
  <c r="C1600" i="1"/>
  <c r="O1599" i="1"/>
  <c r="P1599" i="1" s="1"/>
  <c r="R1599" i="1"/>
  <c r="D1599" i="1"/>
  <c r="F1599" i="1" s="1"/>
  <c r="Q2043" i="1"/>
  <c r="K1598" i="1"/>
  <c r="L1597" i="1"/>
  <c r="M1597" i="1" s="1"/>
  <c r="S1597" i="1" s="1"/>
  <c r="B1597" i="1" s="1"/>
  <c r="J1599" i="1" l="1"/>
  <c r="G1599" i="1"/>
  <c r="U1600" i="1"/>
  <c r="T1600" i="1"/>
  <c r="R1600" i="1"/>
  <c r="C1601" i="1"/>
  <c r="O1600" i="1"/>
  <c r="P1600" i="1" s="1"/>
  <c r="W1601" i="1"/>
  <c r="A1602" i="1"/>
  <c r="E1602" i="1" s="1"/>
  <c r="N1601" i="1"/>
  <c r="H1601" i="1"/>
  <c r="I1601" i="1"/>
  <c r="D1600" i="1"/>
  <c r="F1600" i="1" s="1"/>
  <c r="Q2044" i="1"/>
  <c r="K1599" i="1"/>
  <c r="L1598" i="1"/>
  <c r="M1598" i="1" s="1"/>
  <c r="U1601" i="1" l="1"/>
  <c r="T1601" i="1"/>
  <c r="J1600" i="1"/>
  <c r="G1600" i="1"/>
  <c r="D1601" i="1"/>
  <c r="F1601" i="1" s="1"/>
  <c r="W1602" i="1"/>
  <c r="A1603" i="1"/>
  <c r="E1603" i="1" s="1"/>
  <c r="H1602" i="1"/>
  <c r="N1602" i="1"/>
  <c r="I1602" i="1"/>
  <c r="R1601" i="1"/>
  <c r="C1602" i="1"/>
  <c r="O1601" i="1"/>
  <c r="P1601" i="1" s="1"/>
  <c r="Q2045" i="1"/>
  <c r="S1598" i="1"/>
  <c r="B1598" i="1" s="1"/>
  <c r="K1600" i="1"/>
  <c r="L1599" i="1"/>
  <c r="M1599" i="1" s="1"/>
  <c r="S1599" i="1" s="1"/>
  <c r="B1599" i="1" s="1"/>
  <c r="U1602" i="1" l="1"/>
  <c r="T1602" i="1"/>
  <c r="J1601" i="1"/>
  <c r="G1601" i="1"/>
  <c r="R1602" i="1"/>
  <c r="C1603" i="1"/>
  <c r="O1602" i="1"/>
  <c r="P1602" i="1" s="1"/>
  <c r="W1603" i="1"/>
  <c r="H1603" i="1"/>
  <c r="I1603" i="1"/>
  <c r="N1603" i="1"/>
  <c r="A1604" i="1"/>
  <c r="E1604" i="1" s="1"/>
  <c r="D1602" i="1"/>
  <c r="F1602" i="1" s="1"/>
  <c r="Q2046" i="1"/>
  <c r="K1601" i="1"/>
  <c r="L1600" i="1"/>
  <c r="M1600" i="1" s="1"/>
  <c r="S1600" i="1" s="1"/>
  <c r="B1600" i="1" s="1"/>
  <c r="U1603" i="1" l="1"/>
  <c r="T1603" i="1"/>
  <c r="G1602" i="1"/>
  <c r="R1603" i="1"/>
  <c r="D1603" i="1"/>
  <c r="F1603" i="1" s="1"/>
  <c r="W1604" i="1"/>
  <c r="A1605" i="1"/>
  <c r="E1605" i="1" s="1"/>
  <c r="H1604" i="1"/>
  <c r="N1604" i="1"/>
  <c r="I1604" i="1"/>
  <c r="J1602" i="1"/>
  <c r="C1604" i="1"/>
  <c r="O1603" i="1"/>
  <c r="P1603" i="1" s="1"/>
  <c r="Q2047" i="1"/>
  <c r="K1602" i="1"/>
  <c r="L1601" i="1"/>
  <c r="M1601" i="1" s="1"/>
  <c r="S1601" i="1" s="1"/>
  <c r="B1601" i="1" s="1"/>
  <c r="U1604" i="1" l="1"/>
  <c r="T1604" i="1"/>
  <c r="J1603" i="1"/>
  <c r="G1603" i="1"/>
  <c r="R1604" i="1"/>
  <c r="C1605" i="1"/>
  <c r="O1604" i="1"/>
  <c r="P1604" i="1" s="1"/>
  <c r="W1605" i="1"/>
  <c r="A1606" i="1"/>
  <c r="E1606" i="1" s="1"/>
  <c r="N1605" i="1"/>
  <c r="H1605" i="1"/>
  <c r="I1605" i="1"/>
  <c r="D1604" i="1"/>
  <c r="F1604" i="1" s="1"/>
  <c r="Q2048" i="1"/>
  <c r="K1603" i="1"/>
  <c r="L1602" i="1"/>
  <c r="M1602" i="1" s="1"/>
  <c r="S1602" i="1" s="1"/>
  <c r="B1602" i="1" s="1"/>
  <c r="U1605" i="1" l="1"/>
  <c r="T1605" i="1"/>
  <c r="G1604" i="1"/>
  <c r="J1604" i="1"/>
  <c r="D1605" i="1"/>
  <c r="F1605" i="1" s="1"/>
  <c r="W1606" i="1"/>
  <c r="H1606" i="1"/>
  <c r="N1606" i="1"/>
  <c r="I1606" i="1"/>
  <c r="A1607" i="1"/>
  <c r="E1607" i="1" s="1"/>
  <c r="R1605" i="1"/>
  <c r="C1606" i="1"/>
  <c r="O1605" i="1"/>
  <c r="P1605" i="1" s="1"/>
  <c r="Q2049" i="1"/>
  <c r="K1604" i="1"/>
  <c r="L1603" i="1"/>
  <c r="M1603" i="1" s="1"/>
  <c r="S1603" i="1" s="1"/>
  <c r="B1603" i="1" s="1"/>
  <c r="U1606" i="1" l="1"/>
  <c r="T1606" i="1"/>
  <c r="J1605" i="1"/>
  <c r="G1605" i="1"/>
  <c r="C1607" i="1"/>
  <c r="O1606" i="1"/>
  <c r="P1606" i="1" s="1"/>
  <c r="R1606" i="1"/>
  <c r="W1607" i="1"/>
  <c r="A1608" i="1"/>
  <c r="E1608" i="1" s="1"/>
  <c r="N1607" i="1"/>
  <c r="H1607" i="1"/>
  <c r="I1607" i="1"/>
  <c r="D1606" i="1"/>
  <c r="F1606" i="1" s="1"/>
  <c r="Q2050" i="1"/>
  <c r="K1605" i="1"/>
  <c r="L1604" i="1"/>
  <c r="M1604" i="1" s="1"/>
  <c r="S1604" i="1" s="1"/>
  <c r="B1604" i="1" s="1"/>
  <c r="U1607" i="1" l="1"/>
  <c r="T1607" i="1"/>
  <c r="G1606" i="1"/>
  <c r="J1606" i="1"/>
  <c r="R1607" i="1"/>
  <c r="C1608" i="1"/>
  <c r="O1607" i="1"/>
  <c r="P1607" i="1" s="1"/>
  <c r="D1607" i="1"/>
  <c r="F1607" i="1" s="1"/>
  <c r="W1608" i="1"/>
  <c r="A1609" i="1"/>
  <c r="E1609" i="1" s="1"/>
  <c r="H1608" i="1"/>
  <c r="N1608" i="1"/>
  <c r="I1608" i="1"/>
  <c r="Q2051" i="1"/>
  <c r="K1606" i="1"/>
  <c r="L1605" i="1"/>
  <c r="M1605" i="1" s="1"/>
  <c r="U1608" i="1" l="1"/>
  <c r="T1608" i="1"/>
  <c r="J1607" i="1"/>
  <c r="D1608" i="1"/>
  <c r="F1608" i="1" s="1"/>
  <c r="C1609" i="1"/>
  <c r="O1608" i="1"/>
  <c r="P1608" i="1" s="1"/>
  <c r="R1608" i="1"/>
  <c r="G1607" i="1"/>
  <c r="W1609" i="1"/>
  <c r="A1610" i="1"/>
  <c r="E1610" i="1" s="1"/>
  <c r="I1609" i="1"/>
  <c r="H1609" i="1"/>
  <c r="N1609" i="1"/>
  <c r="Q2052" i="1"/>
  <c r="S1605" i="1"/>
  <c r="B1605" i="1" s="1"/>
  <c r="K1607" i="1"/>
  <c r="L1606" i="1"/>
  <c r="M1606" i="1" s="1"/>
  <c r="U1609" i="1" l="1"/>
  <c r="T1609" i="1"/>
  <c r="G1608" i="1"/>
  <c r="J1608" i="1"/>
  <c r="R1609" i="1"/>
  <c r="W1610" i="1"/>
  <c r="I1610" i="1"/>
  <c r="A1611" i="1"/>
  <c r="E1611" i="1" s="1"/>
  <c r="H1610" i="1"/>
  <c r="N1610" i="1"/>
  <c r="C1610" i="1"/>
  <c r="O1609" i="1"/>
  <c r="P1609" i="1" s="1"/>
  <c r="D1609" i="1"/>
  <c r="F1609" i="1" s="1"/>
  <c r="Q2053" i="1"/>
  <c r="K1608" i="1"/>
  <c r="L1607" i="1"/>
  <c r="M1607" i="1" s="1"/>
  <c r="S1607" i="1" s="1"/>
  <c r="B1607" i="1" s="1"/>
  <c r="S1606" i="1"/>
  <c r="B1606" i="1" s="1"/>
  <c r="U1610" i="1" l="1"/>
  <c r="T1610" i="1"/>
  <c r="G1609" i="1"/>
  <c r="R1610" i="1"/>
  <c r="W1611" i="1"/>
  <c r="N1611" i="1"/>
  <c r="A1612" i="1"/>
  <c r="E1612" i="1" s="1"/>
  <c r="I1611" i="1"/>
  <c r="H1611" i="1"/>
  <c r="D1610" i="1"/>
  <c r="F1610" i="1" s="1"/>
  <c r="J1609" i="1"/>
  <c r="C1611" i="1"/>
  <c r="O1610" i="1"/>
  <c r="P1610" i="1" s="1"/>
  <c r="Q2054" i="1"/>
  <c r="K1609" i="1"/>
  <c r="L1608" i="1"/>
  <c r="M1608" i="1" s="1"/>
  <c r="U1611" i="1" l="1"/>
  <c r="T1611" i="1"/>
  <c r="J1610" i="1"/>
  <c r="G1610" i="1"/>
  <c r="W1612" i="1"/>
  <c r="H1612" i="1"/>
  <c r="N1612" i="1"/>
  <c r="I1612" i="1"/>
  <c r="A1613" i="1"/>
  <c r="E1613" i="1" s="1"/>
  <c r="D1611" i="1"/>
  <c r="F1611" i="1" s="1"/>
  <c r="C1612" i="1"/>
  <c r="O1611" i="1"/>
  <c r="P1611" i="1" s="1"/>
  <c r="R1611" i="1"/>
  <c r="Q2055" i="1"/>
  <c r="S1608" i="1"/>
  <c r="B1608" i="1" s="1"/>
  <c r="K1610" i="1"/>
  <c r="L1609" i="1"/>
  <c r="M1609" i="1" s="1"/>
  <c r="U1612" i="1" l="1"/>
  <c r="T1612" i="1"/>
  <c r="J1611" i="1"/>
  <c r="C1613" i="1"/>
  <c r="O1612" i="1"/>
  <c r="P1612" i="1" s="1"/>
  <c r="D1612" i="1"/>
  <c r="F1612" i="1" s="1"/>
  <c r="R1612" i="1"/>
  <c r="G1611" i="1"/>
  <c r="W1613" i="1"/>
  <c r="N1613" i="1"/>
  <c r="A1614" i="1"/>
  <c r="E1614" i="1" s="1"/>
  <c r="H1613" i="1"/>
  <c r="I1613" i="1"/>
  <c r="Q2056" i="1"/>
  <c r="S1609" i="1"/>
  <c r="B1609" i="1" s="1"/>
  <c r="K1611" i="1"/>
  <c r="L1610" i="1"/>
  <c r="M1610" i="1" s="1"/>
  <c r="U1613" i="1" l="1"/>
  <c r="T1613" i="1"/>
  <c r="R1613" i="1"/>
  <c r="D1613" i="1"/>
  <c r="F1613" i="1" s="1"/>
  <c r="C1614" i="1"/>
  <c r="O1613" i="1"/>
  <c r="P1613" i="1" s="1"/>
  <c r="J1612" i="1"/>
  <c r="W1614" i="1"/>
  <c r="N1614" i="1"/>
  <c r="I1614" i="1"/>
  <c r="H1614" i="1"/>
  <c r="A1615" i="1"/>
  <c r="E1615" i="1" s="1"/>
  <c r="G1612" i="1"/>
  <c r="Q2057" i="1"/>
  <c r="S1610" i="1"/>
  <c r="B1610" i="1" s="1"/>
  <c r="K1612" i="1"/>
  <c r="L1611" i="1"/>
  <c r="M1611" i="1" s="1"/>
  <c r="U1614" i="1" l="1"/>
  <c r="T1614" i="1"/>
  <c r="J1613" i="1"/>
  <c r="G1613" i="1"/>
  <c r="R1614" i="1"/>
  <c r="W1615" i="1"/>
  <c r="H1615" i="1"/>
  <c r="I1615" i="1"/>
  <c r="N1615" i="1"/>
  <c r="A1616" i="1"/>
  <c r="E1616" i="1" s="1"/>
  <c r="C1615" i="1"/>
  <c r="O1614" i="1"/>
  <c r="P1614" i="1" s="1"/>
  <c r="D1614" i="1"/>
  <c r="F1614" i="1" s="1"/>
  <c r="Q2058" i="1"/>
  <c r="K1613" i="1"/>
  <c r="L1612" i="1"/>
  <c r="M1612" i="1" s="1"/>
  <c r="S1612" i="1" s="1"/>
  <c r="B1612" i="1" s="1"/>
  <c r="S1611" i="1"/>
  <c r="B1611" i="1" s="1"/>
  <c r="U1615" i="1" l="1"/>
  <c r="T1615" i="1"/>
  <c r="J1614" i="1"/>
  <c r="G1614" i="1"/>
  <c r="C1616" i="1"/>
  <c r="O1615" i="1"/>
  <c r="P1615" i="1" s="1"/>
  <c r="D1615" i="1"/>
  <c r="F1615" i="1" s="1"/>
  <c r="R1615" i="1"/>
  <c r="W1616" i="1"/>
  <c r="I1616" i="1"/>
  <c r="A1617" i="1"/>
  <c r="E1617" i="1" s="1"/>
  <c r="N1616" i="1"/>
  <c r="H1616" i="1"/>
  <c r="Q2059" i="1"/>
  <c r="K1614" i="1"/>
  <c r="L1613" i="1"/>
  <c r="M1613" i="1" s="1"/>
  <c r="S1613" i="1" s="1"/>
  <c r="B1613" i="1" s="1"/>
  <c r="U1616" i="1" l="1"/>
  <c r="T1616" i="1"/>
  <c r="R1616" i="1"/>
  <c r="D1616" i="1"/>
  <c r="F1616" i="1" s="1"/>
  <c r="C1617" i="1"/>
  <c r="O1616" i="1"/>
  <c r="P1616" i="1" s="1"/>
  <c r="W1617" i="1"/>
  <c r="A1618" i="1"/>
  <c r="E1618" i="1" s="1"/>
  <c r="H1617" i="1"/>
  <c r="N1617" i="1"/>
  <c r="I1617" i="1"/>
  <c r="G1615" i="1"/>
  <c r="J1615" i="1"/>
  <c r="Q2060" i="1"/>
  <c r="K1615" i="1"/>
  <c r="L1614" i="1"/>
  <c r="M1614" i="1" s="1"/>
  <c r="S1614" i="1" s="1"/>
  <c r="B1614" i="1" s="1"/>
  <c r="U1617" i="1" l="1"/>
  <c r="T1617" i="1"/>
  <c r="J1616" i="1"/>
  <c r="G1616" i="1"/>
  <c r="W1618" i="1"/>
  <c r="N1618" i="1"/>
  <c r="I1618" i="1"/>
  <c r="H1618" i="1"/>
  <c r="A1619" i="1"/>
  <c r="E1619" i="1" s="1"/>
  <c r="C1618" i="1"/>
  <c r="O1617" i="1"/>
  <c r="P1617" i="1" s="1"/>
  <c r="R1617" i="1"/>
  <c r="D1617" i="1"/>
  <c r="F1617" i="1" s="1"/>
  <c r="Q2061" i="1"/>
  <c r="K1616" i="1"/>
  <c r="L1615" i="1"/>
  <c r="M1615" i="1" s="1"/>
  <c r="S1615" i="1" s="1"/>
  <c r="B1615" i="1" s="1"/>
  <c r="U1618" i="1" l="1"/>
  <c r="T1618" i="1"/>
  <c r="G1617" i="1"/>
  <c r="J1617" i="1"/>
  <c r="R1618" i="1"/>
  <c r="C1619" i="1"/>
  <c r="O1618" i="1"/>
  <c r="P1618" i="1" s="1"/>
  <c r="D1618" i="1"/>
  <c r="F1618" i="1" s="1"/>
  <c r="W1619" i="1"/>
  <c r="N1619" i="1"/>
  <c r="A1620" i="1"/>
  <c r="E1620" i="1" s="1"/>
  <c r="I1619" i="1"/>
  <c r="H1619" i="1"/>
  <c r="Q2062" i="1"/>
  <c r="K1617" i="1"/>
  <c r="L1616" i="1"/>
  <c r="M1616" i="1" s="1"/>
  <c r="S1616" i="1" s="1"/>
  <c r="B1616" i="1" s="1"/>
  <c r="U1619" i="1" l="1"/>
  <c r="T1619" i="1"/>
  <c r="R1619" i="1"/>
  <c r="C1620" i="1"/>
  <c r="O1619" i="1"/>
  <c r="P1619" i="1" s="1"/>
  <c r="D1619" i="1"/>
  <c r="F1619" i="1" s="1"/>
  <c r="G1618" i="1"/>
  <c r="W1620" i="1"/>
  <c r="N1620" i="1"/>
  <c r="I1620" i="1"/>
  <c r="A1621" i="1"/>
  <c r="E1621" i="1" s="1"/>
  <c r="H1620" i="1"/>
  <c r="J1618" i="1"/>
  <c r="Q2063" i="1"/>
  <c r="K1618" i="1"/>
  <c r="L1617" i="1"/>
  <c r="M1617" i="1" s="1"/>
  <c r="S1617" i="1" s="1"/>
  <c r="B1617" i="1" s="1"/>
  <c r="U1620" i="1" l="1"/>
  <c r="T1620" i="1"/>
  <c r="R1620" i="1"/>
  <c r="D1620" i="1"/>
  <c r="F1620" i="1" s="1"/>
  <c r="W1621" i="1"/>
  <c r="N1621" i="1"/>
  <c r="A1622" i="1"/>
  <c r="E1622" i="1" s="1"/>
  <c r="I1621" i="1"/>
  <c r="H1621" i="1"/>
  <c r="G1619" i="1"/>
  <c r="C1621" i="1"/>
  <c r="O1620" i="1"/>
  <c r="P1620" i="1" s="1"/>
  <c r="J1619" i="1"/>
  <c r="Q2064" i="1"/>
  <c r="K1619" i="1"/>
  <c r="L1618" i="1"/>
  <c r="M1618" i="1" s="1"/>
  <c r="G1620" i="1" l="1"/>
  <c r="J1620" i="1"/>
  <c r="W1622" i="1"/>
  <c r="I1622" i="1"/>
  <c r="H1622" i="1"/>
  <c r="A1623" i="1"/>
  <c r="E1623" i="1" s="1"/>
  <c r="N1622" i="1"/>
  <c r="O1621" i="1"/>
  <c r="C1622" i="1"/>
  <c r="R1621" i="1"/>
  <c r="D1621" i="1"/>
  <c r="F1621" i="1" s="1"/>
  <c r="D1622" i="1"/>
  <c r="Q2065" i="1"/>
  <c r="S1618" i="1"/>
  <c r="B1618" i="1" s="1"/>
  <c r="K1620" i="1"/>
  <c r="L1619" i="1"/>
  <c r="M1619" i="1" s="1"/>
  <c r="S1619" i="1" s="1"/>
  <c r="B1619" i="1" s="1"/>
  <c r="U1622" i="1" l="1"/>
  <c r="T1622" i="1"/>
  <c r="G1621" i="1"/>
  <c r="J1621" i="1"/>
  <c r="F1622" i="1"/>
  <c r="G1622" i="1"/>
  <c r="J1622" i="1"/>
  <c r="W1623" i="1"/>
  <c r="H1623" i="1"/>
  <c r="I1623" i="1"/>
  <c r="N1623" i="1"/>
  <c r="A1624" i="1"/>
  <c r="E1624" i="1" s="1"/>
  <c r="R1622" i="1"/>
  <c r="C1623" i="1"/>
  <c r="O1622" i="1"/>
  <c r="P1622" i="1" s="1"/>
  <c r="Q2066" i="1"/>
  <c r="K1621" i="1"/>
  <c r="L1620" i="1"/>
  <c r="M1620" i="1" s="1"/>
  <c r="L1621" i="1" l="1"/>
  <c r="M1621" i="1" s="1"/>
  <c r="U1623" i="1"/>
  <c r="T1623" i="1"/>
  <c r="C1624" i="1"/>
  <c r="O1623" i="1"/>
  <c r="P1623" i="1" s="1"/>
  <c r="R1623" i="1"/>
  <c r="W1624" i="1"/>
  <c r="A1625" i="1"/>
  <c r="E1625" i="1" s="1"/>
  <c r="H1624" i="1"/>
  <c r="N1624" i="1"/>
  <c r="I1624" i="1"/>
  <c r="D1623" i="1"/>
  <c r="F1623" i="1" s="1"/>
  <c r="Q2067" i="1"/>
  <c r="S1620" i="1"/>
  <c r="B1620" i="1" s="1"/>
  <c r="K1622" i="1"/>
  <c r="U1624" i="1" l="1"/>
  <c r="T1624" i="1"/>
  <c r="G1623" i="1"/>
  <c r="J1623" i="1"/>
  <c r="C1625" i="1"/>
  <c r="O1624" i="1"/>
  <c r="P1624" i="1" s="1"/>
  <c r="R1624" i="1"/>
  <c r="D1624" i="1"/>
  <c r="F1624" i="1" s="1"/>
  <c r="W1625" i="1"/>
  <c r="I1625" i="1"/>
  <c r="H1625" i="1"/>
  <c r="A1626" i="1"/>
  <c r="E1626" i="1" s="1"/>
  <c r="N1625" i="1"/>
  <c r="S1621" i="1"/>
  <c r="P1621" i="1"/>
  <c r="Q2068" i="1"/>
  <c r="K1623" i="1"/>
  <c r="L1622" i="1"/>
  <c r="M1622" i="1" s="1"/>
  <c r="U1625" i="1" l="1"/>
  <c r="T1625" i="1"/>
  <c r="G1624" i="1"/>
  <c r="B1621" i="1"/>
  <c r="T1621" i="1"/>
  <c r="U1621" i="1" s="1"/>
  <c r="J1624" i="1"/>
  <c r="R1625" i="1"/>
  <c r="D1625" i="1"/>
  <c r="F1625" i="1" s="1"/>
  <c r="W1626" i="1"/>
  <c r="I1626" i="1"/>
  <c r="A1627" i="1"/>
  <c r="E1627" i="1" s="1"/>
  <c r="H1626" i="1"/>
  <c r="N1626" i="1"/>
  <c r="C1626" i="1"/>
  <c r="O1625" i="1"/>
  <c r="P1625" i="1" s="1"/>
  <c r="Q2069" i="1"/>
  <c r="S1622" i="1"/>
  <c r="B1622" i="1" s="1"/>
  <c r="K1624" i="1"/>
  <c r="L1623" i="1"/>
  <c r="M1623" i="1" s="1"/>
  <c r="U1626" i="1" l="1"/>
  <c r="T1626" i="1"/>
  <c r="G1625" i="1"/>
  <c r="R1626" i="1"/>
  <c r="J1625" i="1"/>
  <c r="W1627" i="1"/>
  <c r="N1627" i="1"/>
  <c r="I1627" i="1"/>
  <c r="A1628" i="1"/>
  <c r="E1628" i="1" s="1"/>
  <c r="H1627" i="1"/>
  <c r="C1627" i="1"/>
  <c r="O1626" i="1"/>
  <c r="P1626" i="1" s="1"/>
  <c r="D1626" i="1"/>
  <c r="F1626" i="1" s="1"/>
  <c r="Q2070" i="1"/>
  <c r="K1625" i="1"/>
  <c r="L1624" i="1"/>
  <c r="M1624" i="1" s="1"/>
  <c r="S1624" i="1" s="1"/>
  <c r="B1624" i="1" s="1"/>
  <c r="S1623" i="1"/>
  <c r="B1623" i="1" s="1"/>
  <c r="U1627" i="1" l="1"/>
  <c r="T1627" i="1"/>
  <c r="R1627" i="1"/>
  <c r="D1627" i="1"/>
  <c r="F1627" i="1" s="1"/>
  <c r="W1628" i="1"/>
  <c r="I1628" i="1"/>
  <c r="H1628" i="1"/>
  <c r="N1628" i="1"/>
  <c r="A1629" i="1"/>
  <c r="E1629" i="1" s="1"/>
  <c r="G1626" i="1"/>
  <c r="J1626" i="1"/>
  <c r="C1628" i="1"/>
  <c r="O1627" i="1"/>
  <c r="P1627" i="1" s="1"/>
  <c r="Q2071" i="1"/>
  <c r="K1626" i="1"/>
  <c r="L1625" i="1"/>
  <c r="M1625" i="1" s="1"/>
  <c r="S1625" i="1" s="1"/>
  <c r="B1625" i="1" s="1"/>
  <c r="U1628" i="1" l="1"/>
  <c r="T1628" i="1"/>
  <c r="G1627" i="1"/>
  <c r="J1627" i="1"/>
  <c r="R1628" i="1"/>
  <c r="C1629" i="1"/>
  <c r="O1628" i="1"/>
  <c r="P1628" i="1" s="1"/>
  <c r="W1629" i="1"/>
  <c r="I1629" i="1"/>
  <c r="H1629" i="1"/>
  <c r="A1630" i="1"/>
  <c r="E1630" i="1" s="1"/>
  <c r="N1629" i="1"/>
  <c r="D1628" i="1"/>
  <c r="F1628" i="1" s="1"/>
  <c r="Q2072" i="1"/>
  <c r="K1627" i="1"/>
  <c r="L1626" i="1"/>
  <c r="M1626" i="1" s="1"/>
  <c r="S1626" i="1" s="1"/>
  <c r="B1626" i="1" s="1"/>
  <c r="U1629" i="1" l="1"/>
  <c r="T1629" i="1"/>
  <c r="J1628" i="1"/>
  <c r="D1629" i="1"/>
  <c r="F1629" i="1" s="1"/>
  <c r="C1630" i="1"/>
  <c r="O1629" i="1"/>
  <c r="P1629" i="1" s="1"/>
  <c r="G1628" i="1"/>
  <c r="W1630" i="1"/>
  <c r="A1631" i="1"/>
  <c r="H1630" i="1"/>
  <c r="N1630" i="1"/>
  <c r="I1630" i="1"/>
  <c r="R1629" i="1"/>
  <c r="Q2073" i="1"/>
  <c r="K1628" i="1"/>
  <c r="L1627" i="1"/>
  <c r="M1627" i="1" s="1"/>
  <c r="U1630" i="1" l="1"/>
  <c r="T1630" i="1"/>
  <c r="E1631" i="1"/>
  <c r="J1629" i="1"/>
  <c r="G1629" i="1"/>
  <c r="C1631" i="1"/>
  <c r="O1630" i="1"/>
  <c r="P1630" i="1" s="1"/>
  <c r="R1630" i="1"/>
  <c r="W1631" i="1"/>
  <c r="N1631" i="1"/>
  <c r="I1631" i="1"/>
  <c r="A1632" i="1"/>
  <c r="H1631" i="1"/>
  <c r="D1630" i="1"/>
  <c r="F1630" i="1" s="1"/>
  <c r="Q2074" i="1"/>
  <c r="S1627" i="1"/>
  <c r="B1627" i="1" s="1"/>
  <c r="K1629" i="1"/>
  <c r="L1628" i="1"/>
  <c r="M1628" i="1" s="1"/>
  <c r="U1631" i="1" l="1"/>
  <c r="T1631" i="1"/>
  <c r="E1632" i="1"/>
  <c r="J1630" i="1"/>
  <c r="R1631" i="1"/>
  <c r="G1630" i="1"/>
  <c r="W1632" i="1"/>
  <c r="N1632" i="1"/>
  <c r="I1632" i="1"/>
  <c r="A1633" i="1"/>
  <c r="H1632" i="1"/>
  <c r="D1631" i="1"/>
  <c r="F1631" i="1" s="1"/>
  <c r="C1632" i="1"/>
  <c r="O1631" i="1"/>
  <c r="P1631" i="1" s="1"/>
  <c r="Q2075" i="1"/>
  <c r="K1630" i="1"/>
  <c r="L1629" i="1"/>
  <c r="M1629" i="1" s="1"/>
  <c r="S1629" i="1" s="1"/>
  <c r="B1629" i="1" s="1"/>
  <c r="S1628" i="1"/>
  <c r="B1628" i="1" s="1"/>
  <c r="E1633" i="1" l="1"/>
  <c r="U1632" i="1"/>
  <c r="T1632" i="1"/>
  <c r="G1631" i="1"/>
  <c r="R1632" i="1"/>
  <c r="J1631" i="1"/>
  <c r="W1633" i="1"/>
  <c r="A1634" i="1"/>
  <c r="N1633" i="1"/>
  <c r="I1633" i="1"/>
  <c r="H1633" i="1"/>
  <c r="D1632" i="1"/>
  <c r="F1632" i="1" s="1"/>
  <c r="C1633" i="1"/>
  <c r="O1632" i="1"/>
  <c r="P1632" i="1" s="1"/>
  <c r="Q2076" i="1"/>
  <c r="K1631" i="1"/>
  <c r="L1630" i="1"/>
  <c r="M1630" i="1" s="1"/>
  <c r="S1630" i="1" s="1"/>
  <c r="B1630" i="1" s="1"/>
  <c r="E1634" i="1" l="1"/>
  <c r="U1633" i="1"/>
  <c r="T1633" i="1"/>
  <c r="R1633" i="1"/>
  <c r="C1634" i="1"/>
  <c r="O1633" i="1"/>
  <c r="P1633" i="1" s="1"/>
  <c r="D1633" i="1"/>
  <c r="F1633" i="1" s="1"/>
  <c r="W1634" i="1"/>
  <c r="N1634" i="1"/>
  <c r="I1634" i="1"/>
  <c r="A1635" i="1"/>
  <c r="H1634" i="1"/>
  <c r="G1632" i="1"/>
  <c r="J1632" i="1"/>
  <c r="Q2077" i="1"/>
  <c r="K1632" i="1"/>
  <c r="L1631" i="1"/>
  <c r="M1631" i="1" s="1"/>
  <c r="E1635" i="1" l="1"/>
  <c r="U1634" i="1"/>
  <c r="T1634" i="1"/>
  <c r="R1634" i="1"/>
  <c r="C1635" i="1"/>
  <c r="O1634" i="1"/>
  <c r="P1634" i="1" s="1"/>
  <c r="D1634" i="1"/>
  <c r="F1634" i="1" s="1"/>
  <c r="W1635" i="1"/>
  <c r="A1636" i="1"/>
  <c r="N1635" i="1"/>
  <c r="H1635" i="1"/>
  <c r="I1635" i="1"/>
  <c r="J1633" i="1"/>
  <c r="G1633" i="1"/>
  <c r="Q2078" i="1"/>
  <c r="S1631" i="1"/>
  <c r="B1631" i="1" s="1"/>
  <c r="K1633" i="1"/>
  <c r="L1632" i="1"/>
  <c r="M1632" i="1" s="1"/>
  <c r="E1636" i="1" l="1"/>
  <c r="U1635" i="1"/>
  <c r="T1635" i="1"/>
  <c r="W1636" i="1"/>
  <c r="N1636" i="1"/>
  <c r="A1637" i="1"/>
  <c r="H1636" i="1"/>
  <c r="I1636" i="1"/>
  <c r="D1635" i="1"/>
  <c r="F1635" i="1" s="1"/>
  <c r="R1635" i="1"/>
  <c r="J1634" i="1"/>
  <c r="C1636" i="1"/>
  <c r="O1635" i="1"/>
  <c r="P1635" i="1" s="1"/>
  <c r="G1634" i="1"/>
  <c r="Q2079" i="1"/>
  <c r="S1632" i="1"/>
  <c r="B1632" i="1" s="1"/>
  <c r="K1634" i="1"/>
  <c r="L1633" i="1"/>
  <c r="M1633" i="1" s="1"/>
  <c r="S1633" i="1" s="1"/>
  <c r="B1633" i="1" s="1"/>
  <c r="E1637" i="1" l="1"/>
  <c r="U1636" i="1"/>
  <c r="T1636" i="1"/>
  <c r="J1635" i="1"/>
  <c r="G1635" i="1"/>
  <c r="R1636" i="1"/>
  <c r="W1637" i="1"/>
  <c r="H1637" i="1"/>
  <c r="I1637" i="1"/>
  <c r="N1637" i="1"/>
  <c r="A1638" i="1"/>
  <c r="D1636" i="1"/>
  <c r="F1636" i="1" s="1"/>
  <c r="C1637" i="1"/>
  <c r="O1636" i="1"/>
  <c r="P1636" i="1" s="1"/>
  <c r="Q2080" i="1"/>
  <c r="K1635" i="1"/>
  <c r="L1634" i="1"/>
  <c r="M1634" i="1" s="1"/>
  <c r="S1634" i="1" s="1"/>
  <c r="B1634" i="1" s="1"/>
  <c r="E1638" i="1" l="1"/>
  <c r="U1637" i="1"/>
  <c r="T1637" i="1"/>
  <c r="G1636" i="1"/>
  <c r="C1638" i="1"/>
  <c r="O1637" i="1"/>
  <c r="P1637" i="1" s="1"/>
  <c r="R1637" i="1"/>
  <c r="D1637" i="1"/>
  <c r="F1637" i="1" s="1"/>
  <c r="J1636" i="1"/>
  <c r="W1638" i="1"/>
  <c r="H1638" i="1"/>
  <c r="A1639" i="1"/>
  <c r="E1639" i="1" s="1"/>
  <c r="N1638" i="1"/>
  <c r="I1638" i="1"/>
  <c r="Q2081" i="1"/>
  <c r="K1636" i="1"/>
  <c r="L1635" i="1"/>
  <c r="M1635" i="1" s="1"/>
  <c r="U1638" i="1" l="1"/>
  <c r="T1638" i="1"/>
  <c r="J1637" i="1"/>
  <c r="G1637" i="1"/>
  <c r="D1638" i="1"/>
  <c r="F1638" i="1" s="1"/>
  <c r="W1639" i="1"/>
  <c r="I1639" i="1"/>
  <c r="A1640" i="1"/>
  <c r="E1640" i="1" s="1"/>
  <c r="H1639" i="1"/>
  <c r="N1639" i="1"/>
  <c r="C1639" i="1"/>
  <c r="O1638" i="1"/>
  <c r="P1638" i="1" s="1"/>
  <c r="R1638" i="1"/>
  <c r="Q2082" i="1"/>
  <c r="S1635" i="1"/>
  <c r="B1635" i="1" s="1"/>
  <c r="K1637" i="1"/>
  <c r="L1636" i="1"/>
  <c r="M1636" i="1" s="1"/>
  <c r="S1636" i="1" s="1"/>
  <c r="B1636" i="1" s="1"/>
  <c r="U1639" i="1" l="1"/>
  <c r="T1639" i="1"/>
  <c r="R1639" i="1"/>
  <c r="J1638" i="1"/>
  <c r="G1638" i="1"/>
  <c r="W1640" i="1"/>
  <c r="H1640" i="1"/>
  <c r="N1640" i="1"/>
  <c r="I1640" i="1"/>
  <c r="A1641" i="1"/>
  <c r="E1641" i="1" s="1"/>
  <c r="C1640" i="1"/>
  <c r="O1639" i="1"/>
  <c r="P1639" i="1" s="1"/>
  <c r="D1639" i="1"/>
  <c r="F1639" i="1" s="1"/>
  <c r="Q2083" i="1"/>
  <c r="K1638" i="1"/>
  <c r="L1637" i="1"/>
  <c r="M1637" i="1" s="1"/>
  <c r="S1637" i="1" s="1"/>
  <c r="B1637" i="1" s="1"/>
  <c r="U1640" i="1" l="1"/>
  <c r="T1640" i="1"/>
  <c r="J1639" i="1"/>
  <c r="G1639" i="1"/>
  <c r="D1640" i="1"/>
  <c r="F1640" i="1" s="1"/>
  <c r="C1641" i="1"/>
  <c r="O1640" i="1"/>
  <c r="P1640" i="1" s="1"/>
  <c r="R1640" i="1"/>
  <c r="W1641" i="1"/>
  <c r="N1641" i="1"/>
  <c r="I1641" i="1"/>
  <c r="H1641" i="1"/>
  <c r="A1642" i="1"/>
  <c r="E1642" i="1" s="1"/>
  <c r="Q2084" i="1"/>
  <c r="K1639" i="1"/>
  <c r="L1638" i="1"/>
  <c r="M1638" i="1" s="1"/>
  <c r="S1638" i="1" s="1"/>
  <c r="B1638" i="1" s="1"/>
  <c r="U1641" i="1" l="1"/>
  <c r="T1641" i="1"/>
  <c r="R1641" i="1"/>
  <c r="J1640" i="1"/>
  <c r="G1640" i="1"/>
  <c r="W1642" i="1"/>
  <c r="N1642" i="1"/>
  <c r="A1643" i="1"/>
  <c r="E1643" i="1" s="1"/>
  <c r="I1642" i="1"/>
  <c r="H1642" i="1"/>
  <c r="C1642" i="1"/>
  <c r="O1641" i="1"/>
  <c r="P1641" i="1" s="1"/>
  <c r="D1641" i="1"/>
  <c r="F1641" i="1" s="1"/>
  <c r="Q2085" i="1"/>
  <c r="K1640" i="1"/>
  <c r="L1639" i="1"/>
  <c r="M1639" i="1" s="1"/>
  <c r="S1639" i="1" s="1"/>
  <c r="B1639" i="1" s="1"/>
  <c r="U1642" i="1" l="1"/>
  <c r="T1642" i="1"/>
  <c r="G1641" i="1"/>
  <c r="W1643" i="1"/>
  <c r="H1643" i="1"/>
  <c r="N1643" i="1"/>
  <c r="I1643" i="1"/>
  <c r="A1644" i="1"/>
  <c r="E1644" i="1" s="1"/>
  <c r="D1642" i="1"/>
  <c r="F1642" i="1" s="1"/>
  <c r="J1641" i="1"/>
  <c r="C1643" i="1"/>
  <c r="O1642" i="1"/>
  <c r="P1642" i="1" s="1"/>
  <c r="R1642" i="1"/>
  <c r="Q2086" i="1"/>
  <c r="K1641" i="1"/>
  <c r="L1640" i="1"/>
  <c r="M1640" i="1" s="1"/>
  <c r="S1640" i="1" s="1"/>
  <c r="B1640" i="1" s="1"/>
  <c r="U1643" i="1" l="1"/>
  <c r="T1643" i="1"/>
  <c r="R1643" i="1"/>
  <c r="C1644" i="1"/>
  <c r="O1643" i="1"/>
  <c r="P1643" i="1" s="1"/>
  <c r="D1643" i="1"/>
  <c r="F1643" i="1" s="1"/>
  <c r="G1642" i="1"/>
  <c r="W1644" i="1"/>
  <c r="A1645" i="1"/>
  <c r="E1645" i="1" s="1"/>
  <c r="H1644" i="1"/>
  <c r="N1644" i="1"/>
  <c r="I1644" i="1"/>
  <c r="J1642" i="1"/>
  <c r="Q2087" i="1"/>
  <c r="K1642" i="1"/>
  <c r="L1641" i="1"/>
  <c r="M1641" i="1" s="1"/>
  <c r="S1641" i="1" s="1"/>
  <c r="B1641" i="1" s="1"/>
  <c r="U1644" i="1" l="1"/>
  <c r="T1644" i="1"/>
  <c r="C1645" i="1"/>
  <c r="O1644" i="1"/>
  <c r="P1644" i="1" s="1"/>
  <c r="D1644" i="1"/>
  <c r="F1644" i="1" s="1"/>
  <c r="R1644" i="1"/>
  <c r="G1643" i="1"/>
  <c r="W1645" i="1"/>
  <c r="I1645" i="1"/>
  <c r="H1645" i="1"/>
  <c r="A1646" i="1"/>
  <c r="E1646" i="1" s="1"/>
  <c r="N1645" i="1"/>
  <c r="J1643" i="1"/>
  <c r="Q2088" i="1"/>
  <c r="K1643" i="1"/>
  <c r="L1642" i="1"/>
  <c r="M1642" i="1" s="1"/>
  <c r="U1645" i="1" l="1"/>
  <c r="T1645" i="1"/>
  <c r="R1645" i="1"/>
  <c r="W1646" i="1"/>
  <c r="H1646" i="1"/>
  <c r="I1646" i="1"/>
  <c r="N1646" i="1"/>
  <c r="A1647" i="1"/>
  <c r="E1647" i="1" s="1"/>
  <c r="D1645" i="1"/>
  <c r="F1645" i="1" s="1"/>
  <c r="J1644" i="1"/>
  <c r="C1646" i="1"/>
  <c r="O1645" i="1"/>
  <c r="P1645" i="1" s="1"/>
  <c r="G1644" i="1"/>
  <c r="Q2089" i="1"/>
  <c r="S1642" i="1"/>
  <c r="B1642" i="1" s="1"/>
  <c r="K1644" i="1"/>
  <c r="L1643" i="1"/>
  <c r="M1643" i="1" s="1"/>
  <c r="S1643" i="1" s="1"/>
  <c r="B1643" i="1" s="1"/>
  <c r="U1646" i="1" l="1"/>
  <c r="T1646" i="1"/>
  <c r="J1645" i="1"/>
  <c r="C1647" i="1"/>
  <c r="O1646" i="1"/>
  <c r="P1646" i="1" s="1"/>
  <c r="R1646" i="1"/>
  <c r="D1646" i="1"/>
  <c r="F1646" i="1" s="1"/>
  <c r="G1645" i="1"/>
  <c r="W1647" i="1"/>
  <c r="A1648" i="1"/>
  <c r="E1648" i="1" s="1"/>
  <c r="H1647" i="1"/>
  <c r="N1647" i="1"/>
  <c r="I1647" i="1"/>
  <c r="Q2090" i="1"/>
  <c r="K1645" i="1"/>
  <c r="L1644" i="1"/>
  <c r="M1644" i="1" s="1"/>
  <c r="S1644" i="1" s="1"/>
  <c r="B1644" i="1" s="1"/>
  <c r="U1647" i="1" l="1"/>
  <c r="T1647" i="1"/>
  <c r="J1646" i="1"/>
  <c r="R1647" i="1"/>
  <c r="G1646" i="1"/>
  <c r="C1648" i="1"/>
  <c r="O1647" i="1"/>
  <c r="P1647" i="1" s="1"/>
  <c r="D1647" i="1"/>
  <c r="F1647" i="1" s="1"/>
  <c r="W1648" i="1"/>
  <c r="A1649" i="1"/>
  <c r="E1649" i="1" s="1"/>
  <c r="N1648" i="1"/>
  <c r="H1648" i="1"/>
  <c r="I1648" i="1"/>
  <c r="Q2091" i="1"/>
  <c r="K1646" i="1"/>
  <c r="L1645" i="1"/>
  <c r="M1645" i="1" s="1"/>
  <c r="S1645" i="1" s="1"/>
  <c r="B1645" i="1" s="1"/>
  <c r="U1648" i="1" l="1"/>
  <c r="T1648" i="1"/>
  <c r="W1649" i="1"/>
  <c r="A1650" i="1"/>
  <c r="E1650" i="1" s="1"/>
  <c r="H1649" i="1"/>
  <c r="N1649" i="1"/>
  <c r="I1649" i="1"/>
  <c r="D1648" i="1"/>
  <c r="F1648" i="1" s="1"/>
  <c r="R1648" i="1"/>
  <c r="J1647" i="1"/>
  <c r="C1649" i="1"/>
  <c r="O1648" i="1"/>
  <c r="P1648" i="1" s="1"/>
  <c r="G1647" i="1"/>
  <c r="Q2092" i="1"/>
  <c r="K1647" i="1"/>
  <c r="L1646" i="1"/>
  <c r="M1646" i="1" s="1"/>
  <c r="U1649" i="1" l="1"/>
  <c r="T1649" i="1"/>
  <c r="R1649" i="1"/>
  <c r="G1648" i="1"/>
  <c r="C1650" i="1"/>
  <c r="O1649" i="1"/>
  <c r="P1649" i="1" s="1"/>
  <c r="D1649" i="1"/>
  <c r="F1649" i="1" s="1"/>
  <c r="W1650" i="1"/>
  <c r="I1650" i="1"/>
  <c r="A1651" i="1"/>
  <c r="E1651" i="1" s="1"/>
  <c r="H1650" i="1"/>
  <c r="N1650" i="1"/>
  <c r="J1648" i="1"/>
  <c r="Q2093" i="1"/>
  <c r="S1646" i="1"/>
  <c r="B1646" i="1" s="1"/>
  <c r="K1648" i="1"/>
  <c r="L1647" i="1"/>
  <c r="M1647" i="1" s="1"/>
  <c r="S1647" i="1" s="1"/>
  <c r="B1647" i="1" s="1"/>
  <c r="U1650" i="1" l="1"/>
  <c r="T1650" i="1"/>
  <c r="J1649" i="1"/>
  <c r="R1650" i="1"/>
  <c r="G1649" i="1"/>
  <c r="D1650" i="1"/>
  <c r="F1650" i="1" s="1"/>
  <c r="W1651" i="1"/>
  <c r="I1651" i="1"/>
  <c r="N1651" i="1"/>
  <c r="A1652" i="1"/>
  <c r="E1652" i="1" s="1"/>
  <c r="H1651" i="1"/>
  <c r="C1651" i="1"/>
  <c r="O1650" i="1"/>
  <c r="P1650" i="1" s="1"/>
  <c r="Q2094" i="1"/>
  <c r="K1649" i="1"/>
  <c r="L1648" i="1"/>
  <c r="M1648" i="1" s="1"/>
  <c r="S1648" i="1" s="1"/>
  <c r="B1648" i="1" s="1"/>
  <c r="U1651" i="1" l="1"/>
  <c r="T1651" i="1"/>
  <c r="J1650" i="1"/>
  <c r="G1650" i="1"/>
  <c r="R1651" i="1"/>
  <c r="W1652" i="1"/>
  <c r="H1652" i="1"/>
  <c r="I1652" i="1"/>
  <c r="N1652" i="1"/>
  <c r="A1653" i="1"/>
  <c r="E1653" i="1" s="1"/>
  <c r="C1652" i="1"/>
  <c r="O1651" i="1"/>
  <c r="P1651" i="1" s="1"/>
  <c r="D1651" i="1"/>
  <c r="F1651" i="1" s="1"/>
  <c r="Q2095" i="1"/>
  <c r="K1650" i="1"/>
  <c r="L1649" i="1"/>
  <c r="M1649" i="1" s="1"/>
  <c r="S1649" i="1" s="1"/>
  <c r="B1649" i="1" s="1"/>
  <c r="G1651" i="1" l="1"/>
  <c r="J1651" i="1"/>
  <c r="O1652" i="1"/>
  <c r="C1653" i="1"/>
  <c r="D1652" i="1"/>
  <c r="F1652" i="1" s="1"/>
  <c r="R1652" i="1"/>
  <c r="W1653" i="1"/>
  <c r="N1653" i="1"/>
  <c r="H1653" i="1"/>
  <c r="I1653" i="1"/>
  <c r="A1654" i="1"/>
  <c r="E1654" i="1" s="1"/>
  <c r="Q2096" i="1"/>
  <c r="K1651" i="1"/>
  <c r="L1650" i="1"/>
  <c r="M1650" i="1" s="1"/>
  <c r="U1653" i="1" l="1"/>
  <c r="T1653" i="1"/>
  <c r="D1653" i="1"/>
  <c r="F1653" i="1" s="1"/>
  <c r="G1652" i="1"/>
  <c r="R1653" i="1"/>
  <c r="W1654" i="1"/>
  <c r="H1654" i="1"/>
  <c r="I1654" i="1"/>
  <c r="N1654" i="1"/>
  <c r="A1655" i="1"/>
  <c r="E1655" i="1" s="1"/>
  <c r="C1654" i="1"/>
  <c r="O1653" i="1"/>
  <c r="P1653" i="1" s="1"/>
  <c r="J1652" i="1"/>
  <c r="Q2097" i="1"/>
  <c r="S1650" i="1"/>
  <c r="B1650" i="1" s="1"/>
  <c r="K1652" i="1"/>
  <c r="L1651" i="1"/>
  <c r="M1651" i="1" s="1"/>
  <c r="S1651" i="1" s="1"/>
  <c r="B1651" i="1" s="1"/>
  <c r="U1654" i="1" l="1"/>
  <c r="T1654" i="1"/>
  <c r="J1653" i="1"/>
  <c r="G1653" i="1"/>
  <c r="L1652" i="1"/>
  <c r="M1652" i="1" s="1"/>
  <c r="R1654" i="1"/>
  <c r="W1655" i="1"/>
  <c r="I1655" i="1"/>
  <c r="A1656" i="1"/>
  <c r="E1656" i="1" s="1"/>
  <c r="N1655" i="1"/>
  <c r="H1655" i="1"/>
  <c r="C1655" i="1"/>
  <c r="O1654" i="1"/>
  <c r="P1654" i="1" s="1"/>
  <c r="D1654" i="1"/>
  <c r="F1654" i="1" s="1"/>
  <c r="Q2098" i="1"/>
  <c r="U1655" i="1" l="1"/>
  <c r="T1655" i="1"/>
  <c r="K1653" i="1"/>
  <c r="L1653" i="1" s="1"/>
  <c r="M1653" i="1" s="1"/>
  <c r="S1653" i="1" s="1"/>
  <c r="B1653" i="1" s="1"/>
  <c r="R1655" i="1"/>
  <c r="C1656" i="1"/>
  <c r="O1655" i="1"/>
  <c r="P1655" i="1" s="1"/>
  <c r="G1654" i="1"/>
  <c r="W1656" i="1"/>
  <c r="H1656" i="1"/>
  <c r="I1656" i="1"/>
  <c r="A1657" i="1"/>
  <c r="E1657" i="1" s="1"/>
  <c r="N1656" i="1"/>
  <c r="D1655" i="1"/>
  <c r="F1655" i="1" s="1"/>
  <c r="J1654" i="1"/>
  <c r="S1652" i="1"/>
  <c r="P1652" i="1"/>
  <c r="Q2099" i="1"/>
  <c r="K1654" i="1" l="1"/>
  <c r="L1654" i="1" s="1"/>
  <c r="M1654" i="1" s="1"/>
  <c r="S1654" i="1" s="1"/>
  <c r="B1654" i="1" s="1"/>
  <c r="U1656" i="1"/>
  <c r="T1656" i="1"/>
  <c r="B1652" i="1"/>
  <c r="T1652" i="1"/>
  <c r="U1652" i="1" s="1"/>
  <c r="J1655" i="1"/>
  <c r="R1656" i="1"/>
  <c r="C1657" i="1"/>
  <c r="O1656" i="1"/>
  <c r="P1656" i="1" s="1"/>
  <c r="G1655" i="1"/>
  <c r="W1657" i="1"/>
  <c r="A1658" i="1"/>
  <c r="E1658" i="1" s="1"/>
  <c r="I1657" i="1"/>
  <c r="H1657" i="1"/>
  <c r="N1657" i="1"/>
  <c r="D1656" i="1"/>
  <c r="F1656" i="1" s="1"/>
  <c r="Q2100" i="1"/>
  <c r="K1655" i="1" l="1"/>
  <c r="L1655" i="1" s="1"/>
  <c r="M1655" i="1" s="1"/>
  <c r="U1657" i="1"/>
  <c r="T1657" i="1"/>
  <c r="J1656" i="1"/>
  <c r="G1656" i="1"/>
  <c r="R1657" i="1"/>
  <c r="C1658" i="1"/>
  <c r="O1657" i="1"/>
  <c r="P1657" i="1" s="1"/>
  <c r="D1657" i="1"/>
  <c r="F1657" i="1" s="1"/>
  <c r="W1658" i="1"/>
  <c r="H1658" i="1"/>
  <c r="N1658" i="1"/>
  <c r="I1658" i="1"/>
  <c r="A1659" i="1"/>
  <c r="E1659" i="1" s="1"/>
  <c r="Q2101" i="1"/>
  <c r="K1656" i="1" l="1"/>
  <c r="L1656" i="1" s="1"/>
  <c r="M1656" i="1" s="1"/>
  <c r="S1656" i="1" s="1"/>
  <c r="B1656" i="1" s="1"/>
  <c r="U1658" i="1"/>
  <c r="T1658" i="1"/>
  <c r="R1658" i="1"/>
  <c r="W1659" i="1"/>
  <c r="H1659" i="1"/>
  <c r="N1659" i="1"/>
  <c r="I1659" i="1"/>
  <c r="A1660" i="1"/>
  <c r="E1660" i="1" s="1"/>
  <c r="D1658" i="1"/>
  <c r="F1658" i="1" s="1"/>
  <c r="J1657" i="1"/>
  <c r="C1659" i="1"/>
  <c r="O1658" i="1"/>
  <c r="P1658" i="1" s="1"/>
  <c r="G1657" i="1"/>
  <c r="Q2102" i="1"/>
  <c r="S1655" i="1"/>
  <c r="B1655" i="1" s="1"/>
  <c r="K1657" i="1" l="1"/>
  <c r="L1657" i="1" s="1"/>
  <c r="M1657" i="1" s="1"/>
  <c r="S1657" i="1" s="1"/>
  <c r="B1657" i="1" s="1"/>
  <c r="U1659" i="1"/>
  <c r="T1659" i="1"/>
  <c r="G1658" i="1"/>
  <c r="C1660" i="1"/>
  <c r="O1659" i="1"/>
  <c r="P1659" i="1" s="1"/>
  <c r="D1659" i="1"/>
  <c r="F1659" i="1" s="1"/>
  <c r="R1659" i="1"/>
  <c r="J1658" i="1"/>
  <c r="W1660" i="1"/>
  <c r="N1660" i="1"/>
  <c r="A1661" i="1"/>
  <c r="E1661" i="1" s="1"/>
  <c r="I1660" i="1"/>
  <c r="H1660" i="1"/>
  <c r="Q2103" i="1"/>
  <c r="K1658" i="1"/>
  <c r="U1660" i="1" l="1"/>
  <c r="T1660" i="1"/>
  <c r="D1660" i="1"/>
  <c r="F1660" i="1" s="1"/>
  <c r="W1661" i="1"/>
  <c r="I1661" i="1"/>
  <c r="A1662" i="1"/>
  <c r="E1662" i="1" s="1"/>
  <c r="H1661" i="1"/>
  <c r="R1661" i="1" s="1"/>
  <c r="N1661" i="1"/>
  <c r="C1661" i="1"/>
  <c r="O1660" i="1"/>
  <c r="P1660" i="1" s="1"/>
  <c r="G1659" i="1"/>
  <c r="R1660" i="1"/>
  <c r="J1659" i="1"/>
  <c r="Q2104" i="1"/>
  <c r="K1659" i="1"/>
  <c r="L1658" i="1"/>
  <c r="M1658" i="1" s="1"/>
  <c r="S1658" i="1" s="1"/>
  <c r="B1658" i="1" s="1"/>
  <c r="G1660" i="1" l="1"/>
  <c r="U1661" i="1"/>
  <c r="T1661" i="1"/>
  <c r="J1660" i="1"/>
  <c r="W1662" i="1"/>
  <c r="A1663" i="1"/>
  <c r="E1663" i="1" s="1"/>
  <c r="N1662" i="1"/>
  <c r="I1662" i="1"/>
  <c r="H1662" i="1"/>
  <c r="C1662" i="1"/>
  <c r="O1661" i="1"/>
  <c r="P1661" i="1" s="1"/>
  <c r="D1661" i="1"/>
  <c r="F1661" i="1" s="1"/>
  <c r="Q2105" i="1"/>
  <c r="K1660" i="1"/>
  <c r="L1659" i="1"/>
  <c r="M1659" i="1" s="1"/>
  <c r="S1659" i="1" s="1"/>
  <c r="B1659" i="1" s="1"/>
  <c r="U1662" i="1" l="1"/>
  <c r="T1662" i="1"/>
  <c r="J1661" i="1"/>
  <c r="D1662" i="1"/>
  <c r="F1662" i="1" s="1"/>
  <c r="C1663" i="1"/>
  <c r="O1662" i="1"/>
  <c r="P1662" i="1" s="1"/>
  <c r="G1661" i="1"/>
  <c r="W1663" i="1"/>
  <c r="N1663" i="1"/>
  <c r="I1663" i="1"/>
  <c r="A1664" i="1"/>
  <c r="E1664" i="1" s="1"/>
  <c r="H1663" i="1"/>
  <c r="R1662" i="1"/>
  <c r="Q2106" i="1"/>
  <c r="K1661" i="1"/>
  <c r="L1660" i="1"/>
  <c r="M1660" i="1" s="1"/>
  <c r="S1660" i="1" s="1"/>
  <c r="B1660" i="1" s="1"/>
  <c r="U1663" i="1" l="1"/>
  <c r="T1663" i="1"/>
  <c r="R1663" i="1"/>
  <c r="J1662" i="1"/>
  <c r="G1662" i="1"/>
  <c r="W1664" i="1"/>
  <c r="N1664" i="1"/>
  <c r="I1664" i="1"/>
  <c r="H1664" i="1"/>
  <c r="A1665" i="1"/>
  <c r="E1665" i="1" s="1"/>
  <c r="C1664" i="1"/>
  <c r="O1663" i="1"/>
  <c r="P1663" i="1" s="1"/>
  <c r="D1663" i="1"/>
  <c r="F1663" i="1" s="1"/>
  <c r="Q2107" i="1"/>
  <c r="K1662" i="1"/>
  <c r="L1661" i="1"/>
  <c r="M1661" i="1" s="1"/>
  <c r="S1661" i="1" s="1"/>
  <c r="B1661" i="1" s="1"/>
  <c r="U1664" i="1" l="1"/>
  <c r="T1664" i="1"/>
  <c r="G1663" i="1"/>
  <c r="J1663" i="1"/>
  <c r="R1664" i="1"/>
  <c r="C1665" i="1"/>
  <c r="O1664" i="1"/>
  <c r="P1664" i="1" s="1"/>
  <c r="D1664" i="1"/>
  <c r="F1664" i="1" s="1"/>
  <c r="W1665" i="1"/>
  <c r="N1665" i="1"/>
  <c r="A1666" i="1"/>
  <c r="E1666" i="1" s="1"/>
  <c r="I1665" i="1"/>
  <c r="H1665" i="1"/>
  <c r="Q2108" i="1"/>
  <c r="K1663" i="1"/>
  <c r="L1662" i="1"/>
  <c r="M1662" i="1" s="1"/>
  <c r="S1662" i="1" s="1"/>
  <c r="B1662" i="1" s="1"/>
  <c r="U1665" i="1" l="1"/>
  <c r="T1665" i="1"/>
  <c r="R1665" i="1"/>
  <c r="C1666" i="1"/>
  <c r="O1665" i="1"/>
  <c r="P1665" i="1" s="1"/>
  <c r="D1665" i="1"/>
  <c r="F1665" i="1" s="1"/>
  <c r="G1664" i="1"/>
  <c r="W1666" i="1"/>
  <c r="N1666" i="1"/>
  <c r="I1666" i="1"/>
  <c r="A1667" i="1"/>
  <c r="E1667" i="1" s="1"/>
  <c r="H1666" i="1"/>
  <c r="J1664" i="1"/>
  <c r="Q2109" i="1"/>
  <c r="K1664" i="1"/>
  <c r="L1663" i="1"/>
  <c r="M1663" i="1" s="1"/>
  <c r="S1663" i="1" s="1"/>
  <c r="B1663" i="1" s="1"/>
  <c r="U1666" i="1" l="1"/>
  <c r="T1666" i="1"/>
  <c r="R1666" i="1"/>
  <c r="D1666" i="1"/>
  <c r="F1666" i="1" s="1"/>
  <c r="W1667" i="1"/>
  <c r="A1668" i="1"/>
  <c r="E1668" i="1" s="1"/>
  <c r="N1667" i="1"/>
  <c r="H1667" i="1"/>
  <c r="I1667" i="1"/>
  <c r="J1665" i="1"/>
  <c r="C1667" i="1"/>
  <c r="O1666" i="1"/>
  <c r="P1666" i="1" s="1"/>
  <c r="G1665" i="1"/>
  <c r="Q2110" i="1"/>
  <c r="K1665" i="1"/>
  <c r="L1664" i="1"/>
  <c r="M1664" i="1" s="1"/>
  <c r="S1664" i="1" s="1"/>
  <c r="B1664" i="1" s="1"/>
  <c r="U1667" i="1" l="1"/>
  <c r="T1667" i="1"/>
  <c r="R1667" i="1"/>
  <c r="J1666" i="1"/>
  <c r="G1666" i="1"/>
  <c r="C1668" i="1"/>
  <c r="O1667" i="1"/>
  <c r="P1667" i="1" s="1"/>
  <c r="W1668" i="1"/>
  <c r="N1668" i="1"/>
  <c r="I1668" i="1"/>
  <c r="A1669" i="1"/>
  <c r="E1669" i="1" s="1"/>
  <c r="H1668" i="1"/>
  <c r="D1667" i="1"/>
  <c r="F1667" i="1" s="1"/>
  <c r="Q2111" i="1"/>
  <c r="K1666" i="1"/>
  <c r="L1665" i="1"/>
  <c r="M1665" i="1" s="1"/>
  <c r="S1665" i="1" s="1"/>
  <c r="B1665" i="1" s="1"/>
  <c r="U1668" i="1" l="1"/>
  <c r="T1668" i="1"/>
  <c r="R1668" i="1"/>
  <c r="D1668" i="1"/>
  <c r="F1668" i="1" s="1"/>
  <c r="C1669" i="1"/>
  <c r="O1668" i="1"/>
  <c r="P1668" i="1" s="1"/>
  <c r="G1667" i="1"/>
  <c r="J1667" i="1"/>
  <c r="W1669" i="1"/>
  <c r="H1669" i="1"/>
  <c r="I1669" i="1"/>
  <c r="N1669" i="1"/>
  <c r="A1670" i="1"/>
  <c r="E1670" i="1" s="1"/>
  <c r="Q2112" i="1"/>
  <c r="K1667" i="1"/>
  <c r="L1666" i="1"/>
  <c r="M1666" i="1" s="1"/>
  <c r="S1666" i="1" s="1"/>
  <c r="B1666" i="1" s="1"/>
  <c r="U1669" i="1" l="1"/>
  <c r="T1669" i="1"/>
  <c r="G1668" i="1"/>
  <c r="J1668" i="1"/>
  <c r="R1669" i="1"/>
  <c r="C1670" i="1"/>
  <c r="O1669" i="1"/>
  <c r="P1669" i="1" s="1"/>
  <c r="W1670" i="1"/>
  <c r="N1670" i="1"/>
  <c r="H1670" i="1"/>
  <c r="I1670" i="1"/>
  <c r="A1671" i="1"/>
  <c r="E1671" i="1" s="1"/>
  <c r="D1669" i="1"/>
  <c r="F1669" i="1" s="1"/>
  <c r="Q2113" i="1"/>
  <c r="K1668" i="1"/>
  <c r="L1667" i="1"/>
  <c r="M1667" i="1" s="1"/>
  <c r="S1667" i="1" s="1"/>
  <c r="B1667" i="1" s="1"/>
  <c r="U1670" i="1" l="1"/>
  <c r="T1670" i="1"/>
  <c r="G1669" i="1"/>
  <c r="J1669" i="1"/>
  <c r="D1670" i="1"/>
  <c r="F1670" i="1" s="1"/>
  <c r="W1671" i="1"/>
  <c r="A1672" i="1"/>
  <c r="E1672" i="1" s="1"/>
  <c r="H1671" i="1"/>
  <c r="N1671" i="1"/>
  <c r="I1671" i="1"/>
  <c r="C1671" i="1"/>
  <c r="O1670" i="1"/>
  <c r="P1670" i="1" s="1"/>
  <c r="R1670" i="1"/>
  <c r="Q2114" i="1"/>
  <c r="K1669" i="1"/>
  <c r="L1668" i="1"/>
  <c r="M1668" i="1" s="1"/>
  <c r="S1668" i="1" s="1"/>
  <c r="B1668" i="1" s="1"/>
  <c r="U1671" i="1" l="1"/>
  <c r="T1671" i="1"/>
  <c r="G1670" i="1"/>
  <c r="J1670" i="1"/>
  <c r="R1671" i="1"/>
  <c r="W1672" i="1"/>
  <c r="A1673" i="1"/>
  <c r="E1673" i="1" s="1"/>
  <c r="H1672" i="1"/>
  <c r="I1672" i="1"/>
  <c r="N1672" i="1"/>
  <c r="C1672" i="1"/>
  <c r="O1671" i="1"/>
  <c r="P1671" i="1" s="1"/>
  <c r="D1671" i="1"/>
  <c r="F1671" i="1" s="1"/>
  <c r="Q2115" i="1"/>
  <c r="K1670" i="1"/>
  <c r="L1669" i="1"/>
  <c r="M1669" i="1" s="1"/>
  <c r="S1669" i="1" s="1"/>
  <c r="B1669" i="1" s="1"/>
  <c r="U1672" i="1" l="1"/>
  <c r="T1672" i="1"/>
  <c r="J1671" i="1"/>
  <c r="R1672" i="1"/>
  <c r="D1672" i="1"/>
  <c r="F1672" i="1" s="1"/>
  <c r="G1671" i="1"/>
  <c r="W1673" i="1"/>
  <c r="I1673" i="1"/>
  <c r="A1674" i="1"/>
  <c r="E1674" i="1" s="1"/>
  <c r="H1673" i="1"/>
  <c r="N1673" i="1"/>
  <c r="C1673" i="1"/>
  <c r="O1672" i="1"/>
  <c r="P1672" i="1" s="1"/>
  <c r="Q2116" i="1"/>
  <c r="K1671" i="1"/>
  <c r="L1670" i="1"/>
  <c r="M1670" i="1" s="1"/>
  <c r="S1670" i="1" s="1"/>
  <c r="B1670" i="1" s="1"/>
  <c r="U1673" i="1" l="1"/>
  <c r="T1673" i="1"/>
  <c r="J1672" i="1"/>
  <c r="G1672" i="1"/>
  <c r="W1674" i="1"/>
  <c r="A1675" i="1"/>
  <c r="E1675" i="1" s="1"/>
  <c r="H1674" i="1"/>
  <c r="N1674" i="1"/>
  <c r="I1674" i="1"/>
  <c r="C1674" i="1"/>
  <c r="O1673" i="1"/>
  <c r="P1673" i="1" s="1"/>
  <c r="R1673" i="1"/>
  <c r="D1673" i="1"/>
  <c r="F1673" i="1" s="1"/>
  <c r="Q2117" i="1"/>
  <c r="K1672" i="1"/>
  <c r="L1671" i="1"/>
  <c r="M1671" i="1" s="1"/>
  <c r="S1671" i="1" s="1"/>
  <c r="B1671" i="1" s="1"/>
  <c r="U1674" i="1" l="1"/>
  <c r="T1674" i="1"/>
  <c r="J1673" i="1"/>
  <c r="G1673" i="1"/>
  <c r="R1674" i="1"/>
  <c r="C1675" i="1"/>
  <c r="O1674" i="1"/>
  <c r="P1674" i="1" s="1"/>
  <c r="W1675" i="1"/>
  <c r="N1675" i="1"/>
  <c r="A1676" i="1"/>
  <c r="E1676" i="1" s="1"/>
  <c r="H1675" i="1"/>
  <c r="I1675" i="1"/>
  <c r="D1674" i="1"/>
  <c r="F1674" i="1" s="1"/>
  <c r="Q2118" i="1"/>
  <c r="K1673" i="1"/>
  <c r="L1672" i="1"/>
  <c r="M1672" i="1" s="1"/>
  <c r="S1672" i="1" s="1"/>
  <c r="B1672" i="1" s="1"/>
  <c r="U1675" i="1" l="1"/>
  <c r="T1675" i="1"/>
  <c r="J1674" i="1"/>
  <c r="G1674" i="1"/>
  <c r="D1675" i="1"/>
  <c r="F1675" i="1" s="1"/>
  <c r="C1676" i="1"/>
  <c r="O1675" i="1"/>
  <c r="P1675" i="1" s="1"/>
  <c r="R1675" i="1"/>
  <c r="W1676" i="1"/>
  <c r="N1676" i="1"/>
  <c r="I1676" i="1"/>
  <c r="A1677" i="1"/>
  <c r="E1677" i="1" s="1"/>
  <c r="H1676" i="1"/>
  <c r="Q2119" i="1"/>
  <c r="K1674" i="1"/>
  <c r="L1673" i="1"/>
  <c r="M1673" i="1" s="1"/>
  <c r="S1673" i="1" s="1"/>
  <c r="B1673" i="1" s="1"/>
  <c r="U1676" i="1" l="1"/>
  <c r="T1676" i="1"/>
  <c r="R1676" i="1"/>
  <c r="J1675" i="1"/>
  <c r="G1675" i="1"/>
  <c r="W1677" i="1"/>
  <c r="H1677" i="1"/>
  <c r="N1677" i="1"/>
  <c r="I1677" i="1"/>
  <c r="A1678" i="1"/>
  <c r="E1678" i="1" s="1"/>
  <c r="C1677" i="1"/>
  <c r="O1676" i="1"/>
  <c r="P1676" i="1" s="1"/>
  <c r="D1676" i="1"/>
  <c r="F1676" i="1" s="1"/>
  <c r="Q2120" i="1"/>
  <c r="K1675" i="1"/>
  <c r="L1674" i="1"/>
  <c r="M1674" i="1" s="1"/>
  <c r="U1677" i="1" l="1"/>
  <c r="T1677" i="1"/>
  <c r="J1676" i="1"/>
  <c r="G1676" i="1"/>
  <c r="D1677" i="1"/>
  <c r="F1677" i="1" s="1"/>
  <c r="C1678" i="1"/>
  <c r="O1677" i="1"/>
  <c r="P1677" i="1" s="1"/>
  <c r="R1677" i="1"/>
  <c r="W1678" i="1"/>
  <c r="H1678" i="1"/>
  <c r="N1678" i="1"/>
  <c r="I1678" i="1"/>
  <c r="A1679" i="1"/>
  <c r="E1679" i="1" s="1"/>
  <c r="Q2121" i="1"/>
  <c r="S1674" i="1"/>
  <c r="B1674" i="1" s="1"/>
  <c r="K1676" i="1"/>
  <c r="L1675" i="1"/>
  <c r="M1675" i="1" s="1"/>
  <c r="S1675" i="1" s="1"/>
  <c r="B1675" i="1" s="1"/>
  <c r="U1678" i="1" l="1"/>
  <c r="T1678" i="1"/>
  <c r="G1677" i="1"/>
  <c r="J1677" i="1"/>
  <c r="W1679" i="1"/>
  <c r="I1679" i="1"/>
  <c r="A1680" i="1"/>
  <c r="E1680" i="1" s="1"/>
  <c r="H1679" i="1"/>
  <c r="N1679" i="1"/>
  <c r="C1679" i="1"/>
  <c r="O1678" i="1"/>
  <c r="P1678" i="1" s="1"/>
  <c r="R1678" i="1"/>
  <c r="D1678" i="1"/>
  <c r="F1678" i="1" s="1"/>
  <c r="Q2122" i="1"/>
  <c r="K1677" i="1"/>
  <c r="L1676" i="1"/>
  <c r="M1676" i="1" s="1"/>
  <c r="S1676" i="1" s="1"/>
  <c r="B1676" i="1" s="1"/>
  <c r="U1679" i="1" l="1"/>
  <c r="T1679" i="1"/>
  <c r="R1679" i="1"/>
  <c r="J1678" i="1"/>
  <c r="G1678" i="1"/>
  <c r="W1680" i="1"/>
  <c r="I1680" i="1"/>
  <c r="N1680" i="1"/>
  <c r="H1680" i="1"/>
  <c r="A1681" i="1"/>
  <c r="E1681" i="1" s="1"/>
  <c r="D1679" i="1"/>
  <c r="F1679" i="1" s="1"/>
  <c r="C1680" i="1"/>
  <c r="O1679" i="1"/>
  <c r="P1679" i="1" s="1"/>
  <c r="Q2123" i="1"/>
  <c r="K1678" i="1"/>
  <c r="L1677" i="1"/>
  <c r="M1677" i="1" s="1"/>
  <c r="S1677" i="1" s="1"/>
  <c r="B1677" i="1" s="1"/>
  <c r="U1680" i="1" l="1"/>
  <c r="T1680" i="1"/>
  <c r="G1679" i="1"/>
  <c r="R1680" i="1"/>
  <c r="C1681" i="1"/>
  <c r="O1680" i="1"/>
  <c r="P1680" i="1" s="1"/>
  <c r="D1680" i="1"/>
  <c r="F1680" i="1" s="1"/>
  <c r="J1679" i="1"/>
  <c r="W1681" i="1"/>
  <c r="A1682" i="1"/>
  <c r="E1682" i="1" s="1"/>
  <c r="H1681" i="1"/>
  <c r="N1681" i="1"/>
  <c r="I1681" i="1"/>
  <c r="Q2124" i="1"/>
  <c r="K1679" i="1"/>
  <c r="L1678" i="1"/>
  <c r="M1678" i="1" s="1"/>
  <c r="S1678" i="1" s="1"/>
  <c r="B1678" i="1" s="1"/>
  <c r="U1681" i="1" l="1"/>
  <c r="T1681" i="1"/>
  <c r="C1682" i="1"/>
  <c r="O1681" i="1"/>
  <c r="P1681" i="1" s="1"/>
  <c r="D1681" i="1"/>
  <c r="F1681" i="1" s="1"/>
  <c r="R1681" i="1"/>
  <c r="J1680" i="1"/>
  <c r="W1682" i="1"/>
  <c r="A1683" i="1"/>
  <c r="E1683" i="1" s="1"/>
  <c r="N1682" i="1"/>
  <c r="H1682" i="1"/>
  <c r="I1682" i="1"/>
  <c r="G1680" i="1"/>
  <c r="Q2125" i="1"/>
  <c r="K1680" i="1"/>
  <c r="L1679" i="1"/>
  <c r="M1679" i="1" s="1"/>
  <c r="S1679" i="1" s="1"/>
  <c r="B1679" i="1" s="1"/>
  <c r="U1682" i="1" l="1"/>
  <c r="T1682" i="1"/>
  <c r="R1682" i="1"/>
  <c r="D1682" i="1"/>
  <c r="F1682" i="1" s="1"/>
  <c r="C1683" i="1"/>
  <c r="O1682" i="1"/>
  <c r="P1682" i="1" s="1"/>
  <c r="W1683" i="1"/>
  <c r="N1683" i="1"/>
  <c r="I1683" i="1"/>
  <c r="A1684" i="1"/>
  <c r="E1684" i="1" s="1"/>
  <c r="H1683" i="1"/>
  <c r="J1681" i="1"/>
  <c r="G1681" i="1"/>
  <c r="Q2126" i="1"/>
  <c r="K1681" i="1"/>
  <c r="L1680" i="1"/>
  <c r="M1680" i="1" s="1"/>
  <c r="S1680" i="1" s="1"/>
  <c r="B1680" i="1" s="1"/>
  <c r="R1683" i="1" l="1"/>
  <c r="G1682" i="1"/>
  <c r="J1682" i="1"/>
  <c r="O1683" i="1"/>
  <c r="C1684" i="1"/>
  <c r="W1684" i="1"/>
  <c r="A1685" i="1"/>
  <c r="E1685" i="1" s="1"/>
  <c r="H1684" i="1"/>
  <c r="N1684" i="1"/>
  <c r="I1684" i="1"/>
  <c r="D1683" i="1"/>
  <c r="F1683" i="1" s="1"/>
  <c r="Q2127" i="1"/>
  <c r="K1682" i="1"/>
  <c r="L1681" i="1"/>
  <c r="M1681" i="1" s="1"/>
  <c r="S1681" i="1" s="1"/>
  <c r="B1681" i="1" s="1"/>
  <c r="U1684" i="1" l="1"/>
  <c r="T1684" i="1"/>
  <c r="G1683" i="1"/>
  <c r="J1683" i="1"/>
  <c r="D1684" i="1"/>
  <c r="F1684" i="1" s="1"/>
  <c r="C1685" i="1"/>
  <c r="O1684" i="1"/>
  <c r="P1684" i="1" s="1"/>
  <c r="R1684" i="1"/>
  <c r="W1685" i="1"/>
  <c r="I1685" i="1"/>
  <c r="A1686" i="1"/>
  <c r="E1686" i="1" s="1"/>
  <c r="N1685" i="1"/>
  <c r="H1685" i="1"/>
  <c r="Q2128" i="1"/>
  <c r="K1683" i="1"/>
  <c r="L1682" i="1"/>
  <c r="M1682" i="1" s="1"/>
  <c r="S1682" i="1" s="1"/>
  <c r="B1682" i="1" s="1"/>
  <c r="U1685" i="1" l="1"/>
  <c r="T1685" i="1"/>
  <c r="R1685" i="1"/>
  <c r="L1683" i="1"/>
  <c r="M1683" i="1" s="1"/>
  <c r="J1684" i="1"/>
  <c r="G1684" i="1"/>
  <c r="W1686" i="1"/>
  <c r="H1686" i="1"/>
  <c r="A1687" i="1"/>
  <c r="E1687" i="1" s="1"/>
  <c r="N1686" i="1"/>
  <c r="I1686" i="1"/>
  <c r="C1686" i="1"/>
  <c r="O1685" i="1"/>
  <c r="P1685" i="1" s="1"/>
  <c r="D1685" i="1"/>
  <c r="F1685" i="1" s="1"/>
  <c r="Q2129" i="1"/>
  <c r="K1684" i="1" l="1"/>
  <c r="L1684" i="1" s="1"/>
  <c r="M1684" i="1" s="1"/>
  <c r="S1684" i="1" s="1"/>
  <c r="B1684" i="1" s="1"/>
  <c r="U1686" i="1"/>
  <c r="T1686" i="1"/>
  <c r="J1685" i="1"/>
  <c r="G1685" i="1"/>
  <c r="R1686" i="1"/>
  <c r="C1687" i="1"/>
  <c r="O1686" i="1"/>
  <c r="P1686" i="1" s="1"/>
  <c r="W1687" i="1"/>
  <c r="A1688" i="1"/>
  <c r="E1688" i="1" s="1"/>
  <c r="H1687" i="1"/>
  <c r="I1687" i="1"/>
  <c r="N1687" i="1"/>
  <c r="D1686" i="1"/>
  <c r="F1686" i="1" s="1"/>
  <c r="S1683" i="1"/>
  <c r="P1683" i="1"/>
  <c r="Q2130" i="1"/>
  <c r="K1685" i="1" l="1"/>
  <c r="K1686" i="1" s="1"/>
  <c r="U1687" i="1"/>
  <c r="T1687" i="1"/>
  <c r="B1683" i="1"/>
  <c r="T1683" i="1"/>
  <c r="U1683" i="1" s="1"/>
  <c r="R1687" i="1"/>
  <c r="D1687" i="1"/>
  <c r="F1687" i="1" s="1"/>
  <c r="W1688" i="1"/>
  <c r="N1688" i="1"/>
  <c r="I1688" i="1"/>
  <c r="H1688" i="1"/>
  <c r="A1689" i="1"/>
  <c r="E1689" i="1" s="1"/>
  <c r="C1688" i="1"/>
  <c r="O1687" i="1"/>
  <c r="P1687" i="1" s="1"/>
  <c r="J1686" i="1"/>
  <c r="G1686" i="1"/>
  <c r="Q2131" i="1"/>
  <c r="L1685" i="1" l="1"/>
  <c r="M1685" i="1" s="1"/>
  <c r="S1685" i="1" s="1"/>
  <c r="B1685" i="1" s="1"/>
  <c r="U1688" i="1"/>
  <c r="T1688" i="1"/>
  <c r="J1687" i="1"/>
  <c r="G1687" i="1"/>
  <c r="R1688" i="1"/>
  <c r="C1689" i="1"/>
  <c r="O1688" i="1"/>
  <c r="P1688" i="1" s="1"/>
  <c r="W1689" i="1"/>
  <c r="A1690" i="1"/>
  <c r="E1690" i="1" s="1"/>
  <c r="N1689" i="1"/>
  <c r="H1689" i="1"/>
  <c r="I1689" i="1"/>
  <c r="D1688" i="1"/>
  <c r="F1688" i="1" s="1"/>
  <c r="Q2132" i="1"/>
  <c r="K1687" i="1"/>
  <c r="L1686" i="1"/>
  <c r="M1686" i="1" s="1"/>
  <c r="S1686" i="1" s="1"/>
  <c r="B1686" i="1" s="1"/>
  <c r="U1689" i="1" l="1"/>
  <c r="T1689" i="1"/>
  <c r="G1688" i="1"/>
  <c r="J1688" i="1"/>
  <c r="D1689" i="1"/>
  <c r="F1689" i="1" s="1"/>
  <c r="W1690" i="1"/>
  <c r="N1690" i="1"/>
  <c r="I1690" i="1"/>
  <c r="H1690" i="1"/>
  <c r="A1691" i="1"/>
  <c r="E1691" i="1" s="1"/>
  <c r="R1689" i="1"/>
  <c r="C1690" i="1"/>
  <c r="O1689" i="1"/>
  <c r="P1689" i="1" s="1"/>
  <c r="Q2133" i="1"/>
  <c r="K1688" i="1"/>
  <c r="L1687" i="1"/>
  <c r="M1687" i="1" s="1"/>
  <c r="S1687" i="1" s="1"/>
  <c r="B1687" i="1" s="1"/>
  <c r="U1690" i="1" l="1"/>
  <c r="T1690" i="1"/>
  <c r="G1689" i="1"/>
  <c r="J1689" i="1"/>
  <c r="R1690" i="1"/>
  <c r="C1691" i="1"/>
  <c r="O1690" i="1"/>
  <c r="P1690" i="1" s="1"/>
  <c r="W1691" i="1"/>
  <c r="H1691" i="1"/>
  <c r="N1691" i="1"/>
  <c r="I1691" i="1"/>
  <c r="A1692" i="1"/>
  <c r="E1692" i="1" s="1"/>
  <c r="D1690" i="1"/>
  <c r="F1690" i="1" s="1"/>
  <c r="Q2134" i="1"/>
  <c r="K1689" i="1"/>
  <c r="L1688" i="1"/>
  <c r="M1688" i="1" s="1"/>
  <c r="S1688" i="1" s="1"/>
  <c r="B1688" i="1" s="1"/>
  <c r="U1691" i="1" l="1"/>
  <c r="T1691" i="1"/>
  <c r="J1690" i="1"/>
  <c r="G1690" i="1"/>
  <c r="R1691" i="1"/>
  <c r="W1692" i="1"/>
  <c r="N1692" i="1"/>
  <c r="I1692" i="1"/>
  <c r="A1693" i="1"/>
  <c r="E1693" i="1" s="1"/>
  <c r="H1692" i="1"/>
  <c r="D1691" i="1"/>
  <c r="F1691" i="1" s="1"/>
  <c r="C1692" i="1"/>
  <c r="O1691" i="1"/>
  <c r="P1691" i="1" s="1"/>
  <c r="Q2135" i="1"/>
  <c r="K1690" i="1"/>
  <c r="L1689" i="1"/>
  <c r="M1689" i="1" s="1"/>
  <c r="S1689" i="1" s="1"/>
  <c r="B1689" i="1" s="1"/>
  <c r="U1692" i="1" l="1"/>
  <c r="T1692" i="1"/>
  <c r="J1691" i="1"/>
  <c r="R1692" i="1"/>
  <c r="G1691" i="1"/>
  <c r="W1693" i="1"/>
  <c r="A1694" i="1"/>
  <c r="E1694" i="1" s="1"/>
  <c r="H1693" i="1"/>
  <c r="N1693" i="1"/>
  <c r="I1693" i="1"/>
  <c r="D1692" i="1"/>
  <c r="F1692" i="1" s="1"/>
  <c r="C1693" i="1"/>
  <c r="O1692" i="1"/>
  <c r="P1692" i="1" s="1"/>
  <c r="Q2136" i="1"/>
  <c r="K1691" i="1"/>
  <c r="L1690" i="1"/>
  <c r="M1690" i="1" s="1"/>
  <c r="S1690" i="1" s="1"/>
  <c r="B1690" i="1" s="1"/>
  <c r="U1693" i="1" l="1"/>
  <c r="T1693" i="1"/>
  <c r="R1693" i="1"/>
  <c r="D1693" i="1"/>
  <c r="F1693" i="1" s="1"/>
  <c r="W1694" i="1"/>
  <c r="A1695" i="1"/>
  <c r="E1695" i="1" s="1"/>
  <c r="H1694" i="1"/>
  <c r="N1694" i="1"/>
  <c r="I1694" i="1"/>
  <c r="J1692" i="1"/>
  <c r="G1692" i="1"/>
  <c r="C1694" i="1"/>
  <c r="O1693" i="1"/>
  <c r="P1693" i="1" s="1"/>
  <c r="Q2137" i="1"/>
  <c r="K1692" i="1"/>
  <c r="L1691" i="1"/>
  <c r="M1691" i="1" s="1"/>
  <c r="U1694" i="1" l="1"/>
  <c r="T1694" i="1"/>
  <c r="G1693" i="1"/>
  <c r="J1693" i="1"/>
  <c r="C1695" i="1"/>
  <c r="O1694" i="1"/>
  <c r="P1694" i="1" s="1"/>
  <c r="H1695" i="1"/>
  <c r="R1694" i="1"/>
  <c r="W1695" i="1"/>
  <c r="A1696" i="1"/>
  <c r="E1696" i="1" s="1"/>
  <c r="N1695" i="1"/>
  <c r="I1695" i="1"/>
  <c r="D1694" i="1"/>
  <c r="F1694" i="1" s="1"/>
  <c r="Q2138" i="1"/>
  <c r="S1691" i="1"/>
  <c r="B1691" i="1" s="1"/>
  <c r="K1693" i="1"/>
  <c r="L1692" i="1"/>
  <c r="M1692" i="1" s="1"/>
  <c r="S1692" i="1" s="1"/>
  <c r="B1692" i="1" s="1"/>
  <c r="O1695" i="1" l="1"/>
  <c r="P1695" i="1" s="1"/>
  <c r="U1695" i="1"/>
  <c r="T1695" i="1"/>
  <c r="J1694" i="1"/>
  <c r="G1694" i="1"/>
  <c r="H1696" i="1"/>
  <c r="R1695" i="1"/>
  <c r="A1697" i="1"/>
  <c r="E1697" i="1" s="1"/>
  <c r="W1696" i="1"/>
  <c r="I1696" i="1"/>
  <c r="N1696" i="1"/>
  <c r="D1695" i="1"/>
  <c r="F1695" i="1" s="1"/>
  <c r="C1696" i="1"/>
  <c r="Q2139" i="1"/>
  <c r="K1694" i="1"/>
  <c r="L1693" i="1"/>
  <c r="M1693" i="1" s="1"/>
  <c r="S1693" i="1" s="1"/>
  <c r="B1693" i="1" s="1"/>
  <c r="O1696" i="1" l="1"/>
  <c r="P1696" i="1" s="1"/>
  <c r="U1696" i="1"/>
  <c r="T1696" i="1"/>
  <c r="C1697" i="1"/>
  <c r="D1696" i="1"/>
  <c r="F1696" i="1" s="1"/>
  <c r="W1697" i="1"/>
  <c r="N1697" i="1"/>
  <c r="A1698" i="1"/>
  <c r="E1698" i="1" s="1"/>
  <c r="J1695" i="1"/>
  <c r="G1695" i="1"/>
  <c r="I1697" i="1"/>
  <c r="H1697" i="1"/>
  <c r="R1696" i="1"/>
  <c r="Q2140" i="1"/>
  <c r="K1695" i="1"/>
  <c r="L1694" i="1"/>
  <c r="M1694" i="1" s="1"/>
  <c r="S1694" i="1" s="1"/>
  <c r="B1694" i="1" s="1"/>
  <c r="C1698" i="1" l="1"/>
  <c r="O1697" i="1"/>
  <c r="P1697" i="1" s="1"/>
  <c r="U1697" i="1"/>
  <c r="T1697" i="1"/>
  <c r="G1696" i="1"/>
  <c r="J1696" i="1"/>
  <c r="H1698" i="1"/>
  <c r="R1697" i="1"/>
  <c r="W1698" i="1"/>
  <c r="A1699" i="1"/>
  <c r="E1699" i="1" s="1"/>
  <c r="N1698" i="1"/>
  <c r="I1698" i="1"/>
  <c r="D1697" i="1"/>
  <c r="F1697" i="1" s="1"/>
  <c r="Q2141" i="1"/>
  <c r="K1696" i="1"/>
  <c r="L1695" i="1"/>
  <c r="M1695" i="1" s="1"/>
  <c r="O1698" i="1" l="1"/>
  <c r="P1698" i="1" s="1"/>
  <c r="U1698" i="1"/>
  <c r="T1698" i="1"/>
  <c r="G1697" i="1"/>
  <c r="J1697" i="1"/>
  <c r="D1698" i="1"/>
  <c r="F1698" i="1" s="1"/>
  <c r="C1699" i="1"/>
  <c r="W1699" i="1"/>
  <c r="A1700" i="1"/>
  <c r="E1700" i="1" s="1"/>
  <c r="I1699" i="1"/>
  <c r="N1699" i="1"/>
  <c r="H1699" i="1"/>
  <c r="R1698" i="1"/>
  <c r="Q2142" i="1"/>
  <c r="S1695" i="1"/>
  <c r="B1695" i="1" s="1"/>
  <c r="K1697" i="1"/>
  <c r="L1696" i="1"/>
  <c r="M1696" i="1" s="1"/>
  <c r="S1696" i="1" s="1"/>
  <c r="B1696" i="1" s="1"/>
  <c r="O1699" i="1" l="1"/>
  <c r="P1699" i="1" s="1"/>
  <c r="U1699" i="1"/>
  <c r="T1699" i="1"/>
  <c r="G1698" i="1"/>
  <c r="J1698" i="1"/>
  <c r="W1700" i="1"/>
  <c r="I1700" i="1"/>
  <c r="A1701" i="1"/>
  <c r="E1701" i="1" s="1"/>
  <c r="N1700" i="1"/>
  <c r="H1700" i="1"/>
  <c r="R1699" i="1"/>
  <c r="C1700" i="1"/>
  <c r="D1699" i="1"/>
  <c r="F1699" i="1" s="1"/>
  <c r="Q2143" i="1"/>
  <c r="K1698" i="1"/>
  <c r="L1697" i="1"/>
  <c r="M1697" i="1" s="1"/>
  <c r="S1697" i="1" s="1"/>
  <c r="B1697" i="1" s="1"/>
  <c r="O1700" i="1" l="1"/>
  <c r="P1700" i="1" s="1"/>
  <c r="U1700" i="1"/>
  <c r="T1700" i="1"/>
  <c r="J1699" i="1"/>
  <c r="C1701" i="1"/>
  <c r="W1701" i="1"/>
  <c r="N1701" i="1"/>
  <c r="I1701" i="1"/>
  <c r="A1702" i="1"/>
  <c r="E1702" i="1" s="1"/>
  <c r="D1700" i="1"/>
  <c r="F1700" i="1" s="1"/>
  <c r="G1699" i="1"/>
  <c r="H1701" i="1"/>
  <c r="R1700" i="1"/>
  <c r="Q2144" i="1"/>
  <c r="K1699" i="1"/>
  <c r="L1698" i="1"/>
  <c r="M1698" i="1" s="1"/>
  <c r="O1701" i="1" l="1"/>
  <c r="P1701" i="1" s="1"/>
  <c r="U1701" i="1"/>
  <c r="T1701" i="1"/>
  <c r="H1702" i="1"/>
  <c r="R1701" i="1"/>
  <c r="D1701" i="1"/>
  <c r="F1701" i="1" s="1"/>
  <c r="G1700" i="1"/>
  <c r="W1702" i="1"/>
  <c r="I1702" i="1"/>
  <c r="A1703" i="1"/>
  <c r="E1703" i="1" s="1"/>
  <c r="N1702" i="1"/>
  <c r="C1702" i="1"/>
  <c r="J1700" i="1"/>
  <c r="Q2145" i="1"/>
  <c r="S1698" i="1"/>
  <c r="B1698" i="1" s="1"/>
  <c r="K1700" i="1"/>
  <c r="L1699" i="1"/>
  <c r="M1699" i="1" s="1"/>
  <c r="S1699" i="1" s="1"/>
  <c r="B1699" i="1" s="1"/>
  <c r="O1702" i="1" l="1"/>
  <c r="P1702" i="1" s="1"/>
  <c r="U1702" i="1"/>
  <c r="T1702" i="1"/>
  <c r="C1703" i="1"/>
  <c r="D1702" i="1"/>
  <c r="F1702" i="1" s="1"/>
  <c r="W1703" i="1"/>
  <c r="A1704" i="1"/>
  <c r="E1704" i="1" s="1"/>
  <c r="I1703" i="1"/>
  <c r="N1703" i="1"/>
  <c r="G1701" i="1"/>
  <c r="J1701" i="1"/>
  <c r="H1703" i="1"/>
  <c r="R1702" i="1"/>
  <c r="Q2146" i="1"/>
  <c r="K1701" i="1"/>
  <c r="L1700" i="1"/>
  <c r="M1700" i="1" s="1"/>
  <c r="O1703" i="1" l="1"/>
  <c r="P1703" i="1" s="1"/>
  <c r="U1703" i="1"/>
  <c r="T1703" i="1"/>
  <c r="J1702" i="1"/>
  <c r="G1702" i="1"/>
  <c r="H1704" i="1"/>
  <c r="R1703" i="1"/>
  <c r="C1704" i="1"/>
  <c r="W1704" i="1"/>
  <c r="I1704" i="1"/>
  <c r="N1704" i="1"/>
  <c r="A1705" i="1"/>
  <c r="E1705" i="1" s="1"/>
  <c r="D1703" i="1"/>
  <c r="F1703" i="1" s="1"/>
  <c r="Q2147" i="1"/>
  <c r="S1700" i="1"/>
  <c r="B1700" i="1" s="1"/>
  <c r="K1702" i="1"/>
  <c r="L1701" i="1"/>
  <c r="M1701" i="1" s="1"/>
  <c r="S1701" i="1" s="1"/>
  <c r="B1701" i="1" s="1"/>
  <c r="G1703" i="1" l="1"/>
  <c r="O1704" i="1"/>
  <c r="P1704" i="1" s="1"/>
  <c r="U1704" i="1"/>
  <c r="T1704" i="1"/>
  <c r="J1703" i="1"/>
  <c r="D1704" i="1"/>
  <c r="F1704" i="1" s="1"/>
  <c r="W1705" i="1"/>
  <c r="N1705" i="1"/>
  <c r="I1705" i="1"/>
  <c r="A1706" i="1"/>
  <c r="E1706" i="1" s="1"/>
  <c r="C1705" i="1"/>
  <c r="H1705" i="1"/>
  <c r="R1704" i="1"/>
  <c r="Q2148" i="1"/>
  <c r="K1703" i="1"/>
  <c r="L1702" i="1"/>
  <c r="M1702" i="1" s="1"/>
  <c r="S1702" i="1" s="1"/>
  <c r="B1702" i="1" s="1"/>
  <c r="C1706" i="1" l="1"/>
  <c r="O1705" i="1"/>
  <c r="P1705" i="1" s="1"/>
  <c r="U1705" i="1"/>
  <c r="T1705" i="1"/>
  <c r="G1704" i="1"/>
  <c r="J1704" i="1"/>
  <c r="W1706" i="1"/>
  <c r="I1706" i="1"/>
  <c r="A1707" i="1"/>
  <c r="E1707" i="1" s="1"/>
  <c r="N1706" i="1"/>
  <c r="H1706" i="1"/>
  <c r="R1705" i="1"/>
  <c r="D1705" i="1"/>
  <c r="F1705" i="1" s="1"/>
  <c r="Q2149" i="1"/>
  <c r="K1704" i="1"/>
  <c r="L1703" i="1"/>
  <c r="M1703" i="1" s="1"/>
  <c r="S1703" i="1" s="1"/>
  <c r="B1703" i="1" s="1"/>
  <c r="O1706" i="1" l="1"/>
  <c r="P1706" i="1" s="1"/>
  <c r="U1706" i="1"/>
  <c r="T1706" i="1"/>
  <c r="J1705" i="1"/>
  <c r="C1707" i="1"/>
  <c r="W1707" i="1"/>
  <c r="A1708" i="1"/>
  <c r="E1708" i="1" s="1"/>
  <c r="I1707" i="1"/>
  <c r="N1707" i="1"/>
  <c r="D1706" i="1"/>
  <c r="F1706" i="1" s="1"/>
  <c r="G1705" i="1"/>
  <c r="H1707" i="1"/>
  <c r="R1706" i="1"/>
  <c r="Q2150" i="1"/>
  <c r="K1705" i="1"/>
  <c r="L1704" i="1"/>
  <c r="M1704" i="1" s="1"/>
  <c r="O1707" i="1" l="1"/>
  <c r="P1707" i="1" s="1"/>
  <c r="U1707" i="1"/>
  <c r="T1707" i="1"/>
  <c r="J1706" i="1"/>
  <c r="H1708" i="1"/>
  <c r="R1707" i="1"/>
  <c r="W1708" i="1"/>
  <c r="I1708" i="1"/>
  <c r="N1708" i="1"/>
  <c r="A1709" i="1"/>
  <c r="E1709" i="1" s="1"/>
  <c r="D1707" i="1"/>
  <c r="F1707" i="1" s="1"/>
  <c r="C1708" i="1"/>
  <c r="G1706" i="1"/>
  <c r="Q2151" i="1"/>
  <c r="S1704" i="1"/>
  <c r="B1704" i="1" s="1"/>
  <c r="K1706" i="1"/>
  <c r="L1705" i="1"/>
  <c r="M1705" i="1" s="1"/>
  <c r="S1705" i="1" s="1"/>
  <c r="B1705" i="1" s="1"/>
  <c r="O1708" i="1" l="1"/>
  <c r="P1708" i="1" s="1"/>
  <c r="U1708" i="1"/>
  <c r="T1708" i="1"/>
  <c r="C1709" i="1"/>
  <c r="D1708" i="1"/>
  <c r="F1708" i="1" s="1"/>
  <c r="J1707" i="1"/>
  <c r="W1709" i="1"/>
  <c r="A1710" i="1"/>
  <c r="E1710" i="1" s="1"/>
  <c r="N1709" i="1"/>
  <c r="I1709" i="1"/>
  <c r="G1707" i="1"/>
  <c r="H1709" i="1"/>
  <c r="R1708" i="1"/>
  <c r="Q2152" i="1"/>
  <c r="K1707" i="1"/>
  <c r="L1706" i="1"/>
  <c r="M1706" i="1" s="1"/>
  <c r="S1706" i="1" s="1"/>
  <c r="B1706" i="1" s="1"/>
  <c r="O1709" i="1" l="1"/>
  <c r="P1709" i="1" s="1"/>
  <c r="U1709" i="1"/>
  <c r="T1709" i="1"/>
  <c r="J1708" i="1"/>
  <c r="G1708" i="1"/>
  <c r="H1710" i="1"/>
  <c r="R1709" i="1"/>
  <c r="W1710" i="1"/>
  <c r="I1710" i="1"/>
  <c r="A1711" i="1"/>
  <c r="E1711" i="1" s="1"/>
  <c r="N1710" i="1"/>
  <c r="C1710" i="1"/>
  <c r="D1709" i="1"/>
  <c r="F1709" i="1" s="1"/>
  <c r="Q2153" i="1"/>
  <c r="K1708" i="1"/>
  <c r="L1707" i="1"/>
  <c r="M1707" i="1" s="1"/>
  <c r="O1710" i="1" l="1"/>
  <c r="P1710" i="1" s="1"/>
  <c r="U1710" i="1"/>
  <c r="T1710" i="1"/>
  <c r="C1711" i="1"/>
  <c r="J1709" i="1"/>
  <c r="G1709" i="1"/>
  <c r="D1710" i="1"/>
  <c r="F1710" i="1" s="1"/>
  <c r="W1711" i="1"/>
  <c r="N1711" i="1"/>
  <c r="A1712" i="1"/>
  <c r="E1712" i="1" s="1"/>
  <c r="I1711" i="1"/>
  <c r="H1711" i="1"/>
  <c r="R1710" i="1"/>
  <c r="Q2154" i="1"/>
  <c r="S1707" i="1"/>
  <c r="B1707" i="1" s="1"/>
  <c r="K1709" i="1"/>
  <c r="L1708" i="1"/>
  <c r="M1708" i="1" s="1"/>
  <c r="C1712" i="1" l="1"/>
  <c r="O1711" i="1"/>
  <c r="P1711" i="1" s="1"/>
  <c r="U1711" i="1"/>
  <c r="T1711" i="1"/>
  <c r="J1710" i="1"/>
  <c r="W1712" i="1"/>
  <c r="A1713" i="1"/>
  <c r="E1713" i="1" s="1"/>
  <c r="I1712" i="1"/>
  <c r="N1712" i="1"/>
  <c r="G1710" i="1"/>
  <c r="H1712" i="1"/>
  <c r="R1711" i="1"/>
  <c r="D1711" i="1"/>
  <c r="F1711" i="1" s="1"/>
  <c r="Q2155" i="1"/>
  <c r="S1708" i="1"/>
  <c r="B1708" i="1" s="1"/>
  <c r="K1710" i="1"/>
  <c r="L1709" i="1"/>
  <c r="M1709" i="1" s="1"/>
  <c r="O1712" i="1" l="1"/>
  <c r="P1712" i="1" s="1"/>
  <c r="U1712" i="1"/>
  <c r="T1712" i="1"/>
  <c r="C1713" i="1"/>
  <c r="G1711" i="1"/>
  <c r="J1711" i="1"/>
  <c r="H1713" i="1"/>
  <c r="R1712" i="1"/>
  <c r="W1713" i="1"/>
  <c r="A1714" i="1"/>
  <c r="E1714" i="1" s="1"/>
  <c r="N1713" i="1"/>
  <c r="I1713" i="1"/>
  <c r="D1712" i="1"/>
  <c r="F1712" i="1" s="1"/>
  <c r="Q2156" i="1"/>
  <c r="K1711" i="1"/>
  <c r="L1710" i="1"/>
  <c r="M1710" i="1" s="1"/>
  <c r="S1709" i="1"/>
  <c r="B1709" i="1" s="1"/>
  <c r="J1712" i="1" l="1"/>
  <c r="G1712" i="1"/>
  <c r="W1714" i="1"/>
  <c r="H1714" i="1"/>
  <c r="I1714" i="1"/>
  <c r="A1715" i="1"/>
  <c r="E1715" i="1" s="1"/>
  <c r="N1714" i="1"/>
  <c r="D1713" i="1"/>
  <c r="F1713" i="1" s="1"/>
  <c r="O1713" i="1"/>
  <c r="C1714" i="1"/>
  <c r="R1713" i="1"/>
  <c r="Q2157" i="1"/>
  <c r="S1710" i="1"/>
  <c r="B1710" i="1" s="1"/>
  <c r="K1712" i="1"/>
  <c r="L1711" i="1"/>
  <c r="M1711" i="1" s="1"/>
  <c r="C1715" i="1" l="1"/>
  <c r="O1714" i="1"/>
  <c r="P1714" i="1" s="1"/>
  <c r="U1714" i="1"/>
  <c r="T1714" i="1"/>
  <c r="G1713" i="1"/>
  <c r="R1714" i="1"/>
  <c r="D1714" i="1"/>
  <c r="F1714" i="1" s="1"/>
  <c r="J1713" i="1"/>
  <c r="W1715" i="1"/>
  <c r="A1716" i="1"/>
  <c r="E1716" i="1" s="1"/>
  <c r="I1715" i="1"/>
  <c r="H1715" i="1"/>
  <c r="N1715" i="1"/>
  <c r="Q2158" i="1"/>
  <c r="S1711" i="1"/>
  <c r="B1711" i="1" s="1"/>
  <c r="K1713" i="1"/>
  <c r="L1712" i="1"/>
  <c r="M1712" i="1" s="1"/>
  <c r="R1715" i="1" l="1"/>
  <c r="L1713" i="1"/>
  <c r="K1714" i="1" s="1"/>
  <c r="O1715" i="1"/>
  <c r="P1715" i="1" s="1"/>
  <c r="U1715" i="1"/>
  <c r="T1715" i="1"/>
  <c r="D1715" i="1"/>
  <c r="F1715" i="1" s="1"/>
  <c r="J1714" i="1"/>
  <c r="W1716" i="1"/>
  <c r="H1716" i="1"/>
  <c r="I1716" i="1"/>
  <c r="N1716" i="1"/>
  <c r="A1717" i="1"/>
  <c r="E1717" i="1" s="1"/>
  <c r="G1714" i="1"/>
  <c r="C1716" i="1"/>
  <c r="Q2159" i="1"/>
  <c r="S1712" i="1"/>
  <c r="B1712" i="1" s="1"/>
  <c r="M1713" i="1" l="1"/>
  <c r="S1713" i="1" s="1"/>
  <c r="G1715" i="1"/>
  <c r="O1716" i="1"/>
  <c r="P1716" i="1" s="1"/>
  <c r="U1716" i="1"/>
  <c r="T1716" i="1"/>
  <c r="C1717" i="1"/>
  <c r="J1715" i="1"/>
  <c r="R1716" i="1"/>
  <c r="W1717" i="1"/>
  <c r="N1717" i="1"/>
  <c r="I1717" i="1"/>
  <c r="A1718" i="1"/>
  <c r="E1718" i="1" s="1"/>
  <c r="H1717" i="1"/>
  <c r="D1716" i="1"/>
  <c r="F1716" i="1" s="1"/>
  <c r="Q2160" i="1"/>
  <c r="K1715" i="1"/>
  <c r="L1714" i="1"/>
  <c r="M1714" i="1" s="1"/>
  <c r="P1713" i="1" l="1"/>
  <c r="O1717" i="1"/>
  <c r="P1717" i="1" s="1"/>
  <c r="U1717" i="1"/>
  <c r="T1717" i="1"/>
  <c r="B1713" i="1"/>
  <c r="J1716" i="1"/>
  <c r="G1716" i="1"/>
  <c r="R1717" i="1"/>
  <c r="D1717" i="1"/>
  <c r="F1717" i="1" s="1"/>
  <c r="W1718" i="1"/>
  <c r="A1719" i="1"/>
  <c r="E1719" i="1" s="1"/>
  <c r="H1718" i="1"/>
  <c r="N1718" i="1"/>
  <c r="I1718" i="1"/>
  <c r="C1718" i="1"/>
  <c r="Q2161" i="1"/>
  <c r="S1714" i="1"/>
  <c r="B1714" i="1" s="1"/>
  <c r="K1716" i="1"/>
  <c r="L1715" i="1"/>
  <c r="M1715" i="1" s="1"/>
  <c r="T1713" i="1" l="1"/>
  <c r="U1713" i="1" s="1"/>
  <c r="X1713" i="1"/>
  <c r="O1718" i="1"/>
  <c r="P1718" i="1" s="1"/>
  <c r="U1718" i="1"/>
  <c r="T1718" i="1"/>
  <c r="J1717" i="1"/>
  <c r="G1717" i="1"/>
  <c r="R1718" i="1"/>
  <c r="C1719" i="1"/>
  <c r="W1719" i="1"/>
  <c r="A1720" i="1"/>
  <c r="E1720" i="1" s="1"/>
  <c r="H1719" i="1"/>
  <c r="I1719" i="1"/>
  <c r="N1719" i="1"/>
  <c r="D1718" i="1"/>
  <c r="F1718" i="1" s="1"/>
  <c r="Q2162" i="1"/>
  <c r="S1715" i="1"/>
  <c r="B1715" i="1" s="1"/>
  <c r="K1717" i="1"/>
  <c r="L1716" i="1"/>
  <c r="M1716" i="1" s="1"/>
  <c r="O1719" i="1" l="1"/>
  <c r="P1719" i="1" s="1"/>
  <c r="U1719" i="1"/>
  <c r="T1719" i="1"/>
  <c r="G1718" i="1"/>
  <c r="R1719" i="1"/>
  <c r="D1719" i="1"/>
  <c r="F1719" i="1" s="1"/>
  <c r="W1720" i="1"/>
  <c r="N1720" i="1"/>
  <c r="I1720" i="1"/>
  <c r="A1721" i="1"/>
  <c r="E1721" i="1" s="1"/>
  <c r="H1720" i="1"/>
  <c r="J1718" i="1"/>
  <c r="C1720" i="1"/>
  <c r="Q2163" i="1"/>
  <c r="S1716" i="1"/>
  <c r="B1716" i="1" s="1"/>
  <c r="K1718" i="1"/>
  <c r="L1717" i="1"/>
  <c r="M1717" i="1" s="1"/>
  <c r="O1720" i="1" l="1"/>
  <c r="P1720" i="1" s="1"/>
  <c r="U1720" i="1"/>
  <c r="T1720" i="1"/>
  <c r="C1721" i="1"/>
  <c r="G1719" i="1"/>
  <c r="J1719" i="1"/>
  <c r="W1721" i="1"/>
  <c r="H1721" i="1"/>
  <c r="N1721" i="1"/>
  <c r="A1722" i="1"/>
  <c r="E1722" i="1" s="1"/>
  <c r="I1721" i="1"/>
  <c r="R1720" i="1"/>
  <c r="D1720" i="1"/>
  <c r="F1720" i="1" s="1"/>
  <c r="Q2164" i="1"/>
  <c r="S1717" i="1"/>
  <c r="B1717" i="1" s="1"/>
  <c r="K1719" i="1"/>
  <c r="L1718" i="1"/>
  <c r="M1718" i="1" s="1"/>
  <c r="S1718" i="1" s="1"/>
  <c r="B1718" i="1" s="1"/>
  <c r="O1721" i="1" l="1"/>
  <c r="P1721" i="1" s="1"/>
  <c r="U1721" i="1"/>
  <c r="T1721" i="1"/>
  <c r="G1720" i="1"/>
  <c r="D1721" i="1"/>
  <c r="F1721" i="1" s="1"/>
  <c r="W1722" i="1"/>
  <c r="A1723" i="1"/>
  <c r="E1723" i="1" s="1"/>
  <c r="I1722" i="1"/>
  <c r="H1722" i="1"/>
  <c r="N1722" i="1"/>
  <c r="J1720" i="1"/>
  <c r="C1722" i="1"/>
  <c r="R1721" i="1"/>
  <c r="Q2165" i="1"/>
  <c r="K1720" i="1"/>
  <c r="L1719" i="1"/>
  <c r="M1719" i="1" s="1"/>
  <c r="O1722" i="1" l="1"/>
  <c r="P1722" i="1" s="1"/>
  <c r="U1722" i="1"/>
  <c r="T1722" i="1"/>
  <c r="J1721" i="1"/>
  <c r="G1721" i="1"/>
  <c r="R1722" i="1"/>
  <c r="C1723" i="1"/>
  <c r="W1723" i="1"/>
  <c r="H1723" i="1"/>
  <c r="A1724" i="1"/>
  <c r="E1724" i="1" s="1"/>
  <c r="I1723" i="1"/>
  <c r="N1723" i="1"/>
  <c r="D1722" i="1"/>
  <c r="F1722" i="1" s="1"/>
  <c r="Q2166" i="1"/>
  <c r="S1719" i="1"/>
  <c r="B1719" i="1" s="1"/>
  <c r="K1721" i="1"/>
  <c r="L1720" i="1"/>
  <c r="M1720" i="1" s="1"/>
  <c r="O1723" i="1" l="1"/>
  <c r="P1723" i="1" s="1"/>
  <c r="U1723" i="1"/>
  <c r="T1723" i="1"/>
  <c r="R1723" i="1"/>
  <c r="J1722" i="1"/>
  <c r="W1724" i="1"/>
  <c r="I1724" i="1"/>
  <c r="A1725" i="1"/>
  <c r="E1725" i="1" s="1"/>
  <c r="N1724" i="1"/>
  <c r="H1724" i="1"/>
  <c r="D1723" i="1"/>
  <c r="F1723" i="1" s="1"/>
  <c r="G1722" i="1"/>
  <c r="C1724" i="1"/>
  <c r="Q2167" i="1"/>
  <c r="S1720" i="1"/>
  <c r="B1720" i="1" s="1"/>
  <c r="K1722" i="1"/>
  <c r="L1721" i="1"/>
  <c r="M1721" i="1" s="1"/>
  <c r="S1721" i="1" s="1"/>
  <c r="B1721" i="1" s="1"/>
  <c r="O1724" i="1" l="1"/>
  <c r="P1724" i="1" s="1"/>
  <c r="U1724" i="1"/>
  <c r="T1724" i="1"/>
  <c r="G1723" i="1"/>
  <c r="J1723" i="1"/>
  <c r="R1724" i="1"/>
  <c r="C1725" i="1"/>
  <c r="W1725" i="1"/>
  <c r="A1726" i="1"/>
  <c r="E1726" i="1" s="1"/>
  <c r="H1725" i="1"/>
  <c r="N1725" i="1"/>
  <c r="I1725" i="1"/>
  <c r="D1724" i="1"/>
  <c r="F1724" i="1" s="1"/>
  <c r="Q2168" i="1"/>
  <c r="K1723" i="1"/>
  <c r="L1722" i="1"/>
  <c r="M1722" i="1" s="1"/>
  <c r="S1722" i="1" s="1"/>
  <c r="B1722" i="1" s="1"/>
  <c r="O1725" i="1" l="1"/>
  <c r="P1725" i="1" s="1"/>
  <c r="U1725" i="1"/>
  <c r="T1725" i="1"/>
  <c r="R1725" i="1"/>
  <c r="D1725" i="1"/>
  <c r="F1725" i="1" s="1"/>
  <c r="W1726" i="1"/>
  <c r="I1726" i="1"/>
  <c r="A1727" i="1"/>
  <c r="E1727" i="1" s="1"/>
  <c r="N1726" i="1"/>
  <c r="H1726" i="1"/>
  <c r="J1724" i="1"/>
  <c r="G1724" i="1"/>
  <c r="C1726" i="1"/>
  <c r="Q2169" i="1"/>
  <c r="K1724" i="1"/>
  <c r="L1723" i="1"/>
  <c r="M1723" i="1" s="1"/>
  <c r="S1723" i="1" s="1"/>
  <c r="B1723" i="1" s="1"/>
  <c r="O1726" i="1" l="1"/>
  <c r="P1726" i="1" s="1"/>
  <c r="U1726" i="1"/>
  <c r="T1726" i="1"/>
  <c r="C1727" i="1"/>
  <c r="J1725" i="1"/>
  <c r="G1725" i="1"/>
  <c r="R1726" i="1"/>
  <c r="W1727" i="1"/>
  <c r="H1727" i="1"/>
  <c r="I1727" i="1"/>
  <c r="N1727" i="1"/>
  <c r="A1728" i="1"/>
  <c r="E1728" i="1" s="1"/>
  <c r="D1726" i="1"/>
  <c r="F1726" i="1" s="1"/>
  <c r="Q2170" i="1"/>
  <c r="K1725" i="1"/>
  <c r="L1724" i="1"/>
  <c r="M1724" i="1" s="1"/>
  <c r="S1724" i="1" s="1"/>
  <c r="B1724" i="1" s="1"/>
  <c r="O1727" i="1" l="1"/>
  <c r="P1727" i="1" s="1"/>
  <c r="U1727" i="1"/>
  <c r="T1727" i="1"/>
  <c r="D1727" i="1"/>
  <c r="F1727" i="1" s="1"/>
  <c r="J1726" i="1"/>
  <c r="C1728" i="1"/>
  <c r="R1727" i="1"/>
  <c r="G1726" i="1"/>
  <c r="W1728" i="1"/>
  <c r="A1729" i="1"/>
  <c r="E1729" i="1" s="1"/>
  <c r="H1728" i="1"/>
  <c r="N1728" i="1"/>
  <c r="I1728" i="1"/>
  <c r="Q2171" i="1"/>
  <c r="K1726" i="1"/>
  <c r="L1725" i="1"/>
  <c r="M1725" i="1" s="1"/>
  <c r="O1728" i="1" l="1"/>
  <c r="P1728" i="1" s="1"/>
  <c r="U1728" i="1"/>
  <c r="T1728" i="1"/>
  <c r="J1727" i="1"/>
  <c r="G1727" i="1"/>
  <c r="R1728" i="1"/>
  <c r="W1729" i="1"/>
  <c r="A1730" i="1"/>
  <c r="E1730" i="1" s="1"/>
  <c r="N1729" i="1"/>
  <c r="I1729" i="1"/>
  <c r="H1729" i="1"/>
  <c r="C1729" i="1"/>
  <c r="D1728" i="1"/>
  <c r="F1728" i="1" s="1"/>
  <c r="S1725" i="1"/>
  <c r="B1725" i="1" s="1"/>
  <c r="K1727" i="1"/>
  <c r="L1726" i="1"/>
  <c r="M1726" i="1" s="1"/>
  <c r="S1726" i="1" s="1"/>
  <c r="B1726" i="1" s="1"/>
  <c r="O1729" i="1" l="1"/>
  <c r="P1729" i="1" s="1"/>
  <c r="U1729" i="1"/>
  <c r="T1729" i="1"/>
  <c r="J1728" i="1"/>
  <c r="G1728" i="1"/>
  <c r="R1729" i="1"/>
  <c r="D1729" i="1"/>
  <c r="F1729" i="1" s="1"/>
  <c r="C1730" i="1"/>
  <c r="W1730" i="1"/>
  <c r="N1730" i="1"/>
  <c r="H1730" i="1"/>
  <c r="I1730" i="1"/>
  <c r="A1731" i="1"/>
  <c r="E1731" i="1" s="1"/>
  <c r="K1728" i="1"/>
  <c r="L1727" i="1"/>
  <c r="M1727" i="1" s="1"/>
  <c r="S1727" i="1" s="1"/>
  <c r="B1727" i="1" s="1"/>
  <c r="O1730" i="1" l="1"/>
  <c r="P1730" i="1" s="1"/>
  <c r="U1730" i="1"/>
  <c r="T1730" i="1"/>
  <c r="J1729" i="1"/>
  <c r="G1729" i="1"/>
  <c r="R1730" i="1"/>
  <c r="W1731" i="1"/>
  <c r="I1731" i="1"/>
  <c r="H1731" i="1"/>
  <c r="N1731" i="1"/>
  <c r="A1732" i="1"/>
  <c r="E1732" i="1" s="1"/>
  <c r="C1731" i="1"/>
  <c r="D1730" i="1"/>
  <c r="F1730" i="1" s="1"/>
  <c r="K1729" i="1"/>
  <c r="L1728" i="1"/>
  <c r="M1728" i="1" s="1"/>
  <c r="O1731" i="1" l="1"/>
  <c r="P1731" i="1" s="1"/>
  <c r="U1731" i="1"/>
  <c r="T1731" i="1"/>
  <c r="R1731" i="1"/>
  <c r="D1731" i="1"/>
  <c r="F1731" i="1" s="1"/>
  <c r="J1730" i="1"/>
  <c r="C1732" i="1"/>
  <c r="G1730" i="1"/>
  <c r="W1732" i="1"/>
  <c r="I1732" i="1"/>
  <c r="N1732" i="1"/>
  <c r="H1732" i="1"/>
  <c r="A1733" i="1"/>
  <c r="E1733" i="1" s="1"/>
  <c r="S1728" i="1"/>
  <c r="B1728" i="1" s="1"/>
  <c r="K1730" i="1"/>
  <c r="L1729" i="1"/>
  <c r="M1729" i="1" s="1"/>
  <c r="O1732" i="1" l="1"/>
  <c r="P1732" i="1" s="1"/>
  <c r="U1732" i="1"/>
  <c r="T1732" i="1"/>
  <c r="G1731" i="1"/>
  <c r="J1731" i="1"/>
  <c r="R1732" i="1"/>
  <c r="W1733" i="1"/>
  <c r="A1734" i="1"/>
  <c r="E1734" i="1" s="1"/>
  <c r="H1733" i="1"/>
  <c r="N1733" i="1"/>
  <c r="I1733" i="1"/>
  <c r="C1733" i="1"/>
  <c r="D1732" i="1"/>
  <c r="F1732" i="1" s="1"/>
  <c r="S1729" i="1"/>
  <c r="B1729" i="1" s="1"/>
  <c r="K1731" i="1"/>
  <c r="L1730" i="1"/>
  <c r="M1730" i="1" s="1"/>
  <c r="O1733" i="1" l="1"/>
  <c r="P1733" i="1" s="1"/>
  <c r="U1733" i="1"/>
  <c r="T1733" i="1"/>
  <c r="R1733" i="1"/>
  <c r="D1733" i="1"/>
  <c r="F1733" i="1" s="1"/>
  <c r="G1732" i="1"/>
  <c r="C1734" i="1"/>
  <c r="W1734" i="1"/>
  <c r="I1734" i="1"/>
  <c r="H1734" i="1"/>
  <c r="N1734" i="1"/>
  <c r="A1735" i="1"/>
  <c r="E1735" i="1" s="1"/>
  <c r="J1732" i="1"/>
  <c r="S1730" i="1"/>
  <c r="B1730" i="1" s="1"/>
  <c r="K1732" i="1"/>
  <c r="L1731" i="1"/>
  <c r="M1731" i="1" s="1"/>
  <c r="S1731" i="1" s="1"/>
  <c r="B1731" i="1" s="1"/>
  <c r="O1734" i="1" l="1"/>
  <c r="P1734" i="1" s="1"/>
  <c r="U1734" i="1"/>
  <c r="T1734" i="1"/>
  <c r="J1733" i="1"/>
  <c r="G1733" i="1"/>
  <c r="W1735" i="1"/>
  <c r="H1735" i="1"/>
  <c r="N1735" i="1"/>
  <c r="A1736" i="1"/>
  <c r="E1736" i="1" s="1"/>
  <c r="I1735" i="1"/>
  <c r="C1735" i="1"/>
  <c r="R1734" i="1"/>
  <c r="D1734" i="1"/>
  <c r="F1734" i="1" s="1"/>
  <c r="K1733" i="1"/>
  <c r="L1732" i="1"/>
  <c r="M1732" i="1" s="1"/>
  <c r="S1732" i="1" s="1"/>
  <c r="B1732" i="1" s="1"/>
  <c r="C1736" i="1" l="1"/>
  <c r="O1735" i="1"/>
  <c r="P1735" i="1" s="1"/>
  <c r="U1735" i="1"/>
  <c r="T1735" i="1"/>
  <c r="G1734" i="1"/>
  <c r="J1734" i="1"/>
  <c r="R1735" i="1"/>
  <c r="D1735" i="1"/>
  <c r="F1735" i="1" s="1"/>
  <c r="W1736" i="1"/>
  <c r="A1737" i="1"/>
  <c r="E1737" i="1" s="1"/>
  <c r="H1736" i="1"/>
  <c r="I1736" i="1"/>
  <c r="N1736" i="1"/>
  <c r="K1734" i="1"/>
  <c r="L1733" i="1"/>
  <c r="M1733" i="1" s="1"/>
  <c r="S1733" i="1" s="1"/>
  <c r="B1733" i="1" s="1"/>
  <c r="O1736" i="1" l="1"/>
  <c r="P1736" i="1" s="1"/>
  <c r="U1736" i="1"/>
  <c r="T1736" i="1"/>
  <c r="G1735" i="1"/>
  <c r="J1735" i="1"/>
  <c r="R1736" i="1"/>
  <c r="C1737" i="1"/>
  <c r="W1737" i="1"/>
  <c r="H1737" i="1"/>
  <c r="I1737" i="1"/>
  <c r="N1737" i="1"/>
  <c r="A1738" i="1"/>
  <c r="E1738" i="1" s="1"/>
  <c r="D1736" i="1"/>
  <c r="F1736" i="1" s="1"/>
  <c r="K1735" i="1"/>
  <c r="L1734" i="1"/>
  <c r="M1734" i="1" s="1"/>
  <c r="O1737" i="1" l="1"/>
  <c r="P1737" i="1" s="1"/>
  <c r="U1737" i="1"/>
  <c r="T1737" i="1"/>
  <c r="R1737" i="1"/>
  <c r="J1736" i="1"/>
  <c r="G1736" i="1"/>
  <c r="D1737" i="1"/>
  <c r="F1737" i="1" s="1"/>
  <c r="W1738" i="1"/>
  <c r="H1738" i="1"/>
  <c r="N1738" i="1"/>
  <c r="I1738" i="1"/>
  <c r="A1739" i="1"/>
  <c r="E1739" i="1" s="1"/>
  <c r="C1738" i="1"/>
  <c r="S1734" i="1"/>
  <c r="B1734" i="1" s="1"/>
  <c r="K1736" i="1"/>
  <c r="L1735" i="1"/>
  <c r="M1735" i="1" s="1"/>
  <c r="S1735" i="1" s="1"/>
  <c r="B1735" i="1" s="1"/>
  <c r="O1738" i="1" l="1"/>
  <c r="P1738" i="1" s="1"/>
  <c r="U1738" i="1"/>
  <c r="T1738" i="1"/>
  <c r="C1739" i="1"/>
  <c r="G1737" i="1"/>
  <c r="J1737" i="1"/>
  <c r="R1738" i="1"/>
  <c r="W1739" i="1"/>
  <c r="I1739" i="1"/>
  <c r="A1740" i="1"/>
  <c r="E1740" i="1" s="1"/>
  <c r="N1739" i="1"/>
  <c r="H1739" i="1"/>
  <c r="D1738" i="1"/>
  <c r="F1738" i="1" s="1"/>
  <c r="K1737" i="1"/>
  <c r="L1736" i="1"/>
  <c r="M1736" i="1" s="1"/>
  <c r="S1736" i="1" s="1"/>
  <c r="B1736" i="1" s="1"/>
  <c r="O1739" i="1" l="1"/>
  <c r="P1739" i="1" s="1"/>
  <c r="U1739" i="1"/>
  <c r="T1739" i="1"/>
  <c r="J1738" i="1"/>
  <c r="G1738" i="1"/>
  <c r="R1739" i="1"/>
  <c r="D1739" i="1"/>
  <c r="F1739" i="1" s="1"/>
  <c r="W1740" i="1"/>
  <c r="N1740" i="1"/>
  <c r="I1740" i="1"/>
  <c r="H1740" i="1"/>
  <c r="A1741" i="1"/>
  <c r="E1741" i="1" s="1"/>
  <c r="C1740" i="1"/>
  <c r="K1738" i="1"/>
  <c r="L1737" i="1"/>
  <c r="M1737" i="1" s="1"/>
  <c r="O1740" i="1" l="1"/>
  <c r="P1740" i="1" s="1"/>
  <c r="U1740" i="1"/>
  <c r="T1740" i="1"/>
  <c r="C1741" i="1"/>
  <c r="J1739" i="1"/>
  <c r="G1739" i="1"/>
  <c r="R1740" i="1"/>
  <c r="W1741" i="1"/>
  <c r="A1742" i="1"/>
  <c r="E1742" i="1" s="1"/>
  <c r="H1741" i="1"/>
  <c r="N1741" i="1"/>
  <c r="I1741" i="1"/>
  <c r="D1740" i="1"/>
  <c r="F1740" i="1" s="1"/>
  <c r="S1737" i="1"/>
  <c r="B1737" i="1" s="1"/>
  <c r="K1739" i="1"/>
  <c r="L1738" i="1"/>
  <c r="M1738" i="1" s="1"/>
  <c r="O1741" i="1" l="1"/>
  <c r="P1741" i="1" s="1"/>
  <c r="U1741" i="1"/>
  <c r="T1741" i="1"/>
  <c r="R1741" i="1"/>
  <c r="D1741" i="1"/>
  <c r="F1741" i="1" s="1"/>
  <c r="W1742" i="1"/>
  <c r="A1743" i="1"/>
  <c r="E1743" i="1" s="1"/>
  <c r="N1742" i="1"/>
  <c r="I1742" i="1"/>
  <c r="H1742" i="1"/>
  <c r="G1740" i="1"/>
  <c r="J1740" i="1"/>
  <c r="C1742" i="1"/>
  <c r="S1738" i="1"/>
  <c r="B1738" i="1" s="1"/>
  <c r="K1740" i="1"/>
  <c r="L1739" i="1"/>
  <c r="M1739" i="1" s="1"/>
  <c r="O1742" i="1" l="1"/>
  <c r="P1742" i="1" s="1"/>
  <c r="U1742" i="1"/>
  <c r="T1742" i="1"/>
  <c r="C1743" i="1"/>
  <c r="J1741" i="1"/>
  <c r="G1741" i="1"/>
  <c r="W1743" i="1"/>
  <c r="N1743" i="1"/>
  <c r="I1743" i="1"/>
  <c r="A1744" i="1"/>
  <c r="E1744" i="1" s="1"/>
  <c r="H1743" i="1"/>
  <c r="R1742" i="1"/>
  <c r="D1742" i="1"/>
  <c r="F1742" i="1" s="1"/>
  <c r="K1741" i="1"/>
  <c r="L1740" i="1"/>
  <c r="M1740" i="1" s="1"/>
  <c r="S1739" i="1"/>
  <c r="B1739" i="1" s="1"/>
  <c r="O1743" i="1" l="1"/>
  <c r="P1743" i="1" s="1"/>
  <c r="U1743" i="1"/>
  <c r="T1743" i="1"/>
  <c r="G1742" i="1"/>
  <c r="J1742" i="1"/>
  <c r="D1743" i="1"/>
  <c r="F1743" i="1" s="1"/>
  <c r="R1743" i="1"/>
  <c r="W1744" i="1"/>
  <c r="A1745" i="1"/>
  <c r="E1745" i="1" s="1"/>
  <c r="I1744" i="1"/>
  <c r="H1744" i="1"/>
  <c r="N1744" i="1"/>
  <c r="C1744" i="1"/>
  <c r="S1740" i="1"/>
  <c r="B1740" i="1" s="1"/>
  <c r="K1742" i="1"/>
  <c r="L1741" i="1"/>
  <c r="M1741" i="1" s="1"/>
  <c r="S1741" i="1" s="1"/>
  <c r="B1741" i="1" s="1"/>
  <c r="G1743" i="1" l="1"/>
  <c r="J1743" i="1"/>
  <c r="W1745" i="1"/>
  <c r="A1746" i="1"/>
  <c r="E1746" i="1" s="1"/>
  <c r="N1745" i="1"/>
  <c r="H1745" i="1"/>
  <c r="I1745" i="1"/>
  <c r="O1744" i="1"/>
  <c r="C1745" i="1"/>
  <c r="R1744" i="1"/>
  <c r="D1744" i="1"/>
  <c r="F1744" i="1" s="1"/>
  <c r="K1743" i="1"/>
  <c r="L1742" i="1"/>
  <c r="M1742" i="1" s="1"/>
  <c r="S1742" i="1" s="1"/>
  <c r="B1742" i="1" s="1"/>
  <c r="O1745" i="1" l="1"/>
  <c r="P1745" i="1" s="1"/>
  <c r="U1745" i="1"/>
  <c r="T1745" i="1"/>
  <c r="C1746" i="1"/>
  <c r="J1744" i="1"/>
  <c r="G1744" i="1"/>
  <c r="W1746" i="1"/>
  <c r="N1746" i="1"/>
  <c r="I1746" i="1"/>
  <c r="A1747" i="1"/>
  <c r="E1747" i="1" s="1"/>
  <c r="H1746" i="1"/>
  <c r="D1745" i="1"/>
  <c r="F1745" i="1" s="1"/>
  <c r="R1745" i="1"/>
  <c r="K1744" i="1"/>
  <c r="L1743" i="1"/>
  <c r="M1743" i="1" s="1"/>
  <c r="L1744" i="1" l="1"/>
  <c r="K1745" i="1" s="1"/>
  <c r="O1746" i="1"/>
  <c r="P1746" i="1" s="1"/>
  <c r="U1746" i="1"/>
  <c r="T1746" i="1"/>
  <c r="G1745" i="1"/>
  <c r="R1746" i="1"/>
  <c r="J1745" i="1"/>
  <c r="W1747" i="1"/>
  <c r="N1747" i="1"/>
  <c r="I1747" i="1"/>
  <c r="A1748" i="1"/>
  <c r="E1748" i="1" s="1"/>
  <c r="H1747" i="1"/>
  <c r="D1746" i="1"/>
  <c r="F1746" i="1" s="1"/>
  <c r="C1747" i="1"/>
  <c r="S1743" i="1"/>
  <c r="B1743" i="1" s="1"/>
  <c r="M1744" i="1" l="1"/>
  <c r="S1744" i="1" s="1"/>
  <c r="O1747" i="1"/>
  <c r="P1747" i="1" s="1"/>
  <c r="U1747" i="1"/>
  <c r="T1747" i="1"/>
  <c r="C1748" i="1"/>
  <c r="R1747" i="1"/>
  <c r="D1747" i="1"/>
  <c r="F1747" i="1" s="1"/>
  <c r="G1746" i="1"/>
  <c r="J1746" i="1"/>
  <c r="W1748" i="1"/>
  <c r="H1748" i="1"/>
  <c r="N1748" i="1"/>
  <c r="I1748" i="1"/>
  <c r="A1749" i="1"/>
  <c r="E1749" i="1" s="1"/>
  <c r="K1746" i="1"/>
  <c r="L1745" i="1"/>
  <c r="M1745" i="1" s="1"/>
  <c r="S1745" i="1" s="1"/>
  <c r="B1745" i="1" s="1"/>
  <c r="P1744" i="1" l="1"/>
  <c r="T1744" i="1" s="1"/>
  <c r="U1744" i="1" s="1"/>
  <c r="O1748" i="1"/>
  <c r="P1748" i="1" s="1"/>
  <c r="U1748" i="1"/>
  <c r="T1748" i="1"/>
  <c r="B1744" i="1"/>
  <c r="D1748" i="1"/>
  <c r="F1748" i="1" s="1"/>
  <c r="J1747" i="1"/>
  <c r="R1748" i="1"/>
  <c r="W1749" i="1"/>
  <c r="A1750" i="1"/>
  <c r="E1750" i="1" s="1"/>
  <c r="N1749" i="1"/>
  <c r="H1749" i="1"/>
  <c r="I1749" i="1"/>
  <c r="G1747" i="1"/>
  <c r="C1749" i="1"/>
  <c r="K1747" i="1"/>
  <c r="L1746" i="1"/>
  <c r="M1746" i="1" s="1"/>
  <c r="S1746" i="1" s="1"/>
  <c r="B1746" i="1" s="1"/>
  <c r="C1750" i="1" l="1"/>
  <c r="O1749" i="1"/>
  <c r="P1749" i="1" s="1"/>
  <c r="U1749" i="1"/>
  <c r="T1749" i="1"/>
  <c r="G1748" i="1"/>
  <c r="J1748" i="1"/>
  <c r="W1750" i="1"/>
  <c r="I1750" i="1"/>
  <c r="H1750" i="1"/>
  <c r="A1751" i="1"/>
  <c r="E1751" i="1" s="1"/>
  <c r="N1750" i="1"/>
  <c r="R1749" i="1"/>
  <c r="D1749" i="1"/>
  <c r="F1749" i="1" s="1"/>
  <c r="K1748" i="1"/>
  <c r="L1747" i="1"/>
  <c r="M1747" i="1" s="1"/>
  <c r="C1751" i="1" l="1"/>
  <c r="R1750" i="1"/>
  <c r="O1750" i="1"/>
  <c r="P1750" i="1" s="1"/>
  <c r="U1750" i="1"/>
  <c r="T1750" i="1"/>
  <c r="J1749" i="1"/>
  <c r="D1750" i="1"/>
  <c r="F1750" i="1" s="1"/>
  <c r="W1751" i="1"/>
  <c r="H1751" i="1"/>
  <c r="I1751" i="1"/>
  <c r="N1751" i="1"/>
  <c r="A1752" i="1"/>
  <c r="E1752" i="1" s="1"/>
  <c r="G1749" i="1"/>
  <c r="S1747" i="1"/>
  <c r="B1747" i="1" s="1"/>
  <c r="K1749" i="1"/>
  <c r="L1748" i="1"/>
  <c r="M1748" i="1" s="1"/>
  <c r="S1748" i="1" s="1"/>
  <c r="B1748" i="1" s="1"/>
  <c r="O1751" i="1" l="1"/>
  <c r="P1751" i="1" s="1"/>
  <c r="U1751" i="1"/>
  <c r="T1751" i="1"/>
  <c r="J1750" i="1"/>
  <c r="G1750" i="1"/>
  <c r="R1751" i="1"/>
  <c r="C1752" i="1"/>
  <c r="W1752" i="1"/>
  <c r="H1752" i="1"/>
  <c r="N1752" i="1"/>
  <c r="I1752" i="1"/>
  <c r="A1753" i="1"/>
  <c r="E1753" i="1" s="1"/>
  <c r="D1751" i="1"/>
  <c r="F1751" i="1" s="1"/>
  <c r="K1750" i="1"/>
  <c r="L1749" i="1"/>
  <c r="M1749" i="1" s="1"/>
  <c r="S1749" i="1" s="1"/>
  <c r="B1749" i="1" s="1"/>
  <c r="O1752" i="1" l="1"/>
  <c r="P1752" i="1" s="1"/>
  <c r="U1752" i="1"/>
  <c r="T1752" i="1"/>
  <c r="G1751" i="1"/>
  <c r="R1752" i="1"/>
  <c r="D1752" i="1"/>
  <c r="F1752" i="1" s="1"/>
  <c r="W1753" i="1"/>
  <c r="I1753" i="1"/>
  <c r="A1754" i="1"/>
  <c r="E1754" i="1" s="1"/>
  <c r="H1753" i="1"/>
  <c r="N1753" i="1"/>
  <c r="J1751" i="1"/>
  <c r="C1753" i="1"/>
  <c r="K1751" i="1"/>
  <c r="L1750" i="1"/>
  <c r="M1750" i="1" s="1"/>
  <c r="O1753" i="1" l="1"/>
  <c r="P1753" i="1" s="1"/>
  <c r="U1753" i="1"/>
  <c r="T1753" i="1"/>
  <c r="C1754" i="1"/>
  <c r="G1752" i="1"/>
  <c r="J1752" i="1"/>
  <c r="R1753" i="1"/>
  <c r="W1754" i="1"/>
  <c r="N1754" i="1"/>
  <c r="H1754" i="1"/>
  <c r="I1754" i="1"/>
  <c r="A1755" i="1"/>
  <c r="E1755" i="1" s="1"/>
  <c r="D1753" i="1"/>
  <c r="F1753" i="1" s="1"/>
  <c r="S1750" i="1"/>
  <c r="B1750" i="1" s="1"/>
  <c r="K1752" i="1"/>
  <c r="L1751" i="1"/>
  <c r="M1751" i="1" s="1"/>
  <c r="S1751" i="1" s="1"/>
  <c r="B1751" i="1" s="1"/>
  <c r="U1754" i="1" l="1"/>
  <c r="T1754" i="1"/>
  <c r="G1753" i="1"/>
  <c r="R1754" i="1"/>
  <c r="C1755" i="1"/>
  <c r="O1754" i="1"/>
  <c r="P1754" i="1" s="1"/>
  <c r="D1754" i="1"/>
  <c r="F1754" i="1" s="1"/>
  <c r="J1753" i="1"/>
  <c r="W1755" i="1"/>
  <c r="A1756" i="1"/>
  <c r="E1756" i="1" s="1"/>
  <c r="H1755" i="1"/>
  <c r="N1755" i="1"/>
  <c r="I1755" i="1"/>
  <c r="K1753" i="1"/>
  <c r="L1752" i="1"/>
  <c r="M1752" i="1" s="1"/>
  <c r="S1752" i="1" s="1"/>
  <c r="B1752" i="1" s="1"/>
  <c r="G1754" i="1" l="1"/>
  <c r="U1755" i="1"/>
  <c r="T1755" i="1"/>
  <c r="R1755" i="1"/>
  <c r="D1755" i="1"/>
  <c r="F1755" i="1" s="1"/>
  <c r="W1756" i="1"/>
  <c r="I1756" i="1"/>
  <c r="A1757" i="1"/>
  <c r="E1757" i="1" s="1"/>
  <c r="N1756" i="1"/>
  <c r="H1756" i="1"/>
  <c r="J1754" i="1"/>
  <c r="C1756" i="1"/>
  <c r="O1755" i="1"/>
  <c r="P1755" i="1" s="1"/>
  <c r="K1754" i="1"/>
  <c r="L1753" i="1"/>
  <c r="M1753" i="1" s="1"/>
  <c r="S1753" i="1" s="1"/>
  <c r="B1753" i="1" s="1"/>
  <c r="U1756" i="1" l="1"/>
  <c r="T1756" i="1"/>
  <c r="G1755" i="1"/>
  <c r="J1755" i="1"/>
  <c r="R1756" i="1"/>
  <c r="O1756" i="1"/>
  <c r="P1756" i="1" s="1"/>
  <c r="C1757" i="1"/>
  <c r="W1757" i="1"/>
  <c r="H1757" i="1"/>
  <c r="N1757" i="1"/>
  <c r="I1757" i="1"/>
  <c r="A1758" i="1"/>
  <c r="E1758" i="1" s="1"/>
  <c r="D1756" i="1"/>
  <c r="F1756" i="1" s="1"/>
  <c r="K1755" i="1"/>
  <c r="L1754" i="1"/>
  <c r="M1754" i="1" s="1"/>
  <c r="U1757" i="1" l="1"/>
  <c r="T1757" i="1"/>
  <c r="G1756" i="1"/>
  <c r="J1756" i="1"/>
  <c r="R1757" i="1"/>
  <c r="W1758" i="1"/>
  <c r="N1758" i="1"/>
  <c r="I1758" i="1"/>
  <c r="A1759" i="1"/>
  <c r="E1759" i="1" s="1"/>
  <c r="H1758" i="1"/>
  <c r="D1757" i="1"/>
  <c r="F1757" i="1" s="1"/>
  <c r="O1757" i="1"/>
  <c r="P1757" i="1" s="1"/>
  <c r="C1758" i="1"/>
  <c r="S1754" i="1"/>
  <c r="B1754" i="1" s="1"/>
  <c r="K1756" i="1"/>
  <c r="L1755" i="1"/>
  <c r="M1755" i="1" s="1"/>
  <c r="S1755" i="1" s="1"/>
  <c r="B1755" i="1" s="1"/>
  <c r="U1758" i="1" l="1"/>
  <c r="T1758" i="1"/>
  <c r="J1757" i="1"/>
  <c r="W1759" i="1"/>
  <c r="A1760" i="1"/>
  <c r="E1760" i="1" s="1"/>
  <c r="N1759" i="1"/>
  <c r="I1759" i="1"/>
  <c r="H1759" i="1"/>
  <c r="D1758" i="1"/>
  <c r="F1758" i="1" s="1"/>
  <c r="C1759" i="1"/>
  <c r="O1758" i="1"/>
  <c r="P1758" i="1" s="1"/>
  <c r="G1757" i="1"/>
  <c r="R1758" i="1"/>
  <c r="K1757" i="1"/>
  <c r="L1756" i="1"/>
  <c r="M1756" i="1" s="1"/>
  <c r="U1759" i="1" l="1"/>
  <c r="T1759" i="1"/>
  <c r="R1759" i="1"/>
  <c r="C1760" i="1"/>
  <c r="O1759" i="1"/>
  <c r="P1759" i="1" s="1"/>
  <c r="D1759" i="1"/>
  <c r="F1759" i="1" s="1"/>
  <c r="W1760" i="1"/>
  <c r="N1760" i="1"/>
  <c r="I1760" i="1"/>
  <c r="H1760" i="1"/>
  <c r="A1761" i="1"/>
  <c r="E1761" i="1" s="1"/>
  <c r="J1758" i="1"/>
  <c r="G1758" i="1"/>
  <c r="S1756" i="1"/>
  <c r="B1756" i="1" s="1"/>
  <c r="K1758" i="1"/>
  <c r="L1757" i="1"/>
  <c r="M1757" i="1" s="1"/>
  <c r="S1757" i="1" s="1"/>
  <c r="B1757" i="1" s="1"/>
  <c r="U1760" i="1" l="1"/>
  <c r="T1760" i="1"/>
  <c r="R1760" i="1"/>
  <c r="C1761" i="1"/>
  <c r="O1760" i="1"/>
  <c r="P1760" i="1" s="1"/>
  <c r="D1760" i="1"/>
  <c r="F1760" i="1" s="1"/>
  <c r="G1759" i="1"/>
  <c r="W1761" i="1"/>
  <c r="I1761" i="1"/>
  <c r="H1761" i="1"/>
  <c r="A1762" i="1"/>
  <c r="E1762" i="1" s="1"/>
  <c r="N1761" i="1"/>
  <c r="J1759" i="1"/>
  <c r="K1759" i="1"/>
  <c r="L1758" i="1"/>
  <c r="M1758" i="1" s="1"/>
  <c r="U1761" i="1" l="1"/>
  <c r="T1761" i="1"/>
  <c r="R1761" i="1"/>
  <c r="C1762" i="1"/>
  <c r="O1761" i="1"/>
  <c r="P1761" i="1" s="1"/>
  <c r="D1761" i="1"/>
  <c r="F1761" i="1" s="1"/>
  <c r="J1760" i="1"/>
  <c r="W1762" i="1"/>
  <c r="A1763" i="1"/>
  <c r="E1763" i="1" s="1"/>
  <c r="H1762" i="1"/>
  <c r="N1762" i="1"/>
  <c r="I1762" i="1"/>
  <c r="G1760" i="1"/>
  <c r="S1758" i="1"/>
  <c r="B1758" i="1" s="1"/>
  <c r="K1760" i="1"/>
  <c r="L1759" i="1"/>
  <c r="M1759" i="1" s="1"/>
  <c r="S1759" i="1" s="1"/>
  <c r="B1759" i="1" s="1"/>
  <c r="U1762" i="1" l="1"/>
  <c r="T1762" i="1"/>
  <c r="C1763" i="1"/>
  <c r="O1762" i="1"/>
  <c r="P1762" i="1" s="1"/>
  <c r="D1762" i="1"/>
  <c r="F1762" i="1" s="1"/>
  <c r="R1762" i="1"/>
  <c r="G1761" i="1"/>
  <c r="W1763" i="1"/>
  <c r="H1763" i="1"/>
  <c r="N1763" i="1"/>
  <c r="I1763" i="1"/>
  <c r="A1764" i="1"/>
  <c r="E1764" i="1" s="1"/>
  <c r="J1761" i="1"/>
  <c r="K1761" i="1"/>
  <c r="L1760" i="1"/>
  <c r="M1760" i="1" s="1"/>
  <c r="S1760" i="1" s="1"/>
  <c r="B1760" i="1" s="1"/>
  <c r="U1763" i="1" l="1"/>
  <c r="T1763" i="1"/>
  <c r="D1763" i="1"/>
  <c r="F1763" i="1" s="1"/>
  <c r="R1763" i="1"/>
  <c r="J1762" i="1"/>
  <c r="C1764" i="1"/>
  <c r="O1763" i="1"/>
  <c r="P1763" i="1" s="1"/>
  <c r="W1764" i="1"/>
  <c r="N1764" i="1"/>
  <c r="I1764" i="1"/>
  <c r="H1764" i="1"/>
  <c r="A1765" i="1"/>
  <c r="E1765" i="1" s="1"/>
  <c r="G1762" i="1"/>
  <c r="K1762" i="1"/>
  <c r="L1761" i="1"/>
  <c r="M1761" i="1" s="1"/>
  <c r="S1761" i="1" s="1"/>
  <c r="B1761" i="1" s="1"/>
  <c r="U1764" i="1" l="1"/>
  <c r="T1764" i="1"/>
  <c r="G1763" i="1"/>
  <c r="J1763" i="1"/>
  <c r="R1764" i="1"/>
  <c r="C1765" i="1"/>
  <c r="O1764" i="1"/>
  <c r="P1764" i="1" s="1"/>
  <c r="W1765" i="1"/>
  <c r="A1766" i="1"/>
  <c r="E1766" i="1" s="1"/>
  <c r="H1765" i="1"/>
  <c r="I1765" i="1"/>
  <c r="N1765" i="1"/>
  <c r="D1764" i="1"/>
  <c r="F1764" i="1" s="1"/>
  <c r="K1763" i="1"/>
  <c r="L1762" i="1"/>
  <c r="M1762" i="1" s="1"/>
  <c r="U1765" i="1" l="1"/>
  <c r="T1765" i="1"/>
  <c r="G1764" i="1"/>
  <c r="J1764" i="1"/>
  <c r="D1765" i="1"/>
  <c r="F1765" i="1" s="1"/>
  <c r="W1766" i="1"/>
  <c r="I1766" i="1"/>
  <c r="A1767" i="1"/>
  <c r="E1767" i="1" s="1"/>
  <c r="H1766" i="1"/>
  <c r="N1766" i="1"/>
  <c r="C1766" i="1"/>
  <c r="O1765" i="1"/>
  <c r="P1765" i="1" s="1"/>
  <c r="R1765" i="1"/>
  <c r="S1762" i="1"/>
  <c r="B1762" i="1" s="1"/>
  <c r="K1764" i="1"/>
  <c r="L1763" i="1"/>
  <c r="M1763" i="1" s="1"/>
  <c r="R1766" i="1" l="1"/>
  <c r="U1766" i="1"/>
  <c r="T1766" i="1"/>
  <c r="J1765" i="1"/>
  <c r="G1765" i="1"/>
  <c r="W1767" i="1"/>
  <c r="I1767" i="1"/>
  <c r="A1768" i="1"/>
  <c r="E1768" i="1" s="1"/>
  <c r="H1767" i="1"/>
  <c r="N1767" i="1"/>
  <c r="C1767" i="1"/>
  <c r="O1766" i="1"/>
  <c r="P1766" i="1" s="1"/>
  <c r="D1766" i="1"/>
  <c r="F1766" i="1" s="1"/>
  <c r="S1763" i="1"/>
  <c r="B1763" i="1" s="1"/>
  <c r="K1765" i="1"/>
  <c r="L1764" i="1"/>
  <c r="M1764" i="1" s="1"/>
  <c r="U1767" i="1" l="1"/>
  <c r="T1767" i="1"/>
  <c r="R1767" i="1"/>
  <c r="D1767" i="1"/>
  <c r="F1767" i="1" s="1"/>
  <c r="J1766" i="1"/>
  <c r="W1768" i="1"/>
  <c r="H1768" i="1"/>
  <c r="I1768" i="1"/>
  <c r="N1768" i="1"/>
  <c r="A1769" i="1"/>
  <c r="E1769" i="1" s="1"/>
  <c r="G1766" i="1"/>
  <c r="C1768" i="1"/>
  <c r="O1767" i="1"/>
  <c r="P1767" i="1" s="1"/>
  <c r="K1766" i="1"/>
  <c r="L1765" i="1"/>
  <c r="M1765" i="1" s="1"/>
  <c r="S1764" i="1"/>
  <c r="B1764" i="1" s="1"/>
  <c r="J1767" i="1" l="1"/>
  <c r="U1768" i="1"/>
  <c r="T1768" i="1"/>
  <c r="G1767" i="1"/>
  <c r="R1768" i="1"/>
  <c r="W1769" i="1"/>
  <c r="H1769" i="1"/>
  <c r="N1769" i="1"/>
  <c r="I1769" i="1"/>
  <c r="A1770" i="1"/>
  <c r="E1770" i="1" s="1"/>
  <c r="C1769" i="1"/>
  <c r="O1768" i="1"/>
  <c r="P1768" i="1" s="1"/>
  <c r="D1768" i="1"/>
  <c r="F1768" i="1" s="1"/>
  <c r="S1765" i="1"/>
  <c r="B1765" i="1" s="1"/>
  <c r="K1767" i="1"/>
  <c r="L1766" i="1"/>
  <c r="M1766" i="1" s="1"/>
  <c r="S1766" i="1" s="1"/>
  <c r="B1766" i="1" s="1"/>
  <c r="U1769" i="1" l="1"/>
  <c r="T1769" i="1"/>
  <c r="G1768" i="1"/>
  <c r="J1768" i="1"/>
  <c r="R1769" i="1"/>
  <c r="C1770" i="1"/>
  <c r="O1769" i="1"/>
  <c r="P1769" i="1" s="1"/>
  <c r="W1770" i="1"/>
  <c r="A1771" i="1"/>
  <c r="E1771" i="1" s="1"/>
  <c r="N1770" i="1"/>
  <c r="I1770" i="1"/>
  <c r="H1770" i="1"/>
  <c r="D1769" i="1"/>
  <c r="F1769" i="1" s="1"/>
  <c r="K1768" i="1"/>
  <c r="L1767" i="1"/>
  <c r="M1767" i="1" s="1"/>
  <c r="U1770" i="1" l="1"/>
  <c r="T1770" i="1"/>
  <c r="J1769" i="1"/>
  <c r="G1769" i="1"/>
  <c r="R1770" i="1"/>
  <c r="D1770" i="1"/>
  <c r="F1770" i="1" s="1"/>
  <c r="W1771" i="1"/>
  <c r="I1771" i="1"/>
  <c r="H1771" i="1"/>
  <c r="A1772" i="1"/>
  <c r="E1772" i="1" s="1"/>
  <c r="N1771" i="1"/>
  <c r="C1771" i="1"/>
  <c r="O1770" i="1"/>
  <c r="P1770" i="1" s="1"/>
  <c r="S1767" i="1"/>
  <c r="B1767" i="1" s="1"/>
  <c r="K1769" i="1"/>
  <c r="L1768" i="1"/>
  <c r="M1768" i="1" s="1"/>
  <c r="U1771" i="1" l="1"/>
  <c r="T1771" i="1"/>
  <c r="G1770" i="1"/>
  <c r="J1770" i="1"/>
  <c r="R1771" i="1"/>
  <c r="W1772" i="1"/>
  <c r="H1772" i="1"/>
  <c r="I1772" i="1"/>
  <c r="N1772" i="1"/>
  <c r="A1773" i="1"/>
  <c r="E1773" i="1" s="1"/>
  <c r="C1772" i="1"/>
  <c r="O1771" i="1"/>
  <c r="P1771" i="1" s="1"/>
  <c r="D1771" i="1"/>
  <c r="F1771" i="1" s="1"/>
  <c r="K1770" i="1"/>
  <c r="L1769" i="1"/>
  <c r="M1769" i="1" s="1"/>
  <c r="S1769" i="1" s="1"/>
  <c r="B1769" i="1" s="1"/>
  <c r="S1768" i="1"/>
  <c r="B1768" i="1" s="1"/>
  <c r="U1772" i="1" l="1"/>
  <c r="T1772" i="1"/>
  <c r="J1771" i="1"/>
  <c r="G1771" i="1"/>
  <c r="D1772" i="1"/>
  <c r="F1772" i="1" s="1"/>
  <c r="C1773" i="1"/>
  <c r="O1772" i="1"/>
  <c r="P1772" i="1" s="1"/>
  <c r="R1772" i="1"/>
  <c r="W1773" i="1"/>
  <c r="N1773" i="1"/>
  <c r="A1774" i="1"/>
  <c r="E1774" i="1" s="1"/>
  <c r="I1773" i="1"/>
  <c r="H1773" i="1"/>
  <c r="K1771" i="1"/>
  <c r="L1770" i="1"/>
  <c r="M1770" i="1" s="1"/>
  <c r="S1770" i="1" s="1"/>
  <c r="B1770" i="1" s="1"/>
  <c r="U1773" i="1" l="1"/>
  <c r="T1773" i="1"/>
  <c r="J1772" i="1"/>
  <c r="G1772" i="1"/>
  <c r="R1773" i="1"/>
  <c r="W1774" i="1"/>
  <c r="H1774" i="1"/>
  <c r="N1774" i="1"/>
  <c r="I1774" i="1"/>
  <c r="A1775" i="1"/>
  <c r="E1775" i="1" s="1"/>
  <c r="C1774" i="1"/>
  <c r="O1773" i="1"/>
  <c r="P1773" i="1" s="1"/>
  <c r="D1773" i="1"/>
  <c r="F1773" i="1" s="1"/>
  <c r="K1772" i="1"/>
  <c r="L1771" i="1"/>
  <c r="M1771" i="1" s="1"/>
  <c r="S1771" i="1" s="1"/>
  <c r="B1771" i="1" s="1"/>
  <c r="G1773" i="1" l="1"/>
  <c r="J1773" i="1"/>
  <c r="O1774" i="1"/>
  <c r="C1775" i="1"/>
  <c r="R1774" i="1"/>
  <c r="D1774" i="1"/>
  <c r="F1774" i="1" s="1"/>
  <c r="W1775" i="1"/>
  <c r="A1776" i="1"/>
  <c r="E1776" i="1" s="1"/>
  <c r="N1775" i="1"/>
  <c r="H1775" i="1"/>
  <c r="I1775" i="1"/>
  <c r="K1773" i="1"/>
  <c r="L1772" i="1"/>
  <c r="M1772" i="1" s="1"/>
  <c r="U1775" i="1" l="1"/>
  <c r="T1775" i="1"/>
  <c r="J1774" i="1"/>
  <c r="D1775" i="1"/>
  <c r="F1775" i="1" s="1"/>
  <c r="R1775" i="1"/>
  <c r="C1776" i="1"/>
  <c r="O1775" i="1"/>
  <c r="P1775" i="1" s="1"/>
  <c r="W1776" i="1"/>
  <c r="N1776" i="1"/>
  <c r="A1777" i="1"/>
  <c r="E1777" i="1" s="1"/>
  <c r="I1776" i="1"/>
  <c r="H1776" i="1"/>
  <c r="G1774" i="1"/>
  <c r="S1772" i="1"/>
  <c r="B1772" i="1" s="1"/>
  <c r="K1774" i="1"/>
  <c r="L1774" i="1" s="1"/>
  <c r="L1773" i="1"/>
  <c r="M1773" i="1" s="1"/>
  <c r="S1773" i="1" s="1"/>
  <c r="B1773" i="1" s="1"/>
  <c r="U1776" i="1" l="1"/>
  <c r="T1776" i="1"/>
  <c r="G1775" i="1"/>
  <c r="J1775" i="1"/>
  <c r="W1777" i="1"/>
  <c r="N1777" i="1"/>
  <c r="I1777" i="1"/>
  <c r="A1778" i="1"/>
  <c r="E1778" i="1" s="1"/>
  <c r="H1777" i="1"/>
  <c r="R1776" i="1"/>
  <c r="C1777" i="1"/>
  <c r="O1776" i="1"/>
  <c r="P1776" i="1" s="1"/>
  <c r="D1776" i="1"/>
  <c r="F1776" i="1" s="1"/>
  <c r="M1774" i="1"/>
  <c r="K1775" i="1"/>
  <c r="U1777" i="1" l="1"/>
  <c r="T1777" i="1"/>
  <c r="P1774" i="1"/>
  <c r="J1776" i="1"/>
  <c r="G1776" i="1"/>
  <c r="W1778" i="1"/>
  <c r="A1779" i="1"/>
  <c r="E1779" i="1" s="1"/>
  <c r="N1778" i="1"/>
  <c r="H1778" i="1"/>
  <c r="I1778" i="1"/>
  <c r="C1778" i="1"/>
  <c r="O1777" i="1"/>
  <c r="P1777" i="1" s="1"/>
  <c r="D1777" i="1"/>
  <c r="F1777" i="1" s="1"/>
  <c r="R1777" i="1"/>
  <c r="K1776" i="1"/>
  <c r="L1775" i="1"/>
  <c r="M1775" i="1" s="1"/>
  <c r="S1774" i="1"/>
  <c r="U1778" i="1" l="1"/>
  <c r="T1778" i="1"/>
  <c r="B1774" i="1"/>
  <c r="T1774" i="1"/>
  <c r="U1774" i="1" s="1"/>
  <c r="G1777" i="1"/>
  <c r="C1779" i="1"/>
  <c r="O1778" i="1"/>
  <c r="P1778" i="1" s="1"/>
  <c r="J1777" i="1"/>
  <c r="W1779" i="1"/>
  <c r="A1780" i="1"/>
  <c r="E1780" i="1" s="1"/>
  <c r="N1779" i="1"/>
  <c r="H1779" i="1"/>
  <c r="I1779" i="1"/>
  <c r="D1778" i="1"/>
  <c r="F1778" i="1" s="1"/>
  <c r="R1778" i="1"/>
  <c r="S1775" i="1"/>
  <c r="B1775" i="1" s="1"/>
  <c r="K1777" i="1"/>
  <c r="L1776" i="1"/>
  <c r="M1776" i="1" s="1"/>
  <c r="S1776" i="1" s="1"/>
  <c r="B1776" i="1" s="1"/>
  <c r="U1779" i="1" l="1"/>
  <c r="T1779" i="1"/>
  <c r="G1778" i="1"/>
  <c r="R1779" i="1"/>
  <c r="C1780" i="1"/>
  <c r="O1779" i="1"/>
  <c r="P1779" i="1" s="1"/>
  <c r="D1779" i="1"/>
  <c r="F1779" i="1" s="1"/>
  <c r="W1780" i="1"/>
  <c r="N1780" i="1"/>
  <c r="A1781" i="1"/>
  <c r="E1781" i="1" s="1"/>
  <c r="I1780" i="1"/>
  <c r="H1780" i="1"/>
  <c r="J1778" i="1"/>
  <c r="K1778" i="1"/>
  <c r="L1777" i="1"/>
  <c r="M1777" i="1" s="1"/>
  <c r="S1777" i="1" s="1"/>
  <c r="B1777" i="1" s="1"/>
  <c r="U1780" i="1" l="1"/>
  <c r="T1780" i="1"/>
  <c r="R1780" i="1"/>
  <c r="C1781" i="1"/>
  <c r="O1780" i="1"/>
  <c r="P1780" i="1" s="1"/>
  <c r="D1780" i="1"/>
  <c r="F1780" i="1" s="1"/>
  <c r="G1779" i="1"/>
  <c r="W1781" i="1"/>
  <c r="N1781" i="1"/>
  <c r="I1781" i="1"/>
  <c r="A1782" i="1"/>
  <c r="E1782" i="1" s="1"/>
  <c r="H1781" i="1"/>
  <c r="J1779" i="1"/>
  <c r="K1779" i="1"/>
  <c r="L1778" i="1"/>
  <c r="M1778" i="1" s="1"/>
  <c r="U1781" i="1" l="1"/>
  <c r="T1781" i="1"/>
  <c r="R1781" i="1"/>
  <c r="D1781" i="1"/>
  <c r="F1781" i="1" s="1"/>
  <c r="J1780" i="1"/>
  <c r="W1782" i="1"/>
  <c r="N1782" i="1"/>
  <c r="A1783" i="1"/>
  <c r="E1783" i="1" s="1"/>
  <c r="I1782" i="1"/>
  <c r="H1782" i="1"/>
  <c r="C1782" i="1"/>
  <c r="O1781" i="1"/>
  <c r="P1781" i="1" s="1"/>
  <c r="G1780" i="1"/>
  <c r="S1778" i="1"/>
  <c r="B1778" i="1" s="1"/>
  <c r="K1780" i="1"/>
  <c r="L1779" i="1"/>
  <c r="M1779" i="1" s="1"/>
  <c r="U1782" i="1" l="1"/>
  <c r="T1782" i="1"/>
  <c r="G1781" i="1"/>
  <c r="J1781" i="1"/>
  <c r="R1782" i="1"/>
  <c r="W1783" i="1"/>
  <c r="A1784" i="1"/>
  <c r="E1784" i="1" s="1"/>
  <c r="H1783" i="1"/>
  <c r="N1783" i="1"/>
  <c r="I1783" i="1"/>
  <c r="C1783" i="1"/>
  <c r="O1782" i="1"/>
  <c r="P1782" i="1" s="1"/>
  <c r="D1782" i="1"/>
  <c r="F1782" i="1" s="1"/>
  <c r="K1781" i="1"/>
  <c r="L1780" i="1"/>
  <c r="M1780" i="1" s="1"/>
  <c r="S1779" i="1"/>
  <c r="B1779" i="1" s="1"/>
  <c r="U1783" i="1" l="1"/>
  <c r="T1783" i="1"/>
  <c r="R1783" i="1"/>
  <c r="J1782" i="1"/>
  <c r="D1783" i="1"/>
  <c r="F1783" i="1" s="1"/>
  <c r="C1784" i="1"/>
  <c r="O1783" i="1"/>
  <c r="P1783" i="1" s="1"/>
  <c r="G1782" i="1"/>
  <c r="W1784" i="1"/>
  <c r="H1784" i="1"/>
  <c r="N1784" i="1"/>
  <c r="A1785" i="1"/>
  <c r="E1785" i="1" s="1"/>
  <c r="I1784" i="1"/>
  <c r="S1780" i="1"/>
  <c r="B1780" i="1" s="1"/>
  <c r="K1782" i="1"/>
  <c r="L1781" i="1"/>
  <c r="M1781" i="1" s="1"/>
  <c r="U1784" i="1" l="1"/>
  <c r="T1784" i="1"/>
  <c r="J1783" i="1"/>
  <c r="G1783" i="1"/>
  <c r="W1785" i="1"/>
  <c r="I1785" i="1"/>
  <c r="A1786" i="1"/>
  <c r="E1786" i="1" s="1"/>
  <c r="H1785" i="1"/>
  <c r="N1785" i="1"/>
  <c r="C1785" i="1"/>
  <c r="O1784" i="1"/>
  <c r="P1784" i="1" s="1"/>
  <c r="R1784" i="1"/>
  <c r="D1784" i="1"/>
  <c r="F1784" i="1" s="1"/>
  <c r="S1781" i="1"/>
  <c r="B1781" i="1" s="1"/>
  <c r="K1783" i="1"/>
  <c r="L1782" i="1"/>
  <c r="M1782" i="1" s="1"/>
  <c r="S1782" i="1" s="1"/>
  <c r="B1782" i="1" s="1"/>
  <c r="U1785" i="1" l="1"/>
  <c r="T1785" i="1"/>
  <c r="R1785" i="1"/>
  <c r="J1784" i="1"/>
  <c r="G1784" i="1"/>
  <c r="W1786" i="1"/>
  <c r="I1786" i="1"/>
  <c r="A1787" i="1"/>
  <c r="E1787" i="1" s="1"/>
  <c r="N1786" i="1"/>
  <c r="H1786" i="1"/>
  <c r="D1785" i="1"/>
  <c r="F1785" i="1" s="1"/>
  <c r="C1786" i="1"/>
  <c r="O1785" i="1"/>
  <c r="P1785" i="1" s="1"/>
  <c r="K1784" i="1"/>
  <c r="L1783" i="1"/>
  <c r="M1783" i="1" s="1"/>
  <c r="U1786" i="1" l="1"/>
  <c r="T1786" i="1"/>
  <c r="R1786" i="1"/>
  <c r="W1787" i="1"/>
  <c r="A1788" i="1"/>
  <c r="E1788" i="1" s="1"/>
  <c r="H1787" i="1"/>
  <c r="I1787" i="1"/>
  <c r="N1787" i="1"/>
  <c r="D1786" i="1"/>
  <c r="F1786" i="1" s="1"/>
  <c r="J1785" i="1"/>
  <c r="G1785" i="1"/>
  <c r="O1786" i="1"/>
  <c r="P1786" i="1" s="1"/>
  <c r="C1787" i="1"/>
  <c r="S1783" i="1"/>
  <c r="B1783" i="1" s="1"/>
  <c r="K1785" i="1"/>
  <c r="L1784" i="1"/>
  <c r="M1784" i="1" s="1"/>
  <c r="S1784" i="1" s="1"/>
  <c r="B1784" i="1" s="1"/>
  <c r="U1787" i="1" l="1"/>
  <c r="T1787" i="1"/>
  <c r="J1786" i="1"/>
  <c r="R1787" i="1"/>
  <c r="D1787" i="1"/>
  <c r="F1787" i="1" s="1"/>
  <c r="W1788" i="1"/>
  <c r="A1789" i="1"/>
  <c r="E1789" i="1" s="1"/>
  <c r="H1788" i="1"/>
  <c r="N1788" i="1"/>
  <c r="I1788" i="1"/>
  <c r="G1786" i="1"/>
  <c r="C1788" i="1"/>
  <c r="O1787" i="1"/>
  <c r="P1787" i="1" s="1"/>
  <c r="K1786" i="1"/>
  <c r="L1785" i="1"/>
  <c r="M1785" i="1" s="1"/>
  <c r="S1785" i="1" s="1"/>
  <c r="B1785" i="1" s="1"/>
  <c r="U1788" i="1" l="1"/>
  <c r="T1788" i="1"/>
  <c r="R1788" i="1"/>
  <c r="G1787" i="1"/>
  <c r="J1787" i="1"/>
  <c r="C1789" i="1"/>
  <c r="O1788" i="1"/>
  <c r="P1788" i="1" s="1"/>
  <c r="W1789" i="1"/>
  <c r="H1789" i="1"/>
  <c r="N1789" i="1"/>
  <c r="I1789" i="1"/>
  <c r="A1790" i="1"/>
  <c r="E1790" i="1" s="1"/>
  <c r="D1788" i="1"/>
  <c r="F1788" i="1" s="1"/>
  <c r="K1787" i="1"/>
  <c r="L1786" i="1"/>
  <c r="M1786" i="1" s="1"/>
  <c r="S1786" i="1" s="1"/>
  <c r="B1786" i="1" s="1"/>
  <c r="U1789" i="1" l="1"/>
  <c r="T1789" i="1"/>
  <c r="J1788" i="1"/>
  <c r="G1788" i="1"/>
  <c r="R1789" i="1"/>
  <c r="W1790" i="1"/>
  <c r="N1790" i="1"/>
  <c r="I1790" i="1"/>
  <c r="A1791" i="1"/>
  <c r="E1791" i="1" s="1"/>
  <c r="H1790" i="1"/>
  <c r="D1789" i="1"/>
  <c r="F1789" i="1" s="1"/>
  <c r="C1790" i="1"/>
  <c r="O1789" i="1"/>
  <c r="P1789" i="1" s="1"/>
  <c r="K1788" i="1"/>
  <c r="L1787" i="1"/>
  <c r="M1787" i="1" s="1"/>
  <c r="U1790" i="1" l="1"/>
  <c r="T1790" i="1"/>
  <c r="G1789" i="1"/>
  <c r="W1791" i="1"/>
  <c r="N1791" i="1"/>
  <c r="A1792" i="1"/>
  <c r="E1792" i="1" s="1"/>
  <c r="I1791" i="1"/>
  <c r="H1791" i="1"/>
  <c r="D1790" i="1"/>
  <c r="F1790" i="1" s="1"/>
  <c r="C1791" i="1"/>
  <c r="O1790" i="1"/>
  <c r="P1790" i="1" s="1"/>
  <c r="J1789" i="1"/>
  <c r="R1790" i="1"/>
  <c r="S1787" i="1"/>
  <c r="B1787" i="1" s="1"/>
  <c r="K1789" i="1"/>
  <c r="L1788" i="1"/>
  <c r="M1788" i="1" s="1"/>
  <c r="U1791" i="1" l="1"/>
  <c r="T1791" i="1"/>
  <c r="J1790" i="1"/>
  <c r="R1791" i="1"/>
  <c r="W1792" i="1"/>
  <c r="I1792" i="1"/>
  <c r="A1793" i="1"/>
  <c r="E1793" i="1" s="1"/>
  <c r="H1792" i="1"/>
  <c r="N1792" i="1"/>
  <c r="D1791" i="1"/>
  <c r="F1791" i="1" s="1"/>
  <c r="C1792" i="1"/>
  <c r="O1791" i="1"/>
  <c r="P1791" i="1" s="1"/>
  <c r="G1790" i="1"/>
  <c r="S1788" i="1"/>
  <c r="B1788" i="1" s="1"/>
  <c r="K1790" i="1"/>
  <c r="L1789" i="1"/>
  <c r="M1789" i="1" s="1"/>
  <c r="U1792" i="1" l="1"/>
  <c r="T1792" i="1"/>
  <c r="J1791" i="1"/>
  <c r="R1792" i="1"/>
  <c r="W1793" i="1"/>
  <c r="H1793" i="1"/>
  <c r="I1793" i="1"/>
  <c r="N1793" i="1"/>
  <c r="A1794" i="1"/>
  <c r="E1794" i="1" s="1"/>
  <c r="D1792" i="1"/>
  <c r="F1792" i="1" s="1"/>
  <c r="G1791" i="1"/>
  <c r="C1793" i="1"/>
  <c r="O1792" i="1"/>
  <c r="P1792" i="1" s="1"/>
  <c r="S1789" i="1"/>
  <c r="B1789" i="1" s="1"/>
  <c r="K1791" i="1"/>
  <c r="L1790" i="1"/>
  <c r="M1790" i="1" s="1"/>
  <c r="S1790" i="1" s="1"/>
  <c r="B1790" i="1" s="1"/>
  <c r="U1793" i="1" l="1"/>
  <c r="T1793" i="1"/>
  <c r="J1792" i="1"/>
  <c r="C1794" i="1"/>
  <c r="O1793" i="1"/>
  <c r="P1793" i="1" s="1"/>
  <c r="D1793" i="1"/>
  <c r="F1793" i="1" s="1"/>
  <c r="R1793" i="1"/>
  <c r="G1792" i="1"/>
  <c r="W1794" i="1"/>
  <c r="N1794" i="1"/>
  <c r="I1794" i="1"/>
  <c r="A1795" i="1"/>
  <c r="E1795" i="1" s="1"/>
  <c r="H1794" i="1"/>
  <c r="K1792" i="1"/>
  <c r="L1791" i="1"/>
  <c r="M1791" i="1" s="1"/>
  <c r="S1791" i="1" s="1"/>
  <c r="B1791" i="1" s="1"/>
  <c r="U1794" i="1" l="1"/>
  <c r="T1794" i="1"/>
  <c r="W1795" i="1"/>
  <c r="N1795" i="1"/>
  <c r="I1795" i="1"/>
  <c r="A1796" i="1"/>
  <c r="E1796" i="1" s="1"/>
  <c r="H1795" i="1"/>
  <c r="D1794" i="1"/>
  <c r="F1794" i="1" s="1"/>
  <c r="C1795" i="1"/>
  <c r="O1794" i="1"/>
  <c r="P1794" i="1" s="1"/>
  <c r="J1793" i="1"/>
  <c r="R1794" i="1"/>
  <c r="G1793" i="1"/>
  <c r="K1793" i="1"/>
  <c r="L1792" i="1"/>
  <c r="M1792" i="1" s="1"/>
  <c r="U1795" i="1" l="1"/>
  <c r="T1795" i="1"/>
  <c r="J1794" i="1"/>
  <c r="W1796" i="1"/>
  <c r="H1796" i="1"/>
  <c r="I1796" i="1"/>
  <c r="N1796" i="1"/>
  <c r="A1797" i="1"/>
  <c r="E1797" i="1" s="1"/>
  <c r="D1795" i="1"/>
  <c r="F1795" i="1" s="1"/>
  <c r="C1796" i="1"/>
  <c r="O1795" i="1"/>
  <c r="P1795" i="1" s="1"/>
  <c r="G1794" i="1"/>
  <c r="R1795" i="1"/>
  <c r="S1792" i="1"/>
  <c r="B1792" i="1" s="1"/>
  <c r="K1794" i="1"/>
  <c r="L1793" i="1"/>
  <c r="M1793" i="1" s="1"/>
  <c r="S1793" i="1" s="1"/>
  <c r="B1793" i="1" s="1"/>
  <c r="U1796" i="1" l="1"/>
  <c r="T1796" i="1"/>
  <c r="D1796" i="1"/>
  <c r="F1796" i="1" s="1"/>
  <c r="R1796" i="1"/>
  <c r="G1795" i="1"/>
  <c r="W1797" i="1"/>
  <c r="N1797" i="1"/>
  <c r="I1797" i="1"/>
  <c r="A1798" i="1"/>
  <c r="E1798" i="1" s="1"/>
  <c r="H1797" i="1"/>
  <c r="J1795" i="1"/>
  <c r="C1797" i="1"/>
  <c r="O1796" i="1"/>
  <c r="P1796" i="1" s="1"/>
  <c r="K1795" i="1"/>
  <c r="L1794" i="1"/>
  <c r="M1794" i="1" s="1"/>
  <c r="S1794" i="1" s="1"/>
  <c r="B1794" i="1" s="1"/>
  <c r="U1797" i="1" l="1"/>
  <c r="T1797" i="1"/>
  <c r="G1796" i="1"/>
  <c r="R1797" i="1"/>
  <c r="J1796" i="1"/>
  <c r="C1798" i="1"/>
  <c r="O1797" i="1"/>
  <c r="P1797" i="1" s="1"/>
  <c r="W1798" i="1"/>
  <c r="N1798" i="1"/>
  <c r="I1798" i="1"/>
  <c r="A1799" i="1"/>
  <c r="E1799" i="1" s="1"/>
  <c r="H1798" i="1"/>
  <c r="D1797" i="1"/>
  <c r="F1797" i="1" s="1"/>
  <c r="K1796" i="1"/>
  <c r="L1795" i="1"/>
  <c r="M1795" i="1" s="1"/>
  <c r="U1798" i="1" l="1"/>
  <c r="T1798" i="1"/>
  <c r="G1797" i="1"/>
  <c r="R1798" i="1"/>
  <c r="C1799" i="1"/>
  <c r="O1798" i="1"/>
  <c r="P1798" i="1" s="1"/>
  <c r="J1797" i="1"/>
  <c r="W1799" i="1"/>
  <c r="I1799" i="1"/>
  <c r="H1799" i="1"/>
  <c r="A1800" i="1"/>
  <c r="E1800" i="1" s="1"/>
  <c r="N1799" i="1"/>
  <c r="D1798" i="1"/>
  <c r="F1798" i="1" s="1"/>
  <c r="S1795" i="1"/>
  <c r="B1795" i="1" s="1"/>
  <c r="K1797" i="1"/>
  <c r="L1796" i="1"/>
  <c r="M1796" i="1" s="1"/>
  <c r="R1799" i="1" l="1"/>
  <c r="U1799" i="1"/>
  <c r="T1799" i="1"/>
  <c r="J1798" i="1"/>
  <c r="C1800" i="1"/>
  <c r="O1799" i="1"/>
  <c r="P1799" i="1" s="1"/>
  <c r="G1798" i="1"/>
  <c r="W1800" i="1"/>
  <c r="H1800" i="1"/>
  <c r="N1800" i="1"/>
  <c r="I1800" i="1"/>
  <c r="A1801" i="1"/>
  <c r="E1801" i="1" s="1"/>
  <c r="D1799" i="1"/>
  <c r="F1799" i="1" s="1"/>
  <c r="S1796" i="1"/>
  <c r="B1796" i="1" s="1"/>
  <c r="K1798" i="1"/>
  <c r="L1797" i="1"/>
  <c r="M1797" i="1" s="1"/>
  <c r="U1800" i="1" l="1"/>
  <c r="T1800" i="1"/>
  <c r="J1799" i="1"/>
  <c r="G1799" i="1"/>
  <c r="W1801" i="1"/>
  <c r="N1801" i="1"/>
  <c r="A1802" i="1"/>
  <c r="E1802" i="1" s="1"/>
  <c r="I1801" i="1"/>
  <c r="H1801" i="1"/>
  <c r="C1801" i="1"/>
  <c r="O1800" i="1"/>
  <c r="P1800" i="1" s="1"/>
  <c r="D1800" i="1"/>
  <c r="F1800" i="1" s="1"/>
  <c r="R1800" i="1"/>
  <c r="S1797" i="1"/>
  <c r="B1797" i="1" s="1"/>
  <c r="K1799" i="1"/>
  <c r="L1798" i="1"/>
  <c r="M1798" i="1" s="1"/>
  <c r="S1798" i="1" s="1"/>
  <c r="B1798" i="1" s="1"/>
  <c r="U1801" i="1" l="1"/>
  <c r="T1801" i="1"/>
  <c r="G1800" i="1"/>
  <c r="W1802" i="1"/>
  <c r="I1802" i="1"/>
  <c r="H1802" i="1"/>
  <c r="A1803" i="1"/>
  <c r="E1803" i="1" s="1"/>
  <c r="N1802" i="1"/>
  <c r="D1801" i="1"/>
  <c r="F1801" i="1" s="1"/>
  <c r="J1800" i="1"/>
  <c r="C1802" i="1"/>
  <c r="O1801" i="1"/>
  <c r="P1801" i="1" s="1"/>
  <c r="R1801" i="1"/>
  <c r="K1800" i="1"/>
  <c r="L1799" i="1"/>
  <c r="M1799" i="1" s="1"/>
  <c r="S1799" i="1" s="1"/>
  <c r="B1799" i="1" s="1"/>
  <c r="U1802" i="1" l="1"/>
  <c r="T1802" i="1"/>
  <c r="R1802" i="1"/>
  <c r="J1801" i="1"/>
  <c r="D1802" i="1"/>
  <c r="F1802" i="1" s="1"/>
  <c r="C1803" i="1"/>
  <c r="O1802" i="1"/>
  <c r="P1802" i="1" s="1"/>
  <c r="G1801" i="1"/>
  <c r="W1803" i="1"/>
  <c r="I1803" i="1"/>
  <c r="H1803" i="1"/>
  <c r="A1804" i="1"/>
  <c r="E1804" i="1" s="1"/>
  <c r="N1803" i="1"/>
  <c r="K1801" i="1"/>
  <c r="L1800" i="1"/>
  <c r="M1800" i="1" s="1"/>
  <c r="S1800" i="1" s="1"/>
  <c r="B1800" i="1" s="1"/>
  <c r="U1803" i="1" l="1"/>
  <c r="T1803" i="1"/>
  <c r="R1803" i="1"/>
  <c r="W1804" i="1"/>
  <c r="A1805" i="1"/>
  <c r="E1805" i="1" s="1"/>
  <c r="N1804" i="1"/>
  <c r="H1804" i="1"/>
  <c r="I1804" i="1"/>
  <c r="J1802" i="1"/>
  <c r="D1803" i="1"/>
  <c r="F1803" i="1" s="1"/>
  <c r="C1804" i="1"/>
  <c r="O1803" i="1"/>
  <c r="P1803" i="1" s="1"/>
  <c r="G1802" i="1"/>
  <c r="K1802" i="1"/>
  <c r="L1801" i="1"/>
  <c r="M1801" i="1" s="1"/>
  <c r="S1801" i="1" s="1"/>
  <c r="B1801" i="1" s="1"/>
  <c r="U1804" i="1" l="1"/>
  <c r="T1804" i="1"/>
  <c r="R1804" i="1"/>
  <c r="C1805" i="1"/>
  <c r="O1804" i="1"/>
  <c r="P1804" i="1" s="1"/>
  <c r="J1803" i="1"/>
  <c r="W1805" i="1"/>
  <c r="A1806" i="1"/>
  <c r="E1806" i="1" s="1"/>
  <c r="H1805" i="1"/>
  <c r="N1805" i="1"/>
  <c r="I1805" i="1"/>
  <c r="D1804" i="1"/>
  <c r="F1804" i="1" s="1"/>
  <c r="G1803" i="1"/>
  <c r="K1803" i="1"/>
  <c r="L1802" i="1"/>
  <c r="M1802" i="1" s="1"/>
  <c r="S1802" i="1" s="1"/>
  <c r="B1802" i="1" s="1"/>
  <c r="G1804" i="1" l="1"/>
  <c r="J1804" i="1"/>
  <c r="O1805" i="1"/>
  <c r="C1806" i="1"/>
  <c r="R1805" i="1"/>
  <c r="D1805" i="1"/>
  <c r="F1805" i="1" s="1"/>
  <c r="W1806" i="1"/>
  <c r="H1806" i="1"/>
  <c r="I1806" i="1"/>
  <c r="N1806" i="1"/>
  <c r="A1807" i="1"/>
  <c r="E1807" i="1" s="1"/>
  <c r="K1804" i="1"/>
  <c r="L1803" i="1"/>
  <c r="M1803" i="1" s="1"/>
  <c r="S1803" i="1" s="1"/>
  <c r="B1803" i="1" s="1"/>
  <c r="U1806" i="1" l="1"/>
  <c r="T1806" i="1"/>
  <c r="G1805" i="1"/>
  <c r="W1807" i="1"/>
  <c r="A1808" i="1"/>
  <c r="E1808" i="1" s="1"/>
  <c r="N1807" i="1"/>
  <c r="I1807" i="1"/>
  <c r="H1807" i="1"/>
  <c r="D1806" i="1"/>
  <c r="F1806" i="1" s="1"/>
  <c r="C1807" i="1"/>
  <c r="O1806" i="1"/>
  <c r="P1806" i="1" s="1"/>
  <c r="R1806" i="1"/>
  <c r="J1805" i="1"/>
  <c r="K1805" i="1"/>
  <c r="L1804" i="1"/>
  <c r="M1804" i="1" s="1"/>
  <c r="S1804" i="1" s="1"/>
  <c r="B1804" i="1" s="1"/>
  <c r="U1807" i="1" l="1"/>
  <c r="T1807" i="1"/>
  <c r="J1806" i="1"/>
  <c r="C1808" i="1"/>
  <c r="O1807" i="1"/>
  <c r="P1807" i="1" s="1"/>
  <c r="L1805" i="1"/>
  <c r="M1805" i="1" s="1"/>
  <c r="D1807" i="1"/>
  <c r="F1807" i="1" s="1"/>
  <c r="W1808" i="1"/>
  <c r="N1808" i="1"/>
  <c r="A1809" i="1"/>
  <c r="E1809" i="1" s="1"/>
  <c r="I1808" i="1"/>
  <c r="H1808" i="1"/>
  <c r="G1806" i="1"/>
  <c r="R1807" i="1"/>
  <c r="G1807" i="1" l="1"/>
  <c r="J1807" i="1"/>
  <c r="U1808" i="1"/>
  <c r="T1808" i="1"/>
  <c r="K1806" i="1"/>
  <c r="K1807" i="1" s="1"/>
  <c r="R1808" i="1"/>
  <c r="D1808" i="1"/>
  <c r="F1808" i="1" s="1"/>
  <c r="W1809" i="1"/>
  <c r="A1810" i="1"/>
  <c r="E1810" i="1" s="1"/>
  <c r="H1809" i="1"/>
  <c r="N1809" i="1"/>
  <c r="I1809" i="1"/>
  <c r="C1809" i="1"/>
  <c r="O1808" i="1"/>
  <c r="P1808" i="1" s="1"/>
  <c r="S1805" i="1"/>
  <c r="P1805" i="1"/>
  <c r="X1805" i="1" s="1"/>
  <c r="U1809" i="1" l="1"/>
  <c r="T1809" i="1"/>
  <c r="L1806" i="1"/>
  <c r="M1806" i="1" s="1"/>
  <c r="S1806" i="1" s="1"/>
  <c r="B1806" i="1" s="1"/>
  <c r="B1805" i="1"/>
  <c r="T1805" i="1"/>
  <c r="U1805" i="1" s="1"/>
  <c r="R1809" i="1"/>
  <c r="G1808" i="1"/>
  <c r="J1808" i="1"/>
  <c r="C1810" i="1"/>
  <c r="O1809" i="1"/>
  <c r="P1809" i="1" s="1"/>
  <c r="W1810" i="1"/>
  <c r="H1810" i="1"/>
  <c r="N1810" i="1"/>
  <c r="I1810" i="1"/>
  <c r="A1811" i="1"/>
  <c r="E1811" i="1" s="1"/>
  <c r="D1809" i="1"/>
  <c r="F1809" i="1" s="1"/>
  <c r="K1808" i="1"/>
  <c r="L1807" i="1"/>
  <c r="M1807" i="1" s="1"/>
  <c r="S1807" i="1" s="1"/>
  <c r="B1807" i="1" s="1"/>
  <c r="U1810" i="1" l="1"/>
  <c r="T1810" i="1"/>
  <c r="R1810" i="1"/>
  <c r="G1809" i="1"/>
  <c r="J1809" i="1"/>
  <c r="D1810" i="1"/>
  <c r="F1810" i="1" s="1"/>
  <c r="W1811" i="1"/>
  <c r="N1811" i="1"/>
  <c r="I1811" i="1"/>
  <c r="A1812" i="1"/>
  <c r="E1812" i="1" s="1"/>
  <c r="H1811" i="1"/>
  <c r="C1811" i="1"/>
  <c r="O1810" i="1"/>
  <c r="P1810" i="1" s="1"/>
  <c r="K1809" i="1"/>
  <c r="L1808" i="1"/>
  <c r="M1808" i="1" s="1"/>
  <c r="U1811" i="1" l="1"/>
  <c r="T1811" i="1"/>
  <c r="J1810" i="1"/>
  <c r="G1810" i="1"/>
  <c r="R1811" i="1"/>
  <c r="W1812" i="1"/>
  <c r="A1813" i="1"/>
  <c r="E1813" i="1" s="1"/>
  <c r="H1812" i="1"/>
  <c r="I1812" i="1"/>
  <c r="N1812" i="1"/>
  <c r="C1812" i="1"/>
  <c r="O1811" i="1"/>
  <c r="P1811" i="1" s="1"/>
  <c r="D1811" i="1"/>
  <c r="F1811" i="1" s="1"/>
  <c r="S1808" i="1"/>
  <c r="B1808" i="1" s="1"/>
  <c r="K1810" i="1"/>
  <c r="L1809" i="1"/>
  <c r="M1809" i="1" s="1"/>
  <c r="S1809" i="1" s="1"/>
  <c r="B1809" i="1" s="1"/>
  <c r="U1812" i="1" l="1"/>
  <c r="T1812" i="1"/>
  <c r="G1811" i="1"/>
  <c r="R1812" i="1"/>
  <c r="D1812" i="1"/>
  <c r="F1812" i="1" s="1"/>
  <c r="J1811" i="1"/>
  <c r="W1813" i="1"/>
  <c r="N1813" i="1"/>
  <c r="I1813" i="1"/>
  <c r="A1814" i="1"/>
  <c r="E1814" i="1" s="1"/>
  <c r="H1813" i="1"/>
  <c r="C1813" i="1"/>
  <c r="O1812" i="1"/>
  <c r="P1812" i="1" s="1"/>
  <c r="K1811" i="1"/>
  <c r="L1810" i="1"/>
  <c r="M1810" i="1" s="1"/>
  <c r="S1810" i="1" s="1"/>
  <c r="B1810" i="1" s="1"/>
  <c r="U1813" i="1" l="1"/>
  <c r="T1813" i="1"/>
  <c r="J1812" i="1"/>
  <c r="G1812" i="1"/>
  <c r="C1814" i="1"/>
  <c r="O1813" i="1"/>
  <c r="P1813" i="1" s="1"/>
  <c r="R1813" i="1"/>
  <c r="W1814" i="1"/>
  <c r="H1814" i="1"/>
  <c r="N1814" i="1"/>
  <c r="I1814" i="1"/>
  <c r="A1815" i="1"/>
  <c r="E1815" i="1" s="1"/>
  <c r="D1813" i="1"/>
  <c r="F1813" i="1" s="1"/>
  <c r="K1812" i="1"/>
  <c r="L1811" i="1"/>
  <c r="M1811" i="1" s="1"/>
  <c r="S1811" i="1" s="1"/>
  <c r="B1811" i="1" s="1"/>
  <c r="U1814" i="1" l="1"/>
  <c r="T1814" i="1"/>
  <c r="J1813" i="1"/>
  <c r="G1813" i="1"/>
  <c r="C1815" i="1"/>
  <c r="O1814" i="1"/>
  <c r="P1814" i="1" s="1"/>
  <c r="W1815" i="1"/>
  <c r="I1815" i="1"/>
  <c r="A1816" i="1"/>
  <c r="E1816" i="1" s="1"/>
  <c r="N1815" i="1"/>
  <c r="H1815" i="1"/>
  <c r="D1814" i="1"/>
  <c r="F1814" i="1" s="1"/>
  <c r="R1814" i="1"/>
  <c r="K1813" i="1"/>
  <c r="L1812" i="1"/>
  <c r="M1812" i="1" s="1"/>
  <c r="U1815" i="1" l="1"/>
  <c r="T1815" i="1"/>
  <c r="J1814" i="1"/>
  <c r="G1814" i="1"/>
  <c r="R1815" i="1"/>
  <c r="D1815" i="1"/>
  <c r="F1815" i="1" s="1"/>
  <c r="C1816" i="1"/>
  <c r="O1815" i="1"/>
  <c r="P1815" i="1" s="1"/>
  <c r="W1816" i="1"/>
  <c r="A1817" i="1"/>
  <c r="E1817" i="1" s="1"/>
  <c r="H1816" i="1"/>
  <c r="N1816" i="1"/>
  <c r="I1816" i="1"/>
  <c r="S1812" i="1"/>
  <c r="B1812" i="1" s="1"/>
  <c r="K1814" i="1"/>
  <c r="L1813" i="1"/>
  <c r="M1813" i="1" s="1"/>
  <c r="U1816" i="1" l="1"/>
  <c r="T1816" i="1"/>
  <c r="J1815" i="1"/>
  <c r="G1815" i="1"/>
  <c r="W1817" i="1"/>
  <c r="H1817" i="1"/>
  <c r="N1817" i="1"/>
  <c r="A1818" i="1"/>
  <c r="E1818" i="1" s="1"/>
  <c r="I1817" i="1"/>
  <c r="C1817" i="1"/>
  <c r="O1816" i="1"/>
  <c r="P1816" i="1" s="1"/>
  <c r="R1816" i="1"/>
  <c r="D1816" i="1"/>
  <c r="F1816" i="1" s="1"/>
  <c r="S1813" i="1"/>
  <c r="B1813" i="1" s="1"/>
  <c r="K1815" i="1"/>
  <c r="L1814" i="1"/>
  <c r="M1814" i="1" s="1"/>
  <c r="S1814" i="1" s="1"/>
  <c r="B1814" i="1" s="1"/>
  <c r="U1817" i="1" l="1"/>
  <c r="T1817" i="1"/>
  <c r="G1816" i="1"/>
  <c r="J1816" i="1"/>
  <c r="W1818" i="1"/>
  <c r="N1818" i="1"/>
  <c r="I1818" i="1"/>
  <c r="H1818" i="1"/>
  <c r="A1819" i="1"/>
  <c r="E1819" i="1" s="1"/>
  <c r="C1818" i="1"/>
  <c r="O1817" i="1"/>
  <c r="P1817" i="1" s="1"/>
  <c r="R1817" i="1"/>
  <c r="D1817" i="1"/>
  <c r="F1817" i="1" s="1"/>
  <c r="K1816" i="1"/>
  <c r="L1815" i="1"/>
  <c r="M1815" i="1" s="1"/>
  <c r="U1818" i="1" l="1"/>
  <c r="T1818" i="1"/>
  <c r="G1817" i="1"/>
  <c r="J1817" i="1"/>
  <c r="R1818" i="1"/>
  <c r="C1819" i="1"/>
  <c r="O1818" i="1"/>
  <c r="P1818" i="1" s="1"/>
  <c r="D1818" i="1"/>
  <c r="F1818" i="1" s="1"/>
  <c r="W1819" i="1"/>
  <c r="H1819" i="1"/>
  <c r="I1819" i="1"/>
  <c r="N1819" i="1"/>
  <c r="A1820" i="1"/>
  <c r="E1820" i="1" s="1"/>
  <c r="S1815" i="1"/>
  <c r="B1815" i="1" s="1"/>
  <c r="K1817" i="1"/>
  <c r="L1816" i="1"/>
  <c r="M1816" i="1" s="1"/>
  <c r="U1819" i="1" l="1"/>
  <c r="T1819" i="1"/>
  <c r="R1819" i="1"/>
  <c r="D1819" i="1"/>
  <c r="F1819" i="1" s="1"/>
  <c r="W1820" i="1"/>
  <c r="A1821" i="1"/>
  <c r="E1821" i="1" s="1"/>
  <c r="H1820" i="1"/>
  <c r="N1820" i="1"/>
  <c r="I1820" i="1"/>
  <c r="C1820" i="1"/>
  <c r="O1819" i="1"/>
  <c r="P1819" i="1" s="1"/>
  <c r="J1818" i="1"/>
  <c r="G1818" i="1"/>
  <c r="S1816" i="1"/>
  <c r="B1816" i="1" s="1"/>
  <c r="K1818" i="1"/>
  <c r="L1817" i="1"/>
  <c r="M1817" i="1" s="1"/>
  <c r="S1817" i="1" s="1"/>
  <c r="B1817" i="1" s="1"/>
  <c r="U1820" i="1" l="1"/>
  <c r="T1820" i="1"/>
  <c r="R1820" i="1"/>
  <c r="G1819" i="1"/>
  <c r="J1819" i="1"/>
  <c r="C1821" i="1"/>
  <c r="O1820" i="1"/>
  <c r="P1820" i="1" s="1"/>
  <c r="W1821" i="1"/>
  <c r="I1821" i="1"/>
  <c r="H1821" i="1"/>
  <c r="A1822" i="1"/>
  <c r="E1822" i="1" s="1"/>
  <c r="N1821" i="1"/>
  <c r="D1820" i="1"/>
  <c r="F1820" i="1" s="1"/>
  <c r="K1819" i="1"/>
  <c r="L1818" i="1"/>
  <c r="M1818" i="1" s="1"/>
  <c r="S1818" i="1" s="1"/>
  <c r="B1818" i="1" s="1"/>
  <c r="U1821" i="1" l="1"/>
  <c r="T1821" i="1"/>
  <c r="J1820" i="1"/>
  <c r="D1821" i="1"/>
  <c r="F1821" i="1" s="1"/>
  <c r="C1822" i="1"/>
  <c r="O1821" i="1"/>
  <c r="P1821" i="1" s="1"/>
  <c r="G1820" i="1"/>
  <c r="W1822" i="1"/>
  <c r="I1822" i="1"/>
  <c r="H1822" i="1"/>
  <c r="A1823" i="1"/>
  <c r="E1823" i="1" s="1"/>
  <c r="N1822" i="1"/>
  <c r="R1821" i="1"/>
  <c r="K1820" i="1"/>
  <c r="L1819" i="1"/>
  <c r="M1819" i="1" s="1"/>
  <c r="S1819" i="1" s="1"/>
  <c r="B1819" i="1" s="1"/>
  <c r="U1822" i="1" l="1"/>
  <c r="T1822" i="1"/>
  <c r="G1821" i="1"/>
  <c r="J1821" i="1"/>
  <c r="R1822" i="1"/>
  <c r="W1823" i="1"/>
  <c r="I1823" i="1"/>
  <c r="H1823" i="1"/>
  <c r="A1824" i="1"/>
  <c r="E1824" i="1" s="1"/>
  <c r="N1823" i="1"/>
  <c r="C1823" i="1"/>
  <c r="O1822" i="1"/>
  <c r="P1822" i="1" s="1"/>
  <c r="D1822" i="1"/>
  <c r="F1822" i="1" s="1"/>
  <c r="K1821" i="1"/>
  <c r="L1820" i="1"/>
  <c r="M1820" i="1" s="1"/>
  <c r="S1820" i="1" s="1"/>
  <c r="B1820" i="1" s="1"/>
  <c r="U1823" i="1" l="1"/>
  <c r="T1823" i="1"/>
  <c r="G1822" i="1"/>
  <c r="R1823" i="1"/>
  <c r="D1823" i="1"/>
  <c r="F1823" i="1" s="1"/>
  <c r="W1824" i="1"/>
  <c r="I1824" i="1"/>
  <c r="A1825" i="1"/>
  <c r="E1825" i="1" s="1"/>
  <c r="H1824" i="1"/>
  <c r="N1824" i="1"/>
  <c r="J1822" i="1"/>
  <c r="C1824" i="1"/>
  <c r="O1823" i="1"/>
  <c r="P1823" i="1" s="1"/>
  <c r="K1822" i="1"/>
  <c r="L1821" i="1"/>
  <c r="M1821" i="1" s="1"/>
  <c r="U1824" i="1" l="1"/>
  <c r="T1824" i="1"/>
  <c r="R1824" i="1"/>
  <c r="G1823" i="1"/>
  <c r="J1823" i="1"/>
  <c r="W1825" i="1"/>
  <c r="H1825" i="1"/>
  <c r="I1825" i="1"/>
  <c r="N1825" i="1"/>
  <c r="A1826" i="1"/>
  <c r="E1826" i="1" s="1"/>
  <c r="C1825" i="1"/>
  <c r="O1824" i="1"/>
  <c r="P1824" i="1" s="1"/>
  <c r="D1824" i="1"/>
  <c r="F1824" i="1" s="1"/>
  <c r="S1821" i="1"/>
  <c r="B1821" i="1" s="1"/>
  <c r="K1823" i="1"/>
  <c r="L1822" i="1"/>
  <c r="M1822" i="1" s="1"/>
  <c r="U1825" i="1" l="1"/>
  <c r="T1825" i="1"/>
  <c r="J1824" i="1"/>
  <c r="G1824" i="1"/>
  <c r="D1825" i="1"/>
  <c r="F1825" i="1" s="1"/>
  <c r="C1826" i="1"/>
  <c r="O1825" i="1"/>
  <c r="P1825" i="1" s="1"/>
  <c r="R1825" i="1"/>
  <c r="W1826" i="1"/>
  <c r="N1826" i="1"/>
  <c r="I1826" i="1"/>
  <c r="A1827" i="1"/>
  <c r="E1827" i="1" s="1"/>
  <c r="H1826" i="1"/>
  <c r="K1824" i="1"/>
  <c r="L1823" i="1"/>
  <c r="M1823" i="1" s="1"/>
  <c r="S1822" i="1"/>
  <c r="B1822" i="1" s="1"/>
  <c r="U1826" i="1" l="1"/>
  <c r="T1826" i="1"/>
  <c r="R1826" i="1"/>
  <c r="G1825" i="1"/>
  <c r="J1825" i="1"/>
  <c r="W1827" i="1"/>
  <c r="N1827" i="1"/>
  <c r="I1827" i="1"/>
  <c r="A1828" i="1"/>
  <c r="E1828" i="1" s="1"/>
  <c r="H1827" i="1"/>
  <c r="C1827" i="1"/>
  <c r="O1826" i="1"/>
  <c r="P1826" i="1" s="1"/>
  <c r="D1826" i="1"/>
  <c r="F1826" i="1" s="1"/>
  <c r="S1823" i="1"/>
  <c r="B1823" i="1" s="1"/>
  <c r="K1825" i="1"/>
  <c r="L1824" i="1"/>
  <c r="M1824" i="1" s="1"/>
  <c r="S1824" i="1" s="1"/>
  <c r="B1824" i="1" s="1"/>
  <c r="U1827" i="1" l="1"/>
  <c r="T1827" i="1"/>
  <c r="G1826" i="1"/>
  <c r="D1827" i="1"/>
  <c r="F1827" i="1" s="1"/>
  <c r="W1828" i="1"/>
  <c r="I1828" i="1"/>
  <c r="A1829" i="1"/>
  <c r="E1829" i="1" s="1"/>
  <c r="H1828" i="1"/>
  <c r="N1828" i="1"/>
  <c r="J1826" i="1"/>
  <c r="C1828" i="1"/>
  <c r="O1827" i="1"/>
  <c r="P1827" i="1" s="1"/>
  <c r="R1827" i="1"/>
  <c r="K1826" i="1"/>
  <c r="L1825" i="1"/>
  <c r="M1825" i="1" s="1"/>
  <c r="U1828" i="1" l="1"/>
  <c r="T1828" i="1"/>
  <c r="R1828" i="1"/>
  <c r="G1827" i="1"/>
  <c r="J1827" i="1"/>
  <c r="W1829" i="1"/>
  <c r="I1829" i="1"/>
  <c r="H1829" i="1"/>
  <c r="N1829" i="1"/>
  <c r="A1830" i="1"/>
  <c r="E1830" i="1" s="1"/>
  <c r="C1829" i="1"/>
  <c r="O1828" i="1"/>
  <c r="P1828" i="1" s="1"/>
  <c r="D1828" i="1"/>
  <c r="F1828" i="1" s="1"/>
  <c r="S1825" i="1"/>
  <c r="B1825" i="1" s="1"/>
  <c r="K1827" i="1"/>
  <c r="L1826" i="1"/>
  <c r="M1826" i="1" s="1"/>
  <c r="S1826" i="1" s="1"/>
  <c r="B1826" i="1" s="1"/>
  <c r="U1829" i="1" l="1"/>
  <c r="T1829" i="1"/>
  <c r="J1828" i="1"/>
  <c r="G1828" i="1"/>
  <c r="R1829" i="1"/>
  <c r="D1829" i="1"/>
  <c r="F1829" i="1" s="1"/>
  <c r="C1830" i="1"/>
  <c r="O1829" i="1"/>
  <c r="P1829" i="1" s="1"/>
  <c r="W1830" i="1"/>
  <c r="H1830" i="1"/>
  <c r="I1830" i="1"/>
  <c r="N1830" i="1"/>
  <c r="A1831" i="1"/>
  <c r="E1831" i="1" s="1"/>
  <c r="K1828" i="1"/>
  <c r="L1827" i="1"/>
  <c r="M1827" i="1" s="1"/>
  <c r="U1830" i="1" l="1"/>
  <c r="T1830" i="1"/>
  <c r="G1829" i="1"/>
  <c r="J1829" i="1"/>
  <c r="R1830" i="1"/>
  <c r="W1831" i="1"/>
  <c r="I1831" i="1"/>
  <c r="A1832" i="1"/>
  <c r="E1832" i="1" s="1"/>
  <c r="H1831" i="1"/>
  <c r="N1831" i="1"/>
  <c r="C1831" i="1"/>
  <c r="O1830" i="1"/>
  <c r="P1830" i="1" s="1"/>
  <c r="D1830" i="1"/>
  <c r="F1830" i="1" s="1"/>
  <c r="S1827" i="1"/>
  <c r="B1827" i="1" s="1"/>
  <c r="K1829" i="1"/>
  <c r="L1828" i="1"/>
  <c r="M1828" i="1" s="1"/>
  <c r="S1828" i="1" s="1"/>
  <c r="B1828" i="1" s="1"/>
  <c r="U1831" i="1" l="1"/>
  <c r="T1831" i="1"/>
  <c r="R1831" i="1"/>
  <c r="D1831" i="1"/>
  <c r="F1831" i="1" s="1"/>
  <c r="G1830" i="1"/>
  <c r="W1832" i="1"/>
  <c r="N1832" i="1"/>
  <c r="I1832" i="1"/>
  <c r="A1833" i="1"/>
  <c r="E1833" i="1" s="1"/>
  <c r="H1832" i="1"/>
  <c r="J1830" i="1"/>
  <c r="C1832" i="1"/>
  <c r="O1831" i="1"/>
  <c r="P1831" i="1" s="1"/>
  <c r="K1830" i="1"/>
  <c r="L1829" i="1"/>
  <c r="M1829" i="1" s="1"/>
  <c r="S1829" i="1" s="1"/>
  <c r="B1829" i="1" s="1"/>
  <c r="U1832" i="1" l="1"/>
  <c r="T1832" i="1"/>
  <c r="G1831" i="1"/>
  <c r="J1831" i="1"/>
  <c r="C1833" i="1"/>
  <c r="O1832" i="1"/>
  <c r="P1832" i="1" s="1"/>
  <c r="R1832" i="1"/>
  <c r="W1833" i="1"/>
  <c r="I1833" i="1"/>
  <c r="H1833" i="1"/>
  <c r="A1834" i="1"/>
  <c r="E1834" i="1" s="1"/>
  <c r="N1833" i="1"/>
  <c r="D1832" i="1"/>
  <c r="F1832" i="1" s="1"/>
  <c r="K1831" i="1"/>
  <c r="L1830" i="1"/>
  <c r="M1830" i="1" s="1"/>
  <c r="S1830" i="1" s="1"/>
  <c r="B1830" i="1" s="1"/>
  <c r="U1833" i="1" l="1"/>
  <c r="T1833" i="1"/>
  <c r="R1833" i="1"/>
  <c r="G1832" i="1"/>
  <c r="J1832" i="1"/>
  <c r="C1834" i="1"/>
  <c r="O1833" i="1"/>
  <c r="P1833" i="1" s="1"/>
  <c r="W1834" i="1"/>
  <c r="H1834" i="1"/>
  <c r="N1834" i="1"/>
  <c r="I1834" i="1"/>
  <c r="A1835" i="1"/>
  <c r="E1835" i="1" s="1"/>
  <c r="D1833" i="1"/>
  <c r="F1833" i="1" s="1"/>
  <c r="K1832" i="1"/>
  <c r="L1831" i="1"/>
  <c r="M1831" i="1" s="1"/>
  <c r="U1834" i="1" l="1"/>
  <c r="T1834" i="1"/>
  <c r="R1834" i="1"/>
  <c r="G1833" i="1"/>
  <c r="J1833" i="1"/>
  <c r="W1835" i="1"/>
  <c r="A1836" i="1"/>
  <c r="E1836" i="1" s="1"/>
  <c r="N1835" i="1"/>
  <c r="H1835" i="1"/>
  <c r="I1835" i="1"/>
  <c r="D1834" i="1"/>
  <c r="F1834" i="1" s="1"/>
  <c r="C1835" i="1"/>
  <c r="O1834" i="1"/>
  <c r="P1834" i="1" s="1"/>
  <c r="S1831" i="1"/>
  <c r="B1831" i="1" s="1"/>
  <c r="K1833" i="1"/>
  <c r="L1832" i="1"/>
  <c r="M1832" i="1" s="1"/>
  <c r="S1832" i="1" s="1"/>
  <c r="B1832" i="1" s="1"/>
  <c r="U1835" i="1" l="1"/>
  <c r="T1835" i="1"/>
  <c r="G1834" i="1"/>
  <c r="R1835" i="1"/>
  <c r="C1836" i="1"/>
  <c r="O1835" i="1"/>
  <c r="P1835" i="1" s="1"/>
  <c r="D1835" i="1"/>
  <c r="F1835" i="1" s="1"/>
  <c r="W1836" i="1"/>
  <c r="H1836" i="1"/>
  <c r="N1836" i="1"/>
  <c r="I1836" i="1"/>
  <c r="A1837" i="1"/>
  <c r="E1837" i="1" s="1"/>
  <c r="J1834" i="1"/>
  <c r="K1834" i="1"/>
  <c r="L1833" i="1"/>
  <c r="M1833" i="1" s="1"/>
  <c r="S1833" i="1" s="1"/>
  <c r="B1833" i="1" s="1"/>
  <c r="R1836" i="1" l="1"/>
  <c r="D1836" i="1"/>
  <c r="F1836" i="1" s="1"/>
  <c r="J1835" i="1"/>
  <c r="W1837" i="1"/>
  <c r="A1838" i="1"/>
  <c r="E1838" i="1" s="1"/>
  <c r="H1837" i="1"/>
  <c r="I1837" i="1"/>
  <c r="N1837" i="1"/>
  <c r="O1836" i="1"/>
  <c r="C1837" i="1"/>
  <c r="G1835" i="1"/>
  <c r="K1835" i="1"/>
  <c r="L1834" i="1"/>
  <c r="M1834" i="1" s="1"/>
  <c r="S1834" i="1" s="1"/>
  <c r="B1834" i="1" s="1"/>
  <c r="U1837" i="1" l="1"/>
  <c r="T1837" i="1"/>
  <c r="J1836" i="1"/>
  <c r="G1836" i="1"/>
  <c r="R1837" i="1"/>
  <c r="W1838" i="1"/>
  <c r="N1838" i="1"/>
  <c r="A1839" i="1"/>
  <c r="E1839" i="1" s="1"/>
  <c r="I1838" i="1"/>
  <c r="H1838" i="1"/>
  <c r="C1838" i="1"/>
  <c r="O1837" i="1"/>
  <c r="P1837" i="1" s="1"/>
  <c r="D1837" i="1"/>
  <c r="F1837" i="1" s="1"/>
  <c r="K1836" i="1"/>
  <c r="L1835" i="1"/>
  <c r="M1835" i="1" s="1"/>
  <c r="L1836" i="1" l="1"/>
  <c r="K1837" i="1" s="1"/>
  <c r="U1838" i="1"/>
  <c r="T1838" i="1"/>
  <c r="R1838" i="1"/>
  <c r="G1837" i="1"/>
  <c r="W1839" i="1"/>
  <c r="A1840" i="1"/>
  <c r="E1840" i="1" s="1"/>
  <c r="H1839" i="1"/>
  <c r="N1839" i="1"/>
  <c r="I1839" i="1"/>
  <c r="J1837" i="1"/>
  <c r="C1839" i="1"/>
  <c r="O1838" i="1"/>
  <c r="P1838" i="1" s="1"/>
  <c r="D1838" i="1"/>
  <c r="F1838" i="1" s="1"/>
  <c r="S1835" i="1"/>
  <c r="B1835" i="1" s="1"/>
  <c r="M1836" i="1" l="1"/>
  <c r="P1836" i="1" s="1"/>
  <c r="U1839" i="1"/>
  <c r="T1839" i="1"/>
  <c r="G1838" i="1"/>
  <c r="R1839" i="1"/>
  <c r="W1840" i="1"/>
  <c r="N1840" i="1"/>
  <c r="A1841" i="1"/>
  <c r="E1841" i="1" s="1"/>
  <c r="I1840" i="1"/>
  <c r="H1840" i="1"/>
  <c r="D1839" i="1"/>
  <c r="F1839" i="1" s="1"/>
  <c r="J1838" i="1"/>
  <c r="C1840" i="1"/>
  <c r="O1839" i="1"/>
  <c r="P1839" i="1" s="1"/>
  <c r="K1838" i="1"/>
  <c r="L1837" i="1"/>
  <c r="M1837" i="1" s="1"/>
  <c r="S1837" i="1" s="1"/>
  <c r="B1837" i="1" s="1"/>
  <c r="S1836" i="1" l="1"/>
  <c r="T1836" i="1" s="1"/>
  <c r="U1836" i="1" s="1"/>
  <c r="U1840" i="1"/>
  <c r="T1840" i="1"/>
  <c r="G1839" i="1"/>
  <c r="J1839" i="1"/>
  <c r="W1841" i="1"/>
  <c r="N1841" i="1"/>
  <c r="I1841" i="1"/>
  <c r="A1842" i="1"/>
  <c r="E1842" i="1" s="1"/>
  <c r="H1841" i="1"/>
  <c r="D1840" i="1"/>
  <c r="F1840" i="1" s="1"/>
  <c r="C1841" i="1"/>
  <c r="O1840" i="1"/>
  <c r="P1840" i="1" s="1"/>
  <c r="R1840" i="1"/>
  <c r="K1839" i="1"/>
  <c r="L1838" i="1"/>
  <c r="M1838" i="1" s="1"/>
  <c r="B1836" i="1" l="1"/>
  <c r="U1841" i="1"/>
  <c r="T1841" i="1"/>
  <c r="G1840" i="1"/>
  <c r="W1842" i="1"/>
  <c r="I1842" i="1"/>
  <c r="A1843" i="1"/>
  <c r="E1843" i="1" s="1"/>
  <c r="N1842" i="1"/>
  <c r="H1842" i="1"/>
  <c r="D1841" i="1"/>
  <c r="F1841" i="1" s="1"/>
  <c r="C1842" i="1"/>
  <c r="O1841" i="1"/>
  <c r="P1841" i="1" s="1"/>
  <c r="J1840" i="1"/>
  <c r="R1841" i="1"/>
  <c r="S1838" i="1"/>
  <c r="B1838" i="1" s="1"/>
  <c r="K1840" i="1"/>
  <c r="L1839" i="1"/>
  <c r="M1839" i="1" s="1"/>
  <c r="S1839" i="1" s="1"/>
  <c r="B1839" i="1" s="1"/>
  <c r="U1842" i="1" l="1"/>
  <c r="T1842" i="1"/>
  <c r="J1841" i="1"/>
  <c r="R1842" i="1"/>
  <c r="W1843" i="1"/>
  <c r="N1843" i="1"/>
  <c r="A1844" i="1"/>
  <c r="E1844" i="1" s="1"/>
  <c r="H1843" i="1"/>
  <c r="I1843" i="1"/>
  <c r="D1842" i="1"/>
  <c r="F1842" i="1" s="1"/>
  <c r="G1841" i="1"/>
  <c r="C1843" i="1"/>
  <c r="O1842" i="1"/>
  <c r="P1842" i="1" s="1"/>
  <c r="K1841" i="1"/>
  <c r="L1840" i="1"/>
  <c r="M1840" i="1" s="1"/>
  <c r="S1840" i="1" s="1"/>
  <c r="B1840" i="1" s="1"/>
  <c r="U1843" i="1" l="1"/>
  <c r="T1843" i="1"/>
  <c r="G1842" i="1"/>
  <c r="J1842" i="1"/>
  <c r="R1843" i="1"/>
  <c r="W1844" i="1"/>
  <c r="N1844" i="1"/>
  <c r="I1844" i="1"/>
  <c r="A1845" i="1"/>
  <c r="E1845" i="1" s="1"/>
  <c r="H1844" i="1"/>
  <c r="D1843" i="1"/>
  <c r="F1843" i="1" s="1"/>
  <c r="C1844" i="1"/>
  <c r="O1843" i="1"/>
  <c r="P1843" i="1" s="1"/>
  <c r="K1842" i="1"/>
  <c r="L1841" i="1"/>
  <c r="M1841" i="1" s="1"/>
  <c r="S1841" i="1" s="1"/>
  <c r="B1841" i="1" s="1"/>
  <c r="U1844" i="1" l="1"/>
  <c r="T1844" i="1"/>
  <c r="G1843" i="1"/>
  <c r="W1845" i="1"/>
  <c r="N1845" i="1"/>
  <c r="I1845" i="1"/>
  <c r="A1846" i="1"/>
  <c r="E1846" i="1" s="1"/>
  <c r="H1845" i="1"/>
  <c r="D1844" i="1"/>
  <c r="F1844" i="1" s="1"/>
  <c r="C1845" i="1"/>
  <c r="O1844" i="1"/>
  <c r="P1844" i="1" s="1"/>
  <c r="J1843" i="1"/>
  <c r="R1844" i="1"/>
  <c r="K1843" i="1"/>
  <c r="L1842" i="1"/>
  <c r="M1842" i="1" s="1"/>
  <c r="S1842" i="1" s="1"/>
  <c r="B1842" i="1" s="1"/>
  <c r="U1845" i="1" l="1"/>
  <c r="T1845" i="1"/>
  <c r="C1846" i="1"/>
  <c r="O1845" i="1"/>
  <c r="P1845" i="1" s="1"/>
  <c r="G1844" i="1"/>
  <c r="D1845" i="1"/>
  <c r="F1845" i="1" s="1"/>
  <c r="R1845" i="1"/>
  <c r="J1844" i="1"/>
  <c r="W1846" i="1"/>
  <c r="I1846" i="1"/>
  <c r="H1846" i="1"/>
  <c r="A1847" i="1"/>
  <c r="E1847" i="1" s="1"/>
  <c r="N1846" i="1"/>
  <c r="K1844" i="1"/>
  <c r="L1843" i="1"/>
  <c r="M1843" i="1" s="1"/>
  <c r="U1846" i="1" l="1"/>
  <c r="T1846" i="1"/>
  <c r="J1845" i="1"/>
  <c r="G1845" i="1"/>
  <c r="R1846" i="1"/>
  <c r="D1846" i="1"/>
  <c r="F1846" i="1" s="1"/>
  <c r="C1847" i="1"/>
  <c r="O1846" i="1"/>
  <c r="P1846" i="1" s="1"/>
  <c r="W1847" i="1"/>
  <c r="I1847" i="1"/>
  <c r="A1848" i="1"/>
  <c r="E1848" i="1" s="1"/>
  <c r="H1847" i="1"/>
  <c r="N1847" i="1"/>
  <c r="S1843" i="1"/>
  <c r="B1843" i="1" s="1"/>
  <c r="K1845" i="1"/>
  <c r="L1844" i="1"/>
  <c r="M1844" i="1" s="1"/>
  <c r="S1844" i="1" s="1"/>
  <c r="B1844" i="1" s="1"/>
  <c r="U1847" i="1" l="1"/>
  <c r="T1847" i="1"/>
  <c r="G1846" i="1"/>
  <c r="J1846" i="1"/>
  <c r="C1848" i="1"/>
  <c r="O1847" i="1"/>
  <c r="P1847" i="1" s="1"/>
  <c r="R1847" i="1"/>
  <c r="W1848" i="1"/>
  <c r="H1848" i="1"/>
  <c r="N1848" i="1"/>
  <c r="I1848" i="1"/>
  <c r="A1849" i="1"/>
  <c r="E1849" i="1" s="1"/>
  <c r="D1847" i="1"/>
  <c r="F1847" i="1" s="1"/>
  <c r="K1846" i="1"/>
  <c r="L1845" i="1"/>
  <c r="M1845" i="1" s="1"/>
  <c r="U1848" i="1" l="1"/>
  <c r="T1848" i="1"/>
  <c r="J1847" i="1"/>
  <c r="G1847" i="1"/>
  <c r="C1849" i="1"/>
  <c r="O1848" i="1"/>
  <c r="P1848" i="1" s="1"/>
  <c r="W1849" i="1"/>
  <c r="H1849" i="1"/>
  <c r="N1849" i="1"/>
  <c r="I1849" i="1"/>
  <c r="A1850" i="1"/>
  <c r="E1850" i="1" s="1"/>
  <c r="D1848" i="1"/>
  <c r="F1848" i="1" s="1"/>
  <c r="R1848" i="1"/>
  <c r="S1845" i="1"/>
  <c r="B1845" i="1" s="1"/>
  <c r="K1847" i="1"/>
  <c r="L1846" i="1"/>
  <c r="M1846" i="1" s="1"/>
  <c r="U1849" i="1" l="1"/>
  <c r="T1849" i="1"/>
  <c r="R1849" i="1"/>
  <c r="G1848" i="1"/>
  <c r="J1848" i="1"/>
  <c r="W1850" i="1"/>
  <c r="I1850" i="1"/>
  <c r="A1851" i="1"/>
  <c r="E1851" i="1" s="1"/>
  <c r="H1850" i="1"/>
  <c r="N1850" i="1"/>
  <c r="D1849" i="1"/>
  <c r="F1849" i="1" s="1"/>
  <c r="C1850" i="1"/>
  <c r="O1849" i="1"/>
  <c r="P1849" i="1" s="1"/>
  <c r="K1848" i="1"/>
  <c r="L1847" i="1"/>
  <c r="M1847" i="1" s="1"/>
  <c r="S1847" i="1" s="1"/>
  <c r="B1847" i="1" s="1"/>
  <c r="S1846" i="1"/>
  <c r="B1846" i="1" s="1"/>
  <c r="R1850" i="1" l="1"/>
  <c r="U1850" i="1"/>
  <c r="T1850" i="1"/>
  <c r="G1849" i="1"/>
  <c r="J1849" i="1"/>
  <c r="W1851" i="1"/>
  <c r="N1851" i="1"/>
  <c r="I1851" i="1"/>
  <c r="A1852" i="1"/>
  <c r="E1852" i="1" s="1"/>
  <c r="H1851" i="1"/>
  <c r="D1850" i="1"/>
  <c r="F1850" i="1" s="1"/>
  <c r="C1851" i="1"/>
  <c r="O1850" i="1"/>
  <c r="P1850" i="1" s="1"/>
  <c r="K1849" i="1"/>
  <c r="L1848" i="1"/>
  <c r="M1848" i="1" s="1"/>
  <c r="S1848" i="1" s="1"/>
  <c r="B1848" i="1" s="1"/>
  <c r="U1851" i="1" l="1"/>
  <c r="T1851" i="1"/>
  <c r="J1850" i="1"/>
  <c r="W1852" i="1"/>
  <c r="N1852" i="1"/>
  <c r="I1852" i="1"/>
  <c r="A1853" i="1"/>
  <c r="E1853" i="1" s="1"/>
  <c r="H1852" i="1"/>
  <c r="D1851" i="1"/>
  <c r="F1851" i="1" s="1"/>
  <c r="C1852" i="1"/>
  <c r="O1851" i="1"/>
  <c r="P1851" i="1" s="1"/>
  <c r="G1850" i="1"/>
  <c r="R1851" i="1"/>
  <c r="K1850" i="1"/>
  <c r="L1849" i="1"/>
  <c r="M1849" i="1" s="1"/>
  <c r="U1852" i="1" l="1"/>
  <c r="T1852" i="1"/>
  <c r="C1853" i="1"/>
  <c r="O1852" i="1"/>
  <c r="P1852" i="1" s="1"/>
  <c r="D1852" i="1"/>
  <c r="F1852" i="1" s="1"/>
  <c r="G1851" i="1"/>
  <c r="R1852" i="1"/>
  <c r="J1851" i="1"/>
  <c r="W1853" i="1"/>
  <c r="N1853" i="1"/>
  <c r="I1853" i="1"/>
  <c r="A1854" i="1"/>
  <c r="E1854" i="1" s="1"/>
  <c r="H1853" i="1"/>
  <c r="S1849" i="1"/>
  <c r="B1849" i="1" s="1"/>
  <c r="K1851" i="1"/>
  <c r="L1850" i="1"/>
  <c r="M1850" i="1" s="1"/>
  <c r="S1850" i="1" s="1"/>
  <c r="B1850" i="1" s="1"/>
  <c r="U1853" i="1" l="1"/>
  <c r="T1853" i="1"/>
  <c r="C1854" i="1"/>
  <c r="O1853" i="1"/>
  <c r="P1853" i="1" s="1"/>
  <c r="D1853" i="1"/>
  <c r="F1853" i="1" s="1"/>
  <c r="R1853" i="1"/>
  <c r="G1852" i="1"/>
  <c r="W1854" i="1"/>
  <c r="I1854" i="1"/>
  <c r="A1855" i="1"/>
  <c r="E1855" i="1" s="1"/>
  <c r="H1854" i="1"/>
  <c r="N1854" i="1"/>
  <c r="J1852" i="1"/>
  <c r="K1852" i="1"/>
  <c r="L1851" i="1"/>
  <c r="M1851" i="1" s="1"/>
  <c r="U1854" i="1" l="1"/>
  <c r="T1854" i="1"/>
  <c r="R1854" i="1"/>
  <c r="W1855" i="1"/>
  <c r="N1855" i="1"/>
  <c r="I1855" i="1"/>
  <c r="A1856" i="1"/>
  <c r="E1856" i="1" s="1"/>
  <c r="H1855" i="1"/>
  <c r="D1854" i="1"/>
  <c r="F1854" i="1" s="1"/>
  <c r="G1853" i="1"/>
  <c r="C1855" i="1"/>
  <c r="O1854" i="1"/>
  <c r="P1854" i="1" s="1"/>
  <c r="J1853" i="1"/>
  <c r="S1851" i="1"/>
  <c r="B1851" i="1" s="1"/>
  <c r="K1853" i="1"/>
  <c r="L1852" i="1"/>
  <c r="M1852" i="1" s="1"/>
  <c r="S1852" i="1" s="1"/>
  <c r="B1852" i="1" s="1"/>
  <c r="U1855" i="1" l="1"/>
  <c r="T1855" i="1"/>
  <c r="G1854" i="1"/>
  <c r="W1856" i="1"/>
  <c r="I1856" i="1"/>
  <c r="A1857" i="1"/>
  <c r="E1857" i="1" s="1"/>
  <c r="H1856" i="1"/>
  <c r="N1856" i="1"/>
  <c r="D1855" i="1"/>
  <c r="F1855" i="1" s="1"/>
  <c r="C1856" i="1"/>
  <c r="O1855" i="1"/>
  <c r="P1855" i="1" s="1"/>
  <c r="J1854" i="1"/>
  <c r="R1855" i="1"/>
  <c r="K1854" i="1"/>
  <c r="L1853" i="1"/>
  <c r="M1853" i="1" s="1"/>
  <c r="S1853" i="1" s="1"/>
  <c r="B1853" i="1" s="1"/>
  <c r="U1856" i="1" l="1"/>
  <c r="T1856" i="1"/>
  <c r="W1857" i="1"/>
  <c r="I1857" i="1"/>
  <c r="A1858" i="1"/>
  <c r="E1858" i="1" s="1"/>
  <c r="H1857" i="1"/>
  <c r="N1857" i="1"/>
  <c r="D1856" i="1"/>
  <c r="F1856" i="1" s="1"/>
  <c r="C1857" i="1"/>
  <c r="O1856" i="1"/>
  <c r="P1856" i="1" s="1"/>
  <c r="G1855" i="1"/>
  <c r="J1855" i="1"/>
  <c r="R1856" i="1"/>
  <c r="K1855" i="1"/>
  <c r="L1854" i="1"/>
  <c r="M1854" i="1" s="1"/>
  <c r="U1857" i="1" l="1"/>
  <c r="T1857" i="1"/>
  <c r="R1857" i="1"/>
  <c r="J1856" i="1"/>
  <c r="W1858" i="1"/>
  <c r="N1858" i="1"/>
  <c r="I1858" i="1"/>
  <c r="A1859" i="1"/>
  <c r="E1859" i="1" s="1"/>
  <c r="H1858" i="1"/>
  <c r="D1857" i="1"/>
  <c r="F1857" i="1" s="1"/>
  <c r="G1856" i="1"/>
  <c r="C1858" i="1"/>
  <c r="O1857" i="1"/>
  <c r="P1857" i="1" s="1"/>
  <c r="S1854" i="1"/>
  <c r="B1854" i="1" s="1"/>
  <c r="K1856" i="1"/>
  <c r="L1855" i="1"/>
  <c r="M1855" i="1" s="1"/>
  <c r="S1855" i="1" s="1"/>
  <c r="B1855" i="1" s="1"/>
  <c r="U1858" i="1" l="1"/>
  <c r="T1858" i="1"/>
  <c r="J1857" i="1"/>
  <c r="W1859" i="1"/>
  <c r="H1859" i="1"/>
  <c r="N1859" i="1"/>
  <c r="I1859" i="1"/>
  <c r="A1860" i="1"/>
  <c r="E1860" i="1" s="1"/>
  <c r="D1858" i="1"/>
  <c r="F1858" i="1" s="1"/>
  <c r="C1859" i="1"/>
  <c r="O1858" i="1"/>
  <c r="P1858" i="1" s="1"/>
  <c r="G1857" i="1"/>
  <c r="R1858" i="1"/>
  <c r="K1857" i="1"/>
  <c r="L1856" i="1"/>
  <c r="M1856" i="1" s="1"/>
  <c r="U1859" i="1" l="1"/>
  <c r="T1859" i="1"/>
  <c r="R1859" i="1"/>
  <c r="C1860" i="1"/>
  <c r="O1859" i="1"/>
  <c r="P1859" i="1" s="1"/>
  <c r="W1860" i="1"/>
  <c r="N1860" i="1"/>
  <c r="I1860" i="1"/>
  <c r="A1861" i="1"/>
  <c r="E1861" i="1" s="1"/>
  <c r="H1860" i="1"/>
  <c r="D1859" i="1"/>
  <c r="F1859" i="1" s="1"/>
  <c r="J1858" i="1"/>
  <c r="G1858" i="1"/>
  <c r="S1856" i="1"/>
  <c r="B1856" i="1" s="1"/>
  <c r="K1858" i="1"/>
  <c r="L1857" i="1"/>
  <c r="M1857" i="1" s="1"/>
  <c r="R1860" i="1" l="1"/>
  <c r="U1860" i="1"/>
  <c r="T1860" i="1"/>
  <c r="J1859" i="1"/>
  <c r="C1861" i="1"/>
  <c r="O1860" i="1"/>
  <c r="P1860" i="1" s="1"/>
  <c r="D1860" i="1"/>
  <c r="F1860" i="1" s="1"/>
  <c r="G1859" i="1"/>
  <c r="W1861" i="1"/>
  <c r="N1861" i="1"/>
  <c r="I1861" i="1"/>
  <c r="A1862" i="1"/>
  <c r="E1862" i="1" s="1"/>
  <c r="H1861" i="1"/>
  <c r="K1859" i="1"/>
  <c r="L1858" i="1"/>
  <c r="M1858" i="1" s="1"/>
  <c r="S1858" i="1" s="1"/>
  <c r="B1858" i="1" s="1"/>
  <c r="S1857" i="1"/>
  <c r="B1857" i="1" s="1"/>
  <c r="U1861" i="1" l="1"/>
  <c r="T1861" i="1"/>
  <c r="R1861" i="1"/>
  <c r="D1861" i="1"/>
  <c r="F1861" i="1" s="1"/>
  <c r="W1862" i="1"/>
  <c r="I1862" i="1"/>
  <c r="H1862" i="1"/>
  <c r="A1863" i="1"/>
  <c r="E1863" i="1" s="1"/>
  <c r="N1862" i="1"/>
  <c r="G1860" i="1"/>
  <c r="C1862" i="1"/>
  <c r="O1861" i="1"/>
  <c r="P1861" i="1" s="1"/>
  <c r="J1860" i="1"/>
  <c r="K1860" i="1"/>
  <c r="L1859" i="1"/>
  <c r="M1859" i="1" s="1"/>
  <c r="U1862" i="1" l="1"/>
  <c r="T1862" i="1"/>
  <c r="G1861" i="1"/>
  <c r="J1861" i="1"/>
  <c r="R1862" i="1"/>
  <c r="W1863" i="1"/>
  <c r="A1864" i="1"/>
  <c r="E1864" i="1" s="1"/>
  <c r="H1863" i="1"/>
  <c r="N1863" i="1"/>
  <c r="I1863" i="1"/>
  <c r="C1863" i="1"/>
  <c r="O1862" i="1"/>
  <c r="P1862" i="1" s="1"/>
  <c r="D1862" i="1"/>
  <c r="F1862" i="1" s="1"/>
  <c r="S1859" i="1"/>
  <c r="B1859" i="1" s="1"/>
  <c r="K1861" i="1"/>
  <c r="L1860" i="1"/>
  <c r="M1860" i="1" s="1"/>
  <c r="S1860" i="1" s="1"/>
  <c r="B1860" i="1" s="1"/>
  <c r="U1863" i="1" l="1"/>
  <c r="T1863" i="1"/>
  <c r="R1863" i="1"/>
  <c r="J1862" i="1"/>
  <c r="D1863" i="1"/>
  <c r="F1863" i="1" s="1"/>
  <c r="C1864" i="1"/>
  <c r="O1863" i="1"/>
  <c r="P1863" i="1" s="1"/>
  <c r="G1862" i="1"/>
  <c r="W1864" i="1"/>
  <c r="I1864" i="1"/>
  <c r="A1865" i="1"/>
  <c r="E1865" i="1" s="1"/>
  <c r="H1864" i="1"/>
  <c r="N1864" i="1"/>
  <c r="K1862" i="1"/>
  <c r="L1861" i="1"/>
  <c r="M1861" i="1" s="1"/>
  <c r="S1861" i="1" s="1"/>
  <c r="B1861" i="1" s="1"/>
  <c r="U1864" i="1" l="1"/>
  <c r="T1864" i="1"/>
  <c r="G1863" i="1"/>
  <c r="J1863" i="1"/>
  <c r="R1864" i="1"/>
  <c r="C1865" i="1"/>
  <c r="O1864" i="1"/>
  <c r="P1864" i="1" s="1"/>
  <c r="W1865" i="1"/>
  <c r="I1865" i="1"/>
  <c r="A1866" i="1"/>
  <c r="E1866" i="1" s="1"/>
  <c r="H1865" i="1"/>
  <c r="N1865" i="1"/>
  <c r="D1864" i="1"/>
  <c r="F1864" i="1" s="1"/>
  <c r="K1863" i="1"/>
  <c r="L1862" i="1"/>
  <c r="M1862" i="1" s="1"/>
  <c r="J1864" i="1" l="1"/>
  <c r="G1864" i="1"/>
  <c r="D1865" i="1"/>
  <c r="F1865" i="1" s="1"/>
  <c r="R1865" i="1"/>
  <c r="O1865" i="1"/>
  <c r="C1866" i="1"/>
  <c r="W1866" i="1"/>
  <c r="N1866" i="1"/>
  <c r="I1866" i="1"/>
  <c r="A1867" i="1"/>
  <c r="E1867" i="1" s="1"/>
  <c r="H1866" i="1"/>
  <c r="S1862" i="1"/>
  <c r="B1862" i="1" s="1"/>
  <c r="K1864" i="1"/>
  <c r="L1863" i="1"/>
  <c r="M1863" i="1" s="1"/>
  <c r="U1866" i="1" l="1"/>
  <c r="T1866" i="1"/>
  <c r="G1865" i="1"/>
  <c r="R1866" i="1"/>
  <c r="D1866" i="1"/>
  <c r="F1866" i="1" s="1"/>
  <c r="W1867" i="1"/>
  <c r="H1867" i="1"/>
  <c r="N1867" i="1"/>
  <c r="I1867" i="1"/>
  <c r="A1868" i="1"/>
  <c r="E1868" i="1" s="1"/>
  <c r="J1865" i="1"/>
  <c r="C1867" i="1"/>
  <c r="O1866" i="1"/>
  <c r="P1866" i="1" s="1"/>
  <c r="S1863" i="1"/>
  <c r="B1863" i="1" s="1"/>
  <c r="K1865" i="1"/>
  <c r="L1864" i="1"/>
  <c r="M1864" i="1" s="1"/>
  <c r="U1867" i="1" l="1"/>
  <c r="T1867" i="1"/>
  <c r="L1865" i="1"/>
  <c r="M1865" i="1" s="1"/>
  <c r="G1866" i="1"/>
  <c r="J1866" i="1"/>
  <c r="C1868" i="1"/>
  <c r="O1867" i="1"/>
  <c r="P1867" i="1" s="1"/>
  <c r="R1867" i="1"/>
  <c r="W1868" i="1"/>
  <c r="N1868" i="1"/>
  <c r="I1868" i="1"/>
  <c r="A1869" i="1"/>
  <c r="E1869" i="1" s="1"/>
  <c r="H1868" i="1"/>
  <c r="D1867" i="1"/>
  <c r="F1867" i="1" s="1"/>
  <c r="S1864" i="1"/>
  <c r="B1864" i="1" s="1"/>
  <c r="K1866" i="1" l="1"/>
  <c r="K1867" i="1" s="1"/>
  <c r="U1868" i="1"/>
  <c r="T1868" i="1"/>
  <c r="P1865" i="1"/>
  <c r="R1868" i="1"/>
  <c r="J1867" i="1"/>
  <c r="G1867" i="1"/>
  <c r="W1869" i="1"/>
  <c r="N1869" i="1"/>
  <c r="I1869" i="1"/>
  <c r="A1870" i="1"/>
  <c r="E1870" i="1" s="1"/>
  <c r="H1869" i="1"/>
  <c r="D1868" i="1"/>
  <c r="F1868" i="1" s="1"/>
  <c r="C1869" i="1"/>
  <c r="O1868" i="1"/>
  <c r="P1868" i="1" s="1"/>
  <c r="S1865" i="1"/>
  <c r="L1866" i="1" l="1"/>
  <c r="M1866" i="1" s="1"/>
  <c r="S1866" i="1" s="1"/>
  <c r="B1866" i="1" s="1"/>
  <c r="U1869" i="1"/>
  <c r="T1869" i="1"/>
  <c r="B1865" i="1"/>
  <c r="T1865" i="1"/>
  <c r="U1865" i="1" s="1"/>
  <c r="G1868" i="1"/>
  <c r="W1870" i="1"/>
  <c r="H1870" i="1"/>
  <c r="N1870" i="1"/>
  <c r="I1870" i="1"/>
  <c r="A1871" i="1"/>
  <c r="E1871" i="1" s="1"/>
  <c r="D1869" i="1"/>
  <c r="F1869" i="1" s="1"/>
  <c r="C1870" i="1"/>
  <c r="O1869" i="1"/>
  <c r="P1869" i="1" s="1"/>
  <c r="J1868" i="1"/>
  <c r="R1869" i="1"/>
  <c r="K1868" i="1"/>
  <c r="L1867" i="1"/>
  <c r="M1867" i="1" s="1"/>
  <c r="S1867" i="1" s="1"/>
  <c r="B1867" i="1" s="1"/>
  <c r="U1870" i="1" l="1"/>
  <c r="T1870" i="1"/>
  <c r="R1870" i="1"/>
  <c r="C1871" i="1"/>
  <c r="O1870" i="1"/>
  <c r="P1870" i="1" s="1"/>
  <c r="D1870" i="1"/>
  <c r="F1870" i="1" s="1"/>
  <c r="G1869" i="1"/>
  <c r="W1871" i="1"/>
  <c r="A1872" i="1"/>
  <c r="E1872" i="1" s="1"/>
  <c r="N1871" i="1"/>
  <c r="H1871" i="1"/>
  <c r="I1871" i="1"/>
  <c r="J1869" i="1"/>
  <c r="K1869" i="1"/>
  <c r="L1868" i="1"/>
  <c r="M1868" i="1" s="1"/>
  <c r="S1868" i="1" s="1"/>
  <c r="B1868" i="1" s="1"/>
  <c r="U1871" i="1" l="1"/>
  <c r="T1871" i="1"/>
  <c r="D1871" i="1"/>
  <c r="F1871" i="1" s="1"/>
  <c r="J1870" i="1"/>
  <c r="R1871" i="1"/>
  <c r="C1872" i="1"/>
  <c r="O1871" i="1"/>
  <c r="P1871" i="1" s="1"/>
  <c r="W1872" i="1"/>
  <c r="N1872" i="1"/>
  <c r="A1873" i="1"/>
  <c r="E1873" i="1" s="1"/>
  <c r="I1872" i="1"/>
  <c r="H1872" i="1"/>
  <c r="G1870" i="1"/>
  <c r="K1870" i="1"/>
  <c r="L1869" i="1"/>
  <c r="M1869" i="1" s="1"/>
  <c r="J1871" i="1" l="1"/>
  <c r="U1872" i="1"/>
  <c r="T1872" i="1"/>
  <c r="G1871" i="1"/>
  <c r="W1873" i="1"/>
  <c r="H1873" i="1"/>
  <c r="N1873" i="1"/>
  <c r="A1874" i="1"/>
  <c r="E1874" i="1" s="1"/>
  <c r="I1873" i="1"/>
  <c r="C1873" i="1"/>
  <c r="O1872" i="1"/>
  <c r="P1872" i="1" s="1"/>
  <c r="R1872" i="1"/>
  <c r="D1872" i="1"/>
  <c r="F1872" i="1" s="1"/>
  <c r="S1869" i="1"/>
  <c r="B1869" i="1" s="1"/>
  <c r="K1871" i="1"/>
  <c r="L1870" i="1"/>
  <c r="M1870" i="1" s="1"/>
  <c r="S1870" i="1" s="1"/>
  <c r="B1870" i="1" s="1"/>
  <c r="U1873" i="1" l="1"/>
  <c r="T1873" i="1"/>
  <c r="R1873" i="1"/>
  <c r="J1872" i="1"/>
  <c r="W1874" i="1"/>
  <c r="I1874" i="1"/>
  <c r="H1874" i="1"/>
  <c r="A1875" i="1"/>
  <c r="E1875" i="1" s="1"/>
  <c r="N1874" i="1"/>
  <c r="G1872" i="1"/>
  <c r="C1874" i="1"/>
  <c r="O1873" i="1"/>
  <c r="P1873" i="1" s="1"/>
  <c r="D1873" i="1"/>
  <c r="F1873" i="1" s="1"/>
  <c r="K1872" i="1"/>
  <c r="L1871" i="1"/>
  <c r="M1871" i="1" s="1"/>
  <c r="U1874" i="1" l="1"/>
  <c r="T1874" i="1"/>
  <c r="G1873" i="1"/>
  <c r="R1874" i="1"/>
  <c r="D1874" i="1"/>
  <c r="F1874" i="1" s="1"/>
  <c r="C1875" i="1"/>
  <c r="O1874" i="1"/>
  <c r="P1874" i="1" s="1"/>
  <c r="J1873" i="1"/>
  <c r="W1875" i="1"/>
  <c r="N1875" i="1"/>
  <c r="A1876" i="1"/>
  <c r="E1876" i="1" s="1"/>
  <c r="I1875" i="1"/>
  <c r="H1875" i="1"/>
  <c r="S1871" i="1"/>
  <c r="B1871" i="1" s="1"/>
  <c r="K1873" i="1"/>
  <c r="L1872" i="1"/>
  <c r="M1872" i="1" s="1"/>
  <c r="S1872" i="1" s="1"/>
  <c r="B1872" i="1" s="1"/>
  <c r="U1875" i="1" l="1"/>
  <c r="T1875" i="1"/>
  <c r="J1874" i="1"/>
  <c r="G1874" i="1"/>
  <c r="R1875" i="1"/>
  <c r="W1876" i="1"/>
  <c r="H1876" i="1"/>
  <c r="N1876" i="1"/>
  <c r="A1877" i="1"/>
  <c r="E1877" i="1" s="1"/>
  <c r="I1876" i="1"/>
  <c r="C1876" i="1"/>
  <c r="O1875" i="1"/>
  <c r="P1875" i="1" s="1"/>
  <c r="D1875" i="1"/>
  <c r="F1875" i="1" s="1"/>
  <c r="K1874" i="1"/>
  <c r="L1873" i="1"/>
  <c r="M1873" i="1" s="1"/>
  <c r="U1876" i="1" l="1"/>
  <c r="T1876" i="1"/>
  <c r="J1875" i="1"/>
  <c r="G1875" i="1"/>
  <c r="D1876" i="1"/>
  <c r="F1876" i="1" s="1"/>
  <c r="W1877" i="1"/>
  <c r="A1878" i="1"/>
  <c r="N1877" i="1"/>
  <c r="H1877" i="1"/>
  <c r="I1877" i="1"/>
  <c r="C1877" i="1"/>
  <c r="O1876" i="1"/>
  <c r="P1876" i="1" s="1"/>
  <c r="R1876" i="1"/>
  <c r="S1873" i="1"/>
  <c r="B1873" i="1" s="1"/>
  <c r="K1875" i="1"/>
  <c r="L1874" i="1"/>
  <c r="M1874" i="1" s="1"/>
  <c r="U1877" i="1" l="1"/>
  <c r="T1877" i="1"/>
  <c r="E1878" i="1"/>
  <c r="G1876" i="1"/>
  <c r="J1876" i="1"/>
  <c r="R1877" i="1"/>
  <c r="C1878" i="1"/>
  <c r="O1877" i="1"/>
  <c r="P1877" i="1" s="1"/>
  <c r="W1878" i="1"/>
  <c r="N1878" i="1"/>
  <c r="A1879" i="1"/>
  <c r="I1878" i="1"/>
  <c r="H1878" i="1"/>
  <c r="D1877" i="1"/>
  <c r="F1877" i="1" s="1"/>
  <c r="S1874" i="1"/>
  <c r="B1874" i="1" s="1"/>
  <c r="K1876" i="1"/>
  <c r="L1875" i="1"/>
  <c r="M1875" i="1" s="1"/>
  <c r="S1875" i="1" s="1"/>
  <c r="B1875" i="1" s="1"/>
  <c r="E1879" i="1" l="1"/>
  <c r="U1878" i="1"/>
  <c r="T1878" i="1"/>
  <c r="J1877" i="1"/>
  <c r="G1877" i="1"/>
  <c r="R1878" i="1"/>
  <c r="D1878" i="1"/>
  <c r="F1878" i="1" s="1"/>
  <c r="C1879" i="1"/>
  <c r="O1878" i="1"/>
  <c r="P1878" i="1" s="1"/>
  <c r="W1879" i="1"/>
  <c r="H1879" i="1"/>
  <c r="N1879" i="1"/>
  <c r="I1879" i="1"/>
  <c r="A1880" i="1"/>
  <c r="K1877" i="1"/>
  <c r="L1876" i="1"/>
  <c r="M1876" i="1" s="1"/>
  <c r="S1876" i="1" s="1"/>
  <c r="B1876" i="1" s="1"/>
  <c r="E1880" i="1" l="1"/>
  <c r="U1879" i="1"/>
  <c r="T1879" i="1"/>
  <c r="J1878" i="1"/>
  <c r="G1878" i="1"/>
  <c r="R1879" i="1"/>
  <c r="W1880" i="1"/>
  <c r="A1881" i="1"/>
  <c r="N1880" i="1"/>
  <c r="I1880" i="1"/>
  <c r="H1880" i="1"/>
  <c r="C1880" i="1"/>
  <c r="O1879" i="1"/>
  <c r="P1879" i="1" s="1"/>
  <c r="D1879" i="1"/>
  <c r="F1879" i="1" s="1"/>
  <c r="K1878" i="1"/>
  <c r="L1877" i="1"/>
  <c r="M1877" i="1" s="1"/>
  <c r="E1881" i="1" l="1"/>
  <c r="U1880" i="1"/>
  <c r="T1880" i="1"/>
  <c r="C1881" i="1"/>
  <c r="O1880" i="1"/>
  <c r="P1880" i="1" s="1"/>
  <c r="D1880" i="1"/>
  <c r="F1880" i="1" s="1"/>
  <c r="J1879" i="1"/>
  <c r="G1879" i="1"/>
  <c r="W1881" i="1"/>
  <c r="I1881" i="1"/>
  <c r="A1882" i="1"/>
  <c r="H1881" i="1"/>
  <c r="N1881" i="1"/>
  <c r="R1880" i="1"/>
  <c r="S1877" i="1"/>
  <c r="B1877" i="1" s="1"/>
  <c r="K1879" i="1"/>
  <c r="L1878" i="1"/>
  <c r="M1878" i="1" s="1"/>
  <c r="E1882" i="1" l="1"/>
  <c r="U1881" i="1"/>
  <c r="T1881" i="1"/>
  <c r="R1881" i="1"/>
  <c r="W1882" i="1"/>
  <c r="N1882" i="1"/>
  <c r="I1882" i="1"/>
  <c r="A1883" i="1"/>
  <c r="E1883" i="1" s="1"/>
  <c r="H1882" i="1"/>
  <c r="D1881" i="1"/>
  <c r="F1881" i="1" s="1"/>
  <c r="G1880" i="1"/>
  <c r="C1882" i="1"/>
  <c r="O1881" i="1"/>
  <c r="P1881" i="1" s="1"/>
  <c r="J1880" i="1"/>
  <c r="S1878" i="1"/>
  <c r="B1878" i="1" s="1"/>
  <c r="K1880" i="1"/>
  <c r="L1879" i="1"/>
  <c r="M1879" i="1" s="1"/>
  <c r="S1879" i="1" s="1"/>
  <c r="B1879" i="1" s="1"/>
  <c r="U1882" i="1" l="1"/>
  <c r="T1882" i="1"/>
  <c r="G1881" i="1"/>
  <c r="W1883" i="1"/>
  <c r="A1884" i="1"/>
  <c r="E1884" i="1" s="1"/>
  <c r="H1883" i="1"/>
  <c r="N1883" i="1"/>
  <c r="I1883" i="1"/>
  <c r="D1882" i="1"/>
  <c r="F1882" i="1" s="1"/>
  <c r="C1883" i="1"/>
  <c r="O1882" i="1"/>
  <c r="P1882" i="1" s="1"/>
  <c r="J1881" i="1"/>
  <c r="R1882" i="1"/>
  <c r="K1881" i="1"/>
  <c r="L1880" i="1"/>
  <c r="M1880" i="1" s="1"/>
  <c r="U1883" i="1" l="1"/>
  <c r="T1883" i="1"/>
  <c r="R1883" i="1"/>
  <c r="D1883" i="1"/>
  <c r="F1883" i="1" s="1"/>
  <c r="W1884" i="1"/>
  <c r="A1885" i="1"/>
  <c r="E1885" i="1" s="1"/>
  <c r="N1884" i="1"/>
  <c r="H1884" i="1"/>
  <c r="I1884" i="1"/>
  <c r="G1882" i="1"/>
  <c r="J1882" i="1"/>
  <c r="C1884" i="1"/>
  <c r="O1883" i="1"/>
  <c r="P1883" i="1" s="1"/>
  <c r="S1880" i="1"/>
  <c r="B1880" i="1" s="1"/>
  <c r="K1882" i="1"/>
  <c r="L1881" i="1"/>
  <c r="M1881" i="1" s="1"/>
  <c r="S1881" i="1" s="1"/>
  <c r="B1881" i="1" s="1"/>
  <c r="G1883" i="1" l="1"/>
  <c r="U1884" i="1"/>
  <c r="T1884" i="1"/>
  <c r="R1884" i="1"/>
  <c r="J1883" i="1"/>
  <c r="C1885" i="1"/>
  <c r="O1884" i="1"/>
  <c r="P1884" i="1" s="1"/>
  <c r="W1885" i="1"/>
  <c r="A1886" i="1"/>
  <c r="E1886" i="1" s="1"/>
  <c r="H1885" i="1"/>
  <c r="N1885" i="1"/>
  <c r="I1885" i="1"/>
  <c r="D1884" i="1"/>
  <c r="F1884" i="1" s="1"/>
  <c r="K1883" i="1"/>
  <c r="L1882" i="1"/>
  <c r="M1882" i="1" s="1"/>
  <c r="S1882" i="1" s="1"/>
  <c r="B1882" i="1" s="1"/>
  <c r="U1885" i="1" l="1"/>
  <c r="T1885" i="1"/>
  <c r="G1884" i="1"/>
  <c r="J1884" i="1"/>
  <c r="D1885" i="1"/>
  <c r="F1885" i="1" s="1"/>
  <c r="W1886" i="1"/>
  <c r="N1886" i="1"/>
  <c r="A1887" i="1"/>
  <c r="E1887" i="1" s="1"/>
  <c r="I1886" i="1"/>
  <c r="H1886" i="1"/>
  <c r="C1886" i="1"/>
  <c r="O1885" i="1"/>
  <c r="P1885" i="1" s="1"/>
  <c r="R1885" i="1"/>
  <c r="K1884" i="1"/>
  <c r="L1883" i="1"/>
  <c r="M1883" i="1" s="1"/>
  <c r="U1886" i="1" l="1"/>
  <c r="T1886" i="1"/>
  <c r="G1885" i="1"/>
  <c r="J1885" i="1"/>
  <c r="W1887" i="1"/>
  <c r="N1887" i="1"/>
  <c r="A1888" i="1"/>
  <c r="E1888" i="1" s="1"/>
  <c r="I1887" i="1"/>
  <c r="H1887" i="1"/>
  <c r="C1887" i="1"/>
  <c r="O1886" i="1"/>
  <c r="P1886" i="1" s="1"/>
  <c r="R1886" i="1"/>
  <c r="D1886" i="1"/>
  <c r="F1886" i="1" s="1"/>
  <c r="S1883" i="1"/>
  <c r="B1883" i="1" s="1"/>
  <c r="K1885" i="1"/>
  <c r="L1884" i="1"/>
  <c r="M1884" i="1" s="1"/>
  <c r="U1887" i="1" l="1"/>
  <c r="T1887" i="1"/>
  <c r="J1886" i="1"/>
  <c r="G1886" i="1"/>
  <c r="W1888" i="1"/>
  <c r="A1889" i="1"/>
  <c r="E1889" i="1" s="1"/>
  <c r="H1888" i="1"/>
  <c r="N1888" i="1"/>
  <c r="I1888" i="1"/>
  <c r="C1888" i="1"/>
  <c r="O1887" i="1"/>
  <c r="P1887" i="1" s="1"/>
  <c r="D1887" i="1"/>
  <c r="F1887" i="1" s="1"/>
  <c r="R1887" i="1"/>
  <c r="K1886" i="1"/>
  <c r="L1885" i="1"/>
  <c r="M1885" i="1" s="1"/>
  <c r="S1885" i="1" s="1"/>
  <c r="B1885" i="1" s="1"/>
  <c r="S1884" i="1"/>
  <c r="B1884" i="1" s="1"/>
  <c r="U1888" i="1" l="1"/>
  <c r="T1888" i="1"/>
  <c r="G1887" i="1"/>
  <c r="R1888" i="1"/>
  <c r="D1888" i="1"/>
  <c r="F1888" i="1" s="1"/>
  <c r="C1889" i="1"/>
  <c r="O1888" i="1"/>
  <c r="P1888" i="1" s="1"/>
  <c r="J1887" i="1"/>
  <c r="W1889" i="1"/>
  <c r="A1890" i="1"/>
  <c r="E1890" i="1" s="1"/>
  <c r="N1889" i="1"/>
  <c r="H1889" i="1"/>
  <c r="I1889" i="1"/>
  <c r="K1887" i="1"/>
  <c r="L1886" i="1"/>
  <c r="M1886" i="1" s="1"/>
  <c r="S1886" i="1" s="1"/>
  <c r="B1886" i="1" s="1"/>
  <c r="U1889" i="1" l="1"/>
  <c r="T1889" i="1"/>
  <c r="J1888" i="1"/>
  <c r="G1888" i="1"/>
  <c r="R1889" i="1"/>
  <c r="C1890" i="1"/>
  <c r="O1889" i="1"/>
  <c r="P1889" i="1" s="1"/>
  <c r="W1890" i="1"/>
  <c r="A1891" i="1"/>
  <c r="E1891" i="1" s="1"/>
  <c r="N1890" i="1"/>
  <c r="H1890" i="1"/>
  <c r="I1890" i="1"/>
  <c r="D1889" i="1"/>
  <c r="F1889" i="1" s="1"/>
  <c r="K1888" i="1"/>
  <c r="L1887" i="1"/>
  <c r="M1887" i="1" s="1"/>
  <c r="S1887" i="1" s="1"/>
  <c r="B1887" i="1" s="1"/>
  <c r="U1890" i="1" l="1"/>
  <c r="T1890" i="1"/>
  <c r="J1889" i="1"/>
  <c r="G1889" i="1"/>
  <c r="D1890" i="1"/>
  <c r="F1890" i="1" s="1"/>
  <c r="W1891" i="1"/>
  <c r="A1892" i="1"/>
  <c r="E1892" i="1" s="1"/>
  <c r="N1891" i="1"/>
  <c r="H1891" i="1"/>
  <c r="I1891" i="1"/>
  <c r="R1890" i="1"/>
  <c r="C1891" i="1"/>
  <c r="O1890" i="1"/>
  <c r="P1890" i="1" s="1"/>
  <c r="K1889" i="1"/>
  <c r="L1888" i="1"/>
  <c r="M1888" i="1" s="1"/>
  <c r="S1888" i="1" s="1"/>
  <c r="B1888" i="1" s="1"/>
  <c r="U1891" i="1" l="1"/>
  <c r="T1891" i="1"/>
  <c r="G1890" i="1"/>
  <c r="J1890" i="1"/>
  <c r="R1891" i="1"/>
  <c r="C1892" i="1"/>
  <c r="O1891" i="1"/>
  <c r="P1891" i="1" s="1"/>
  <c r="W1892" i="1"/>
  <c r="A1893" i="1"/>
  <c r="E1893" i="1" s="1"/>
  <c r="H1892" i="1"/>
  <c r="N1892" i="1"/>
  <c r="I1892" i="1"/>
  <c r="D1891" i="1"/>
  <c r="F1891" i="1" s="1"/>
  <c r="K1890" i="1"/>
  <c r="L1889" i="1"/>
  <c r="M1889" i="1" s="1"/>
  <c r="S1889" i="1" s="1"/>
  <c r="B1889" i="1" s="1"/>
  <c r="U1892" i="1" l="1"/>
  <c r="T1892" i="1"/>
  <c r="J1891" i="1"/>
  <c r="G1891" i="1"/>
  <c r="D1892" i="1"/>
  <c r="F1892" i="1" s="1"/>
  <c r="W1893" i="1"/>
  <c r="A1894" i="1"/>
  <c r="E1894" i="1" s="1"/>
  <c r="H1893" i="1"/>
  <c r="N1893" i="1"/>
  <c r="I1893" i="1"/>
  <c r="C1893" i="1"/>
  <c r="O1892" i="1"/>
  <c r="P1892" i="1" s="1"/>
  <c r="R1892" i="1"/>
  <c r="K1891" i="1"/>
  <c r="L1890" i="1"/>
  <c r="M1890" i="1" s="1"/>
  <c r="U1893" i="1" l="1"/>
  <c r="T1893" i="1"/>
  <c r="G1892" i="1"/>
  <c r="J1892" i="1"/>
  <c r="R1893" i="1"/>
  <c r="C1894" i="1"/>
  <c r="O1893" i="1"/>
  <c r="P1893" i="1" s="1"/>
  <c r="W1894" i="1"/>
  <c r="A1895" i="1"/>
  <c r="E1895" i="1" s="1"/>
  <c r="H1894" i="1"/>
  <c r="N1894" i="1"/>
  <c r="I1894" i="1"/>
  <c r="D1893" i="1"/>
  <c r="F1893" i="1" s="1"/>
  <c r="S1890" i="1"/>
  <c r="B1890" i="1" s="1"/>
  <c r="K1892" i="1"/>
  <c r="L1891" i="1"/>
  <c r="M1891" i="1" s="1"/>
  <c r="U1894" i="1" l="1"/>
  <c r="T1894" i="1"/>
  <c r="J1893" i="1"/>
  <c r="G1893" i="1"/>
  <c r="D1894" i="1"/>
  <c r="F1894" i="1" s="1"/>
  <c r="W1895" i="1"/>
  <c r="A1896" i="1"/>
  <c r="E1896" i="1" s="1"/>
  <c r="N1895" i="1"/>
  <c r="H1895" i="1"/>
  <c r="I1895" i="1"/>
  <c r="C1895" i="1"/>
  <c r="O1894" i="1"/>
  <c r="P1894" i="1" s="1"/>
  <c r="R1894" i="1"/>
  <c r="S1891" i="1"/>
  <c r="B1891" i="1" s="1"/>
  <c r="K1893" i="1"/>
  <c r="L1892" i="1"/>
  <c r="M1892" i="1" s="1"/>
  <c r="R1895" i="1" l="1"/>
  <c r="U1895" i="1"/>
  <c r="T1895" i="1"/>
  <c r="J1894" i="1"/>
  <c r="G1894" i="1"/>
  <c r="C1896" i="1"/>
  <c r="O1895" i="1"/>
  <c r="P1895" i="1" s="1"/>
  <c r="W1896" i="1"/>
  <c r="H1896" i="1"/>
  <c r="I1896" i="1"/>
  <c r="N1896" i="1"/>
  <c r="A1897" i="1"/>
  <c r="E1897" i="1" s="1"/>
  <c r="D1895" i="1"/>
  <c r="F1895" i="1" s="1"/>
  <c r="S1892" i="1"/>
  <c r="B1892" i="1" s="1"/>
  <c r="K1894" i="1"/>
  <c r="L1893" i="1"/>
  <c r="M1893" i="1" s="1"/>
  <c r="S1893" i="1" s="1"/>
  <c r="B1893" i="1" s="1"/>
  <c r="R1896" i="1" l="1"/>
  <c r="G1895" i="1"/>
  <c r="J1895" i="1"/>
  <c r="D1896" i="1"/>
  <c r="F1896" i="1" s="1"/>
  <c r="W1897" i="1"/>
  <c r="I1897" i="1"/>
  <c r="A1898" i="1"/>
  <c r="E1898" i="1" s="1"/>
  <c r="H1897" i="1"/>
  <c r="N1897" i="1"/>
  <c r="O1896" i="1"/>
  <c r="C1897" i="1"/>
  <c r="K1895" i="1"/>
  <c r="L1894" i="1"/>
  <c r="M1894" i="1" s="1"/>
  <c r="U1897" i="1" l="1"/>
  <c r="T1897" i="1"/>
  <c r="G1896" i="1"/>
  <c r="J1896" i="1"/>
  <c r="R1897" i="1"/>
  <c r="W1898" i="1"/>
  <c r="I1898" i="1"/>
  <c r="H1898" i="1"/>
  <c r="A1899" i="1"/>
  <c r="E1899" i="1" s="1"/>
  <c r="N1898" i="1"/>
  <c r="C1898" i="1"/>
  <c r="O1897" i="1"/>
  <c r="P1897" i="1" s="1"/>
  <c r="D1897" i="1"/>
  <c r="F1897" i="1" s="1"/>
  <c r="S1894" i="1"/>
  <c r="B1894" i="1" s="1"/>
  <c r="K1896" i="1"/>
  <c r="L1895" i="1"/>
  <c r="M1895" i="1" s="1"/>
  <c r="U1898" i="1" l="1"/>
  <c r="T1898" i="1"/>
  <c r="L1896" i="1"/>
  <c r="M1896" i="1" s="1"/>
  <c r="G1897" i="1"/>
  <c r="R1898" i="1"/>
  <c r="D1898" i="1"/>
  <c r="F1898" i="1" s="1"/>
  <c r="W1899" i="1"/>
  <c r="I1899" i="1"/>
  <c r="A1900" i="1"/>
  <c r="E1900" i="1" s="1"/>
  <c r="H1899" i="1"/>
  <c r="N1899" i="1"/>
  <c r="J1897" i="1"/>
  <c r="C1899" i="1"/>
  <c r="O1898" i="1"/>
  <c r="P1898" i="1" s="1"/>
  <c r="S1895" i="1"/>
  <c r="B1895" i="1" s="1"/>
  <c r="K1897" i="1" l="1"/>
  <c r="K1898" i="1" s="1"/>
  <c r="U1899" i="1"/>
  <c r="T1899" i="1"/>
  <c r="J1898" i="1"/>
  <c r="G1898" i="1"/>
  <c r="R1899" i="1"/>
  <c r="W1900" i="1"/>
  <c r="N1900" i="1"/>
  <c r="I1900" i="1"/>
  <c r="A1901" i="1"/>
  <c r="H1900" i="1"/>
  <c r="C1900" i="1"/>
  <c r="O1899" i="1"/>
  <c r="P1899" i="1" s="1"/>
  <c r="D1899" i="1"/>
  <c r="F1899" i="1" s="1"/>
  <c r="S1896" i="1"/>
  <c r="P1896" i="1"/>
  <c r="L1897" i="1" l="1"/>
  <c r="M1897" i="1" s="1"/>
  <c r="S1897" i="1" s="1"/>
  <c r="B1897" i="1" s="1"/>
  <c r="U1900" i="1"/>
  <c r="T1900" i="1"/>
  <c r="E1901" i="1"/>
  <c r="B1896" i="1"/>
  <c r="T1896" i="1"/>
  <c r="U1896" i="1" s="1"/>
  <c r="J1899" i="1"/>
  <c r="D1900" i="1"/>
  <c r="F1900" i="1" s="1"/>
  <c r="W1901" i="1"/>
  <c r="A1902" i="1"/>
  <c r="N1901" i="1"/>
  <c r="H1901" i="1"/>
  <c r="I1901" i="1"/>
  <c r="G1899" i="1"/>
  <c r="C1901" i="1"/>
  <c r="O1900" i="1"/>
  <c r="P1900" i="1" s="1"/>
  <c r="R1900" i="1"/>
  <c r="K1899" i="1"/>
  <c r="L1898" i="1"/>
  <c r="M1898" i="1" s="1"/>
  <c r="E1902" i="1" l="1"/>
  <c r="U1901" i="1"/>
  <c r="T1901" i="1"/>
  <c r="R1901" i="1"/>
  <c r="J1900" i="1"/>
  <c r="G1900" i="1"/>
  <c r="C1902" i="1"/>
  <c r="O1901" i="1"/>
  <c r="P1901" i="1" s="1"/>
  <c r="W1902" i="1"/>
  <c r="N1902" i="1"/>
  <c r="A1903" i="1"/>
  <c r="I1902" i="1"/>
  <c r="H1902" i="1"/>
  <c r="D1901" i="1"/>
  <c r="F1901" i="1" s="1"/>
  <c r="K1900" i="1"/>
  <c r="L1899" i="1"/>
  <c r="M1899" i="1" s="1"/>
  <c r="S1898" i="1"/>
  <c r="B1898" i="1" s="1"/>
  <c r="E1903" i="1" l="1"/>
  <c r="U1902" i="1"/>
  <c r="T1902" i="1"/>
  <c r="G1901" i="1"/>
  <c r="J1901" i="1"/>
  <c r="R1902" i="1"/>
  <c r="C1903" i="1"/>
  <c r="O1902" i="1"/>
  <c r="P1902" i="1" s="1"/>
  <c r="D1902" i="1"/>
  <c r="F1902" i="1" s="1"/>
  <c r="W1903" i="1"/>
  <c r="A1904" i="1"/>
  <c r="H1903" i="1"/>
  <c r="N1903" i="1"/>
  <c r="I1903" i="1"/>
  <c r="S1899" i="1"/>
  <c r="B1899" i="1" s="1"/>
  <c r="K1901" i="1"/>
  <c r="L1900" i="1"/>
  <c r="M1900" i="1" s="1"/>
  <c r="E1904" i="1" l="1"/>
  <c r="U1903" i="1"/>
  <c r="T1903" i="1"/>
  <c r="W1904" i="1"/>
  <c r="I1904" i="1"/>
  <c r="A1905" i="1"/>
  <c r="H1904" i="1"/>
  <c r="N1904" i="1"/>
  <c r="D1903" i="1"/>
  <c r="F1903" i="1" s="1"/>
  <c r="C1904" i="1"/>
  <c r="O1903" i="1"/>
  <c r="P1903" i="1" s="1"/>
  <c r="J1902" i="1"/>
  <c r="R1903" i="1"/>
  <c r="G1902" i="1"/>
  <c r="S1900" i="1"/>
  <c r="B1900" i="1" s="1"/>
  <c r="K1902" i="1"/>
  <c r="L1901" i="1"/>
  <c r="M1901" i="1" s="1"/>
  <c r="S1901" i="1" s="1"/>
  <c r="B1901" i="1" s="1"/>
  <c r="E1905" i="1" l="1"/>
  <c r="U1904" i="1"/>
  <c r="T1904" i="1"/>
  <c r="R1904" i="1"/>
  <c r="G1903" i="1"/>
  <c r="W1905" i="1"/>
  <c r="N1905" i="1"/>
  <c r="A1906" i="1"/>
  <c r="H1905" i="1"/>
  <c r="I1905" i="1"/>
  <c r="D1904" i="1"/>
  <c r="F1904" i="1" s="1"/>
  <c r="J1903" i="1"/>
  <c r="C1905" i="1"/>
  <c r="O1904" i="1"/>
  <c r="P1904" i="1" s="1"/>
  <c r="K1903" i="1"/>
  <c r="L1902" i="1"/>
  <c r="M1902" i="1" s="1"/>
  <c r="E1906" i="1" l="1"/>
  <c r="U1905" i="1"/>
  <c r="T1905" i="1"/>
  <c r="G1904" i="1"/>
  <c r="J1904" i="1"/>
  <c r="R1905" i="1"/>
  <c r="W1906" i="1"/>
  <c r="H1906" i="1"/>
  <c r="I1906" i="1"/>
  <c r="A1907" i="1"/>
  <c r="N1906" i="1"/>
  <c r="D1905" i="1"/>
  <c r="F1905" i="1" s="1"/>
  <c r="C1906" i="1"/>
  <c r="O1905" i="1"/>
  <c r="P1905" i="1" s="1"/>
  <c r="S1902" i="1"/>
  <c r="B1902" i="1" s="1"/>
  <c r="K1904" i="1"/>
  <c r="L1903" i="1"/>
  <c r="M1903" i="1" s="1"/>
  <c r="S1903" i="1" s="1"/>
  <c r="B1903" i="1" s="1"/>
  <c r="E1907" i="1" l="1"/>
  <c r="U1906" i="1"/>
  <c r="T1906" i="1"/>
  <c r="G1905" i="1"/>
  <c r="W1907" i="1"/>
  <c r="A1908" i="1"/>
  <c r="N1907" i="1"/>
  <c r="I1907" i="1"/>
  <c r="H1907" i="1"/>
  <c r="D1906" i="1"/>
  <c r="F1906" i="1" s="1"/>
  <c r="R1906" i="1"/>
  <c r="J1905" i="1"/>
  <c r="C1907" i="1"/>
  <c r="O1906" i="1"/>
  <c r="P1906" i="1" s="1"/>
  <c r="K1905" i="1"/>
  <c r="L1904" i="1"/>
  <c r="M1904" i="1" s="1"/>
  <c r="S1904" i="1" s="1"/>
  <c r="B1904" i="1" s="1"/>
  <c r="E1908" i="1" l="1"/>
  <c r="U1907" i="1"/>
  <c r="T1907" i="1"/>
  <c r="R1907" i="1"/>
  <c r="C1908" i="1"/>
  <c r="O1907" i="1"/>
  <c r="P1907" i="1" s="1"/>
  <c r="D1907" i="1"/>
  <c r="F1907" i="1" s="1"/>
  <c r="W1908" i="1"/>
  <c r="I1908" i="1"/>
  <c r="A1909" i="1"/>
  <c r="H1908" i="1"/>
  <c r="N1908" i="1"/>
  <c r="J1906" i="1"/>
  <c r="G1906" i="1"/>
  <c r="K1906" i="1"/>
  <c r="L1905" i="1"/>
  <c r="M1905" i="1" s="1"/>
  <c r="E1909" i="1" l="1"/>
  <c r="U1908" i="1"/>
  <c r="T1908" i="1"/>
  <c r="D1908" i="1"/>
  <c r="F1908" i="1" s="1"/>
  <c r="C1909" i="1"/>
  <c r="O1908" i="1"/>
  <c r="P1908" i="1" s="1"/>
  <c r="G1907" i="1"/>
  <c r="R1908" i="1"/>
  <c r="W1909" i="1"/>
  <c r="I1909" i="1"/>
  <c r="A1910" i="1"/>
  <c r="H1909" i="1"/>
  <c r="N1909" i="1"/>
  <c r="J1907" i="1"/>
  <c r="S1905" i="1"/>
  <c r="B1905" i="1" s="1"/>
  <c r="K1907" i="1"/>
  <c r="L1906" i="1"/>
  <c r="M1906" i="1" s="1"/>
  <c r="E1910" i="1" l="1"/>
  <c r="J1908" i="1"/>
  <c r="U1909" i="1"/>
  <c r="T1909" i="1"/>
  <c r="R1909" i="1"/>
  <c r="G1908" i="1"/>
  <c r="W1910" i="1"/>
  <c r="I1910" i="1"/>
  <c r="A1911" i="1"/>
  <c r="E1911" i="1" s="1"/>
  <c r="H1910" i="1"/>
  <c r="N1910" i="1"/>
  <c r="C1910" i="1"/>
  <c r="O1909" i="1"/>
  <c r="P1909" i="1" s="1"/>
  <c r="D1909" i="1"/>
  <c r="F1909" i="1" s="1"/>
  <c r="K1908" i="1"/>
  <c r="L1907" i="1"/>
  <c r="M1907" i="1" s="1"/>
  <c r="S1906" i="1"/>
  <c r="B1906" i="1" s="1"/>
  <c r="U1910" i="1" l="1"/>
  <c r="T1910" i="1"/>
  <c r="G1909" i="1"/>
  <c r="R1910" i="1"/>
  <c r="D1910" i="1"/>
  <c r="F1910" i="1" s="1"/>
  <c r="W1911" i="1"/>
  <c r="A1912" i="1"/>
  <c r="E1912" i="1" s="1"/>
  <c r="H1911" i="1"/>
  <c r="N1911" i="1"/>
  <c r="I1911" i="1"/>
  <c r="J1909" i="1"/>
  <c r="C1911" i="1"/>
  <c r="O1910" i="1"/>
  <c r="P1910" i="1" s="1"/>
  <c r="S1907" i="1"/>
  <c r="B1907" i="1" s="1"/>
  <c r="K1909" i="1"/>
  <c r="L1908" i="1"/>
  <c r="M1908" i="1" s="1"/>
  <c r="S1908" i="1" s="1"/>
  <c r="B1908" i="1" s="1"/>
  <c r="U1911" i="1" l="1"/>
  <c r="T1911" i="1"/>
  <c r="G1910" i="1"/>
  <c r="J1910" i="1"/>
  <c r="R1911" i="1"/>
  <c r="C1912" i="1"/>
  <c r="O1911" i="1"/>
  <c r="P1911" i="1" s="1"/>
  <c r="W1912" i="1"/>
  <c r="I1912" i="1"/>
  <c r="A1913" i="1"/>
  <c r="E1913" i="1" s="1"/>
  <c r="H1912" i="1"/>
  <c r="N1912" i="1"/>
  <c r="D1911" i="1"/>
  <c r="F1911" i="1" s="1"/>
  <c r="K1910" i="1"/>
  <c r="L1909" i="1"/>
  <c r="M1909" i="1" s="1"/>
  <c r="U1912" i="1" l="1"/>
  <c r="T1912" i="1"/>
  <c r="G1911" i="1"/>
  <c r="J1911" i="1"/>
  <c r="D1912" i="1"/>
  <c r="F1912" i="1" s="1"/>
  <c r="R1912" i="1"/>
  <c r="C1913" i="1"/>
  <c r="O1912" i="1"/>
  <c r="P1912" i="1" s="1"/>
  <c r="W1913" i="1"/>
  <c r="N1913" i="1"/>
  <c r="I1913" i="1"/>
  <c r="A1914" i="1"/>
  <c r="E1914" i="1" s="1"/>
  <c r="H1913" i="1"/>
  <c r="S1909" i="1"/>
  <c r="B1909" i="1" s="1"/>
  <c r="K1911" i="1"/>
  <c r="L1910" i="1"/>
  <c r="M1910" i="1" s="1"/>
  <c r="U1913" i="1" l="1"/>
  <c r="T1913" i="1"/>
  <c r="R1913" i="1"/>
  <c r="J1912" i="1"/>
  <c r="G1912" i="1"/>
  <c r="W1914" i="1"/>
  <c r="H1914" i="1"/>
  <c r="I1914" i="1"/>
  <c r="N1914" i="1"/>
  <c r="A1915" i="1"/>
  <c r="E1915" i="1" s="1"/>
  <c r="C1914" i="1"/>
  <c r="O1913" i="1"/>
  <c r="P1913" i="1" s="1"/>
  <c r="D1913" i="1"/>
  <c r="F1913" i="1" s="1"/>
  <c r="S1910" i="1"/>
  <c r="B1910" i="1" s="1"/>
  <c r="K1912" i="1"/>
  <c r="L1911" i="1"/>
  <c r="M1911" i="1" s="1"/>
  <c r="U1914" i="1" l="1"/>
  <c r="T1914" i="1"/>
  <c r="G1913" i="1"/>
  <c r="J1913" i="1"/>
  <c r="D1914" i="1"/>
  <c r="F1914" i="1" s="1"/>
  <c r="C1915" i="1"/>
  <c r="O1914" i="1"/>
  <c r="P1914" i="1" s="1"/>
  <c r="R1914" i="1"/>
  <c r="W1915" i="1"/>
  <c r="A1916" i="1"/>
  <c r="E1916" i="1" s="1"/>
  <c r="N1915" i="1"/>
  <c r="H1915" i="1"/>
  <c r="I1915" i="1"/>
  <c r="K1913" i="1"/>
  <c r="L1912" i="1"/>
  <c r="M1912" i="1" s="1"/>
  <c r="S1912" i="1" s="1"/>
  <c r="B1912" i="1" s="1"/>
  <c r="S1911" i="1"/>
  <c r="B1911" i="1" s="1"/>
  <c r="U1915" i="1" l="1"/>
  <c r="T1915" i="1"/>
  <c r="G1914" i="1"/>
  <c r="J1914" i="1"/>
  <c r="R1915" i="1"/>
  <c r="C1916" i="1"/>
  <c r="O1915" i="1"/>
  <c r="P1915" i="1" s="1"/>
  <c r="W1916" i="1"/>
  <c r="A1917" i="1"/>
  <c r="E1917" i="1" s="1"/>
  <c r="N1916" i="1"/>
  <c r="H1916" i="1"/>
  <c r="I1916" i="1"/>
  <c r="D1915" i="1"/>
  <c r="F1915" i="1" s="1"/>
  <c r="K1914" i="1"/>
  <c r="L1913" i="1"/>
  <c r="M1913" i="1" s="1"/>
  <c r="S1913" i="1" s="1"/>
  <c r="B1913" i="1" s="1"/>
  <c r="U1916" i="1" l="1"/>
  <c r="T1916" i="1"/>
  <c r="J1915" i="1"/>
  <c r="G1915" i="1"/>
  <c r="R1916" i="1"/>
  <c r="C1917" i="1"/>
  <c r="O1916" i="1"/>
  <c r="P1916" i="1" s="1"/>
  <c r="D1916" i="1"/>
  <c r="F1916" i="1" s="1"/>
  <c r="W1917" i="1"/>
  <c r="N1917" i="1"/>
  <c r="A1918" i="1"/>
  <c r="E1918" i="1" s="1"/>
  <c r="I1917" i="1"/>
  <c r="H1917" i="1"/>
  <c r="K1915" i="1"/>
  <c r="L1914" i="1"/>
  <c r="M1914" i="1" s="1"/>
  <c r="S1914" i="1" s="1"/>
  <c r="B1914" i="1" s="1"/>
  <c r="U1917" i="1" l="1"/>
  <c r="T1917" i="1"/>
  <c r="R1917" i="1"/>
  <c r="C1918" i="1"/>
  <c r="O1917" i="1"/>
  <c r="P1917" i="1" s="1"/>
  <c r="D1917" i="1"/>
  <c r="F1917" i="1" s="1"/>
  <c r="G1916" i="1"/>
  <c r="W1918" i="1"/>
  <c r="A1919" i="1"/>
  <c r="E1919" i="1" s="1"/>
  <c r="N1918" i="1"/>
  <c r="H1918" i="1"/>
  <c r="I1918" i="1"/>
  <c r="J1916" i="1"/>
  <c r="K1916" i="1"/>
  <c r="L1915" i="1"/>
  <c r="M1915" i="1" s="1"/>
  <c r="U1918" i="1" l="1"/>
  <c r="T1918" i="1"/>
  <c r="R1918" i="1"/>
  <c r="D1918" i="1"/>
  <c r="F1918" i="1" s="1"/>
  <c r="J1917" i="1"/>
  <c r="C1919" i="1"/>
  <c r="O1918" i="1"/>
  <c r="P1918" i="1" s="1"/>
  <c r="W1919" i="1"/>
  <c r="H1919" i="1"/>
  <c r="I1919" i="1"/>
  <c r="N1919" i="1"/>
  <c r="A1920" i="1"/>
  <c r="E1920" i="1" s="1"/>
  <c r="G1917" i="1"/>
  <c r="S1915" i="1"/>
  <c r="B1915" i="1" s="1"/>
  <c r="K1917" i="1"/>
  <c r="L1916" i="1"/>
  <c r="M1916" i="1" s="1"/>
  <c r="U1919" i="1" l="1"/>
  <c r="T1919" i="1"/>
  <c r="G1918" i="1"/>
  <c r="J1918" i="1"/>
  <c r="C1920" i="1"/>
  <c r="O1919" i="1"/>
  <c r="P1919" i="1" s="1"/>
  <c r="W1920" i="1"/>
  <c r="N1920" i="1"/>
  <c r="I1920" i="1"/>
  <c r="A1921" i="1"/>
  <c r="E1921" i="1" s="1"/>
  <c r="H1920" i="1"/>
  <c r="R1919" i="1"/>
  <c r="D1919" i="1"/>
  <c r="F1919" i="1" s="1"/>
  <c r="S1916" i="1"/>
  <c r="B1916" i="1" s="1"/>
  <c r="K1918" i="1"/>
  <c r="L1917" i="1"/>
  <c r="M1917" i="1" s="1"/>
  <c r="U1920" i="1" l="1"/>
  <c r="T1920" i="1"/>
  <c r="J1919" i="1"/>
  <c r="G1919" i="1"/>
  <c r="R1920" i="1"/>
  <c r="C1921" i="1"/>
  <c r="O1920" i="1"/>
  <c r="P1920" i="1" s="1"/>
  <c r="W1921" i="1"/>
  <c r="A1922" i="1"/>
  <c r="E1922" i="1" s="1"/>
  <c r="N1921" i="1"/>
  <c r="H1921" i="1"/>
  <c r="I1921" i="1"/>
  <c r="D1920" i="1"/>
  <c r="F1920" i="1" s="1"/>
  <c r="S1917" i="1"/>
  <c r="B1917" i="1" s="1"/>
  <c r="K1919" i="1"/>
  <c r="L1918" i="1"/>
  <c r="M1918" i="1" s="1"/>
  <c r="U1921" i="1" l="1"/>
  <c r="T1921" i="1"/>
  <c r="J1920" i="1"/>
  <c r="G1920" i="1"/>
  <c r="D1921" i="1"/>
  <c r="F1921" i="1" s="1"/>
  <c r="W1922" i="1"/>
  <c r="A1923" i="1"/>
  <c r="E1923" i="1" s="1"/>
  <c r="H1922" i="1"/>
  <c r="N1922" i="1"/>
  <c r="I1922" i="1"/>
  <c r="R1921" i="1"/>
  <c r="C1922" i="1"/>
  <c r="O1921" i="1"/>
  <c r="P1921" i="1" s="1"/>
  <c r="S1918" i="1"/>
  <c r="B1918" i="1" s="1"/>
  <c r="K1920" i="1"/>
  <c r="L1919" i="1"/>
  <c r="M1919" i="1" s="1"/>
  <c r="S1919" i="1" s="1"/>
  <c r="B1919" i="1" s="1"/>
  <c r="U1922" i="1" l="1"/>
  <c r="T1922" i="1"/>
  <c r="G1921" i="1"/>
  <c r="J1921" i="1"/>
  <c r="R1922" i="1"/>
  <c r="C1923" i="1"/>
  <c r="O1922" i="1"/>
  <c r="P1922" i="1" s="1"/>
  <c r="W1923" i="1"/>
  <c r="I1923" i="1"/>
  <c r="A1924" i="1"/>
  <c r="E1924" i="1" s="1"/>
  <c r="H1923" i="1"/>
  <c r="N1923" i="1"/>
  <c r="D1922" i="1"/>
  <c r="F1922" i="1" s="1"/>
  <c r="K1921" i="1"/>
  <c r="L1920" i="1"/>
  <c r="M1920" i="1" s="1"/>
  <c r="U1923" i="1" l="1"/>
  <c r="T1923" i="1"/>
  <c r="G1922" i="1"/>
  <c r="J1922" i="1"/>
  <c r="D1923" i="1"/>
  <c r="F1923" i="1" s="1"/>
  <c r="R1923" i="1"/>
  <c r="C1924" i="1"/>
  <c r="O1923" i="1"/>
  <c r="P1923" i="1" s="1"/>
  <c r="W1924" i="1"/>
  <c r="I1924" i="1"/>
  <c r="A1925" i="1"/>
  <c r="E1925" i="1" s="1"/>
  <c r="H1924" i="1"/>
  <c r="N1924" i="1"/>
  <c r="S1920" i="1"/>
  <c r="B1920" i="1" s="1"/>
  <c r="K1922" i="1"/>
  <c r="L1921" i="1"/>
  <c r="M1921" i="1" s="1"/>
  <c r="U1924" i="1" l="1"/>
  <c r="T1924" i="1"/>
  <c r="G1923" i="1"/>
  <c r="J1923" i="1"/>
  <c r="R1924" i="1"/>
  <c r="C1925" i="1"/>
  <c r="O1924" i="1"/>
  <c r="P1924" i="1" s="1"/>
  <c r="W1925" i="1"/>
  <c r="H1925" i="1"/>
  <c r="N1925" i="1"/>
  <c r="I1925" i="1"/>
  <c r="A1926" i="1"/>
  <c r="E1926" i="1" s="1"/>
  <c r="D1924" i="1"/>
  <c r="F1924" i="1" s="1"/>
  <c r="K1923" i="1"/>
  <c r="L1922" i="1"/>
  <c r="M1922" i="1" s="1"/>
  <c r="S1921" i="1"/>
  <c r="B1921" i="1" s="1"/>
  <c r="U1925" i="1" l="1"/>
  <c r="T1925" i="1"/>
  <c r="J1924" i="1"/>
  <c r="G1924" i="1"/>
  <c r="R1925" i="1"/>
  <c r="D1925" i="1"/>
  <c r="F1925" i="1" s="1"/>
  <c r="W1926" i="1"/>
  <c r="A1927" i="1"/>
  <c r="E1927" i="1" s="1"/>
  <c r="H1926" i="1"/>
  <c r="N1926" i="1"/>
  <c r="I1926" i="1"/>
  <c r="C1926" i="1"/>
  <c r="O1925" i="1"/>
  <c r="P1925" i="1" s="1"/>
  <c r="S1922" i="1"/>
  <c r="B1922" i="1" s="1"/>
  <c r="K1924" i="1"/>
  <c r="L1923" i="1"/>
  <c r="M1923" i="1" s="1"/>
  <c r="R1926" i="1" l="1"/>
  <c r="G1925" i="1"/>
  <c r="J1925" i="1"/>
  <c r="O1926" i="1"/>
  <c r="C1927" i="1"/>
  <c r="W1927" i="1"/>
  <c r="A1928" i="1"/>
  <c r="E1928" i="1" s="1"/>
  <c r="N1927" i="1"/>
  <c r="I1927" i="1"/>
  <c r="H1927" i="1"/>
  <c r="D1926" i="1"/>
  <c r="F1926" i="1" s="1"/>
  <c r="S1923" i="1"/>
  <c r="B1923" i="1" s="1"/>
  <c r="K1925" i="1"/>
  <c r="L1924" i="1"/>
  <c r="M1924" i="1" s="1"/>
  <c r="S1924" i="1" s="1"/>
  <c r="B1924" i="1" s="1"/>
  <c r="U1927" i="1" l="1"/>
  <c r="T1927" i="1"/>
  <c r="J1926" i="1"/>
  <c r="G1926" i="1"/>
  <c r="D1927" i="1"/>
  <c r="F1927" i="1" s="1"/>
  <c r="R1927" i="1"/>
  <c r="C1928" i="1"/>
  <c r="O1927" i="1"/>
  <c r="P1927" i="1" s="1"/>
  <c r="W1928" i="1"/>
  <c r="N1928" i="1"/>
  <c r="A1929" i="1"/>
  <c r="E1929" i="1" s="1"/>
  <c r="H1928" i="1"/>
  <c r="I1928" i="1"/>
  <c r="K1926" i="1"/>
  <c r="L1925" i="1"/>
  <c r="M1925" i="1" s="1"/>
  <c r="U1928" i="1" l="1"/>
  <c r="T1928" i="1"/>
  <c r="G1927" i="1"/>
  <c r="L1926" i="1"/>
  <c r="M1926" i="1" s="1"/>
  <c r="J1927" i="1"/>
  <c r="R1928" i="1"/>
  <c r="W1929" i="1"/>
  <c r="H1929" i="1"/>
  <c r="I1929" i="1"/>
  <c r="N1929" i="1"/>
  <c r="A1930" i="1"/>
  <c r="E1930" i="1" s="1"/>
  <c r="C1929" i="1"/>
  <c r="O1928" i="1"/>
  <c r="P1928" i="1" s="1"/>
  <c r="D1928" i="1"/>
  <c r="F1928" i="1" s="1"/>
  <c r="S1925" i="1"/>
  <c r="B1925" i="1" s="1"/>
  <c r="K1927" i="1" l="1"/>
  <c r="L1927" i="1" s="1"/>
  <c r="M1927" i="1" s="1"/>
  <c r="S1927" i="1" s="1"/>
  <c r="B1927" i="1" s="1"/>
  <c r="U1929" i="1"/>
  <c r="T1929" i="1"/>
  <c r="P1926" i="1"/>
  <c r="G1928" i="1"/>
  <c r="J1928" i="1"/>
  <c r="D1929" i="1"/>
  <c r="F1929" i="1" s="1"/>
  <c r="C1930" i="1"/>
  <c r="O1929" i="1"/>
  <c r="P1929" i="1" s="1"/>
  <c r="R1929" i="1"/>
  <c r="W1930" i="1"/>
  <c r="H1930" i="1"/>
  <c r="N1930" i="1"/>
  <c r="I1930" i="1"/>
  <c r="A1931" i="1"/>
  <c r="E1931" i="1" s="1"/>
  <c r="S1926" i="1"/>
  <c r="K1928" i="1" l="1"/>
  <c r="L1928" i="1" s="1"/>
  <c r="M1928" i="1" s="1"/>
  <c r="U1930" i="1"/>
  <c r="T1930" i="1"/>
  <c r="B1926" i="1"/>
  <c r="J1929" i="1"/>
  <c r="T1926" i="1"/>
  <c r="U1926" i="1" s="1"/>
  <c r="G1929" i="1"/>
  <c r="C1931" i="1"/>
  <c r="O1930" i="1"/>
  <c r="P1930" i="1" s="1"/>
  <c r="W1931" i="1"/>
  <c r="N1931" i="1"/>
  <c r="I1931" i="1"/>
  <c r="A1932" i="1"/>
  <c r="E1932" i="1" s="1"/>
  <c r="H1931" i="1"/>
  <c r="R1930" i="1"/>
  <c r="D1930" i="1"/>
  <c r="F1930" i="1" s="1"/>
  <c r="K1929" i="1" l="1"/>
  <c r="U1931" i="1"/>
  <c r="T1931" i="1"/>
  <c r="J1930" i="1"/>
  <c r="G1930" i="1"/>
  <c r="R1931" i="1"/>
  <c r="C1932" i="1"/>
  <c r="O1931" i="1"/>
  <c r="P1931" i="1" s="1"/>
  <c r="W1932" i="1"/>
  <c r="H1932" i="1"/>
  <c r="N1932" i="1"/>
  <c r="I1932" i="1"/>
  <c r="A1933" i="1"/>
  <c r="E1933" i="1" s="1"/>
  <c r="D1931" i="1"/>
  <c r="F1931" i="1" s="1"/>
  <c r="S1928" i="1"/>
  <c r="B1928" i="1" s="1"/>
  <c r="K1930" i="1"/>
  <c r="L1929" i="1"/>
  <c r="M1929" i="1" s="1"/>
  <c r="U1932" i="1" l="1"/>
  <c r="T1932" i="1"/>
  <c r="J1931" i="1"/>
  <c r="G1931" i="1"/>
  <c r="R1932" i="1"/>
  <c r="D1932" i="1"/>
  <c r="F1932" i="1" s="1"/>
  <c r="W1933" i="1"/>
  <c r="A1934" i="1"/>
  <c r="E1934" i="1" s="1"/>
  <c r="H1933" i="1"/>
  <c r="N1933" i="1"/>
  <c r="I1933" i="1"/>
  <c r="C1933" i="1"/>
  <c r="O1932" i="1"/>
  <c r="P1932" i="1" s="1"/>
  <c r="S1929" i="1"/>
  <c r="B1929" i="1" s="1"/>
  <c r="K1931" i="1"/>
  <c r="L1930" i="1"/>
  <c r="M1930" i="1" s="1"/>
  <c r="S1930" i="1" s="1"/>
  <c r="B1930" i="1" s="1"/>
  <c r="U1933" i="1" l="1"/>
  <c r="T1933" i="1"/>
  <c r="J1932" i="1"/>
  <c r="R1933" i="1"/>
  <c r="G1932" i="1"/>
  <c r="C1934" i="1"/>
  <c r="O1933" i="1"/>
  <c r="P1933" i="1" s="1"/>
  <c r="W1934" i="1"/>
  <c r="N1934" i="1"/>
  <c r="I1934" i="1"/>
  <c r="A1935" i="1"/>
  <c r="E1935" i="1" s="1"/>
  <c r="H1934" i="1"/>
  <c r="D1933" i="1"/>
  <c r="F1933" i="1" s="1"/>
  <c r="K1932" i="1"/>
  <c r="L1931" i="1"/>
  <c r="M1931" i="1" s="1"/>
  <c r="S1931" i="1" s="1"/>
  <c r="B1931" i="1" s="1"/>
  <c r="U1934" i="1" l="1"/>
  <c r="T1934" i="1"/>
  <c r="R1934" i="1"/>
  <c r="G1933" i="1"/>
  <c r="C1935" i="1"/>
  <c r="O1934" i="1"/>
  <c r="P1934" i="1" s="1"/>
  <c r="J1933" i="1"/>
  <c r="W1935" i="1"/>
  <c r="H1935" i="1"/>
  <c r="N1935" i="1"/>
  <c r="A1936" i="1"/>
  <c r="E1936" i="1" s="1"/>
  <c r="I1935" i="1"/>
  <c r="D1934" i="1"/>
  <c r="F1934" i="1" s="1"/>
  <c r="K1933" i="1"/>
  <c r="L1932" i="1"/>
  <c r="M1932" i="1" s="1"/>
  <c r="S1932" i="1" s="1"/>
  <c r="B1932" i="1" s="1"/>
  <c r="U1935" i="1" l="1"/>
  <c r="T1935" i="1"/>
  <c r="G1934" i="1"/>
  <c r="J1934" i="1"/>
  <c r="W1936" i="1"/>
  <c r="H1936" i="1"/>
  <c r="I1936" i="1"/>
  <c r="N1936" i="1"/>
  <c r="A1937" i="1"/>
  <c r="E1937" i="1" s="1"/>
  <c r="C1936" i="1"/>
  <c r="O1935" i="1"/>
  <c r="P1935" i="1" s="1"/>
  <c r="D1935" i="1"/>
  <c r="F1935" i="1" s="1"/>
  <c r="R1935" i="1"/>
  <c r="K1934" i="1"/>
  <c r="L1933" i="1"/>
  <c r="M1933" i="1" s="1"/>
  <c r="U1936" i="1" l="1"/>
  <c r="T1936" i="1"/>
  <c r="G1935" i="1"/>
  <c r="J1935" i="1"/>
  <c r="R1936" i="1"/>
  <c r="W1937" i="1"/>
  <c r="N1937" i="1"/>
  <c r="A1938" i="1"/>
  <c r="E1938" i="1" s="1"/>
  <c r="I1937" i="1"/>
  <c r="H1937" i="1"/>
  <c r="D1936" i="1"/>
  <c r="F1936" i="1" s="1"/>
  <c r="C1937" i="1"/>
  <c r="O1936" i="1"/>
  <c r="P1936" i="1" s="1"/>
  <c r="S1933" i="1"/>
  <c r="B1933" i="1" s="1"/>
  <c r="K1935" i="1"/>
  <c r="L1934" i="1"/>
  <c r="M1934" i="1" s="1"/>
  <c r="S1934" i="1" s="1"/>
  <c r="B1934" i="1" s="1"/>
  <c r="U1937" i="1" l="1"/>
  <c r="T1937" i="1"/>
  <c r="J1936" i="1"/>
  <c r="R1937" i="1"/>
  <c r="W1938" i="1"/>
  <c r="N1938" i="1"/>
  <c r="I1938" i="1"/>
  <c r="A1939" i="1"/>
  <c r="E1939" i="1" s="1"/>
  <c r="H1938" i="1"/>
  <c r="D1937" i="1"/>
  <c r="F1937" i="1" s="1"/>
  <c r="C1938" i="1"/>
  <c r="O1937" i="1"/>
  <c r="P1937" i="1" s="1"/>
  <c r="G1936" i="1"/>
  <c r="K1936" i="1"/>
  <c r="L1935" i="1"/>
  <c r="M1935" i="1" s="1"/>
  <c r="U1938" i="1" l="1"/>
  <c r="T1938" i="1"/>
  <c r="J1937" i="1"/>
  <c r="W1939" i="1"/>
  <c r="H1939" i="1"/>
  <c r="I1939" i="1"/>
  <c r="N1939" i="1"/>
  <c r="A1940" i="1"/>
  <c r="E1940" i="1" s="1"/>
  <c r="D1938" i="1"/>
  <c r="F1938" i="1" s="1"/>
  <c r="C1939" i="1"/>
  <c r="O1938" i="1"/>
  <c r="P1938" i="1" s="1"/>
  <c r="G1937" i="1"/>
  <c r="R1938" i="1"/>
  <c r="S1935" i="1"/>
  <c r="B1935" i="1" s="1"/>
  <c r="K1937" i="1"/>
  <c r="L1936" i="1"/>
  <c r="M1936" i="1" s="1"/>
  <c r="S1936" i="1" s="1"/>
  <c r="B1936" i="1" s="1"/>
  <c r="U1939" i="1" l="1"/>
  <c r="T1939" i="1"/>
  <c r="R1939" i="1"/>
  <c r="J1938" i="1"/>
  <c r="W1940" i="1"/>
  <c r="I1940" i="1"/>
  <c r="A1941" i="1"/>
  <c r="E1941" i="1" s="1"/>
  <c r="H1940" i="1"/>
  <c r="N1940" i="1"/>
  <c r="D1939" i="1"/>
  <c r="F1939" i="1" s="1"/>
  <c r="G1938" i="1"/>
  <c r="C1940" i="1"/>
  <c r="O1939" i="1"/>
  <c r="P1939" i="1" s="1"/>
  <c r="K1938" i="1"/>
  <c r="L1937" i="1"/>
  <c r="M1937" i="1" s="1"/>
  <c r="U1940" i="1" l="1"/>
  <c r="T1940" i="1"/>
  <c r="G1939" i="1"/>
  <c r="J1939" i="1"/>
  <c r="D1940" i="1"/>
  <c r="F1940" i="1" s="1"/>
  <c r="C1941" i="1"/>
  <c r="O1940" i="1"/>
  <c r="P1940" i="1" s="1"/>
  <c r="R1940" i="1"/>
  <c r="W1941" i="1"/>
  <c r="N1941" i="1"/>
  <c r="I1941" i="1"/>
  <c r="A1942" i="1"/>
  <c r="E1942" i="1" s="1"/>
  <c r="H1941" i="1"/>
  <c r="S1937" i="1"/>
  <c r="B1937" i="1" s="1"/>
  <c r="K1939" i="1"/>
  <c r="L1938" i="1"/>
  <c r="M1938" i="1" s="1"/>
  <c r="S1938" i="1" s="1"/>
  <c r="B1938" i="1" s="1"/>
  <c r="U1941" i="1" l="1"/>
  <c r="T1941" i="1"/>
  <c r="R1941" i="1"/>
  <c r="J1940" i="1"/>
  <c r="G1940" i="1"/>
  <c r="W1942" i="1"/>
  <c r="H1942" i="1"/>
  <c r="N1942" i="1"/>
  <c r="I1942" i="1"/>
  <c r="A1943" i="1"/>
  <c r="E1943" i="1" s="1"/>
  <c r="C1942" i="1"/>
  <c r="O1941" i="1"/>
  <c r="P1941" i="1" s="1"/>
  <c r="D1941" i="1"/>
  <c r="F1941" i="1" s="1"/>
  <c r="K1940" i="1"/>
  <c r="L1939" i="1"/>
  <c r="M1939" i="1" s="1"/>
  <c r="U1942" i="1" l="1"/>
  <c r="T1942" i="1"/>
  <c r="G1941" i="1"/>
  <c r="J1941" i="1"/>
  <c r="C1943" i="1"/>
  <c r="O1942" i="1"/>
  <c r="P1942" i="1" s="1"/>
  <c r="R1942" i="1"/>
  <c r="D1942" i="1"/>
  <c r="F1942" i="1" s="1"/>
  <c r="W1943" i="1"/>
  <c r="H1943" i="1"/>
  <c r="I1943" i="1"/>
  <c r="N1943" i="1"/>
  <c r="A1944" i="1"/>
  <c r="E1944" i="1" s="1"/>
  <c r="S1939" i="1"/>
  <c r="B1939" i="1" s="1"/>
  <c r="K1941" i="1"/>
  <c r="L1940" i="1"/>
  <c r="M1940" i="1" s="1"/>
  <c r="S1940" i="1" s="1"/>
  <c r="B1940" i="1" s="1"/>
  <c r="U1943" i="1" l="1"/>
  <c r="T1943" i="1"/>
  <c r="G1942" i="1"/>
  <c r="J1942" i="1"/>
  <c r="D1943" i="1"/>
  <c r="F1943" i="1" s="1"/>
  <c r="C1944" i="1"/>
  <c r="O1943" i="1"/>
  <c r="P1943" i="1" s="1"/>
  <c r="W1944" i="1"/>
  <c r="H1944" i="1"/>
  <c r="I1944" i="1"/>
  <c r="N1944" i="1"/>
  <c r="A1945" i="1"/>
  <c r="E1945" i="1" s="1"/>
  <c r="R1943" i="1"/>
  <c r="K1942" i="1"/>
  <c r="L1941" i="1"/>
  <c r="M1941" i="1" s="1"/>
  <c r="U1944" i="1" l="1"/>
  <c r="T1944" i="1"/>
  <c r="G1943" i="1"/>
  <c r="J1943" i="1"/>
  <c r="R1944" i="1"/>
  <c r="W1945" i="1"/>
  <c r="A1946" i="1"/>
  <c r="E1946" i="1" s="1"/>
  <c r="H1945" i="1"/>
  <c r="N1945" i="1"/>
  <c r="I1945" i="1"/>
  <c r="C1945" i="1"/>
  <c r="O1944" i="1"/>
  <c r="P1944" i="1" s="1"/>
  <c r="D1944" i="1"/>
  <c r="F1944" i="1" s="1"/>
  <c r="S1941" i="1"/>
  <c r="B1941" i="1" s="1"/>
  <c r="K1943" i="1"/>
  <c r="L1942" i="1"/>
  <c r="M1942" i="1" s="1"/>
  <c r="S1942" i="1" s="1"/>
  <c r="B1942" i="1" s="1"/>
  <c r="U1945" i="1" l="1"/>
  <c r="T1945" i="1"/>
  <c r="R1945" i="1"/>
  <c r="J1944" i="1"/>
  <c r="D1945" i="1"/>
  <c r="F1945" i="1" s="1"/>
  <c r="C1946" i="1"/>
  <c r="O1945" i="1"/>
  <c r="P1945" i="1" s="1"/>
  <c r="G1944" i="1"/>
  <c r="W1946" i="1"/>
  <c r="I1946" i="1"/>
  <c r="A1947" i="1"/>
  <c r="E1947" i="1" s="1"/>
  <c r="H1946" i="1"/>
  <c r="N1946" i="1"/>
  <c r="K1944" i="1"/>
  <c r="L1943" i="1"/>
  <c r="M1943" i="1" s="1"/>
  <c r="U1946" i="1" l="1"/>
  <c r="T1946" i="1"/>
  <c r="G1945" i="1"/>
  <c r="J1945" i="1"/>
  <c r="R1946" i="1"/>
  <c r="C1947" i="1"/>
  <c r="O1946" i="1"/>
  <c r="P1946" i="1" s="1"/>
  <c r="W1947" i="1"/>
  <c r="A1948" i="1"/>
  <c r="E1948" i="1" s="1"/>
  <c r="N1947" i="1"/>
  <c r="I1947" i="1"/>
  <c r="H1947" i="1"/>
  <c r="D1946" i="1"/>
  <c r="F1946" i="1" s="1"/>
  <c r="S1943" i="1"/>
  <c r="B1943" i="1" s="1"/>
  <c r="K1945" i="1"/>
  <c r="L1944" i="1"/>
  <c r="M1944" i="1" s="1"/>
  <c r="U1947" i="1" l="1"/>
  <c r="T1947" i="1"/>
  <c r="G1946" i="1"/>
  <c r="J1946" i="1"/>
  <c r="R1947" i="1"/>
  <c r="D1947" i="1"/>
  <c r="F1947" i="1" s="1"/>
  <c r="W1948" i="1"/>
  <c r="A1949" i="1"/>
  <c r="E1949" i="1" s="1"/>
  <c r="N1948" i="1"/>
  <c r="I1948" i="1"/>
  <c r="H1948" i="1"/>
  <c r="C1948" i="1"/>
  <c r="O1947" i="1"/>
  <c r="P1947" i="1" s="1"/>
  <c r="S1944" i="1"/>
  <c r="B1944" i="1" s="1"/>
  <c r="K1946" i="1"/>
  <c r="L1945" i="1"/>
  <c r="M1945" i="1" s="1"/>
  <c r="S1945" i="1" s="1"/>
  <c r="B1945" i="1" s="1"/>
  <c r="U1948" i="1" l="1"/>
  <c r="T1948" i="1"/>
  <c r="J1947" i="1"/>
  <c r="G1947" i="1"/>
  <c r="C1949" i="1"/>
  <c r="O1948" i="1"/>
  <c r="P1948" i="1" s="1"/>
  <c r="W1949" i="1"/>
  <c r="N1949" i="1"/>
  <c r="A1950" i="1"/>
  <c r="E1950" i="1" s="1"/>
  <c r="H1949" i="1"/>
  <c r="I1949" i="1"/>
  <c r="R1948" i="1"/>
  <c r="D1948" i="1"/>
  <c r="F1948" i="1" s="1"/>
  <c r="K1947" i="1"/>
  <c r="L1946" i="1"/>
  <c r="M1946" i="1" s="1"/>
  <c r="S1946" i="1" s="1"/>
  <c r="B1946" i="1" s="1"/>
  <c r="U1949" i="1" l="1"/>
  <c r="T1949" i="1"/>
  <c r="J1948" i="1"/>
  <c r="G1948" i="1"/>
  <c r="C1950" i="1"/>
  <c r="O1949" i="1"/>
  <c r="P1949" i="1" s="1"/>
  <c r="R1949" i="1"/>
  <c r="D1949" i="1"/>
  <c r="F1949" i="1" s="1"/>
  <c r="W1950" i="1"/>
  <c r="N1950" i="1"/>
  <c r="I1950" i="1"/>
  <c r="A1951" i="1"/>
  <c r="E1951" i="1" s="1"/>
  <c r="H1950" i="1"/>
  <c r="K1948" i="1"/>
  <c r="L1947" i="1"/>
  <c r="M1947" i="1" s="1"/>
  <c r="U1950" i="1" l="1"/>
  <c r="T1950" i="1"/>
  <c r="J1949" i="1"/>
  <c r="G1949" i="1"/>
  <c r="R1950" i="1"/>
  <c r="D1950" i="1"/>
  <c r="F1950" i="1" s="1"/>
  <c r="W1951" i="1"/>
  <c r="N1951" i="1"/>
  <c r="A1952" i="1"/>
  <c r="E1952" i="1" s="1"/>
  <c r="I1951" i="1"/>
  <c r="H1951" i="1"/>
  <c r="C1951" i="1"/>
  <c r="O1950" i="1"/>
  <c r="P1950" i="1" s="1"/>
  <c r="S1947" i="1"/>
  <c r="B1947" i="1" s="1"/>
  <c r="K1949" i="1"/>
  <c r="L1948" i="1"/>
  <c r="M1948" i="1" s="1"/>
  <c r="S1948" i="1" s="1"/>
  <c r="B1948" i="1" s="1"/>
  <c r="U1951" i="1" l="1"/>
  <c r="T1951" i="1"/>
  <c r="G1950" i="1"/>
  <c r="J1950" i="1"/>
  <c r="W1952" i="1"/>
  <c r="N1952" i="1"/>
  <c r="A1953" i="1"/>
  <c r="E1953" i="1" s="1"/>
  <c r="I1952" i="1"/>
  <c r="H1952" i="1"/>
  <c r="C1952" i="1"/>
  <c r="O1951" i="1"/>
  <c r="P1951" i="1" s="1"/>
  <c r="R1951" i="1"/>
  <c r="D1951" i="1"/>
  <c r="F1951" i="1" s="1"/>
  <c r="K1950" i="1"/>
  <c r="L1949" i="1"/>
  <c r="M1949" i="1" s="1"/>
  <c r="S1949" i="1" s="1"/>
  <c r="B1949" i="1" s="1"/>
  <c r="U1952" i="1" l="1"/>
  <c r="T1952" i="1"/>
  <c r="J1951" i="1"/>
  <c r="G1951" i="1"/>
  <c r="W1953" i="1"/>
  <c r="I1953" i="1"/>
  <c r="A1954" i="1"/>
  <c r="E1954" i="1" s="1"/>
  <c r="H1953" i="1"/>
  <c r="N1953" i="1"/>
  <c r="C1953" i="1"/>
  <c r="O1952" i="1"/>
  <c r="P1952" i="1" s="1"/>
  <c r="D1952" i="1"/>
  <c r="F1952" i="1" s="1"/>
  <c r="R1952" i="1"/>
  <c r="K1951" i="1"/>
  <c r="L1950" i="1"/>
  <c r="M1950" i="1" s="1"/>
  <c r="S1950" i="1" s="1"/>
  <c r="B1950" i="1" s="1"/>
  <c r="U1953" i="1" l="1"/>
  <c r="T1953" i="1"/>
  <c r="R1953" i="1"/>
  <c r="G1952" i="1"/>
  <c r="J1952" i="1"/>
  <c r="D1953" i="1"/>
  <c r="F1953" i="1" s="1"/>
  <c r="W1954" i="1"/>
  <c r="A1955" i="1"/>
  <c r="E1955" i="1" s="1"/>
  <c r="I1954" i="1"/>
  <c r="H1954" i="1"/>
  <c r="C1954" i="1"/>
  <c r="O1953" i="1"/>
  <c r="P1953" i="1" s="1"/>
  <c r="K1952" i="1"/>
  <c r="L1951" i="1"/>
  <c r="M1951" i="1" s="1"/>
  <c r="G1953" i="1" l="1"/>
  <c r="J1953" i="1"/>
  <c r="W1955" i="1"/>
  <c r="N1955" i="1"/>
  <c r="A1956" i="1"/>
  <c r="E1956" i="1" s="1"/>
  <c r="I1955" i="1"/>
  <c r="H1955" i="1"/>
  <c r="C1955" i="1"/>
  <c r="O1954" i="1"/>
  <c r="R1954" i="1"/>
  <c r="D1954" i="1"/>
  <c r="F1954" i="1" s="1"/>
  <c r="S1951" i="1"/>
  <c r="B1951" i="1" s="1"/>
  <c r="K1953" i="1"/>
  <c r="L1952" i="1"/>
  <c r="M1952" i="1" s="1"/>
  <c r="U1955" i="1" l="1"/>
  <c r="T1955" i="1"/>
  <c r="G1954" i="1"/>
  <c r="J1954" i="1"/>
  <c r="W1956" i="1"/>
  <c r="I1956" i="1"/>
  <c r="A1957" i="1"/>
  <c r="E1957" i="1" s="1"/>
  <c r="H1956" i="1"/>
  <c r="N1956" i="1"/>
  <c r="C1956" i="1"/>
  <c r="O1955" i="1"/>
  <c r="P1955" i="1" s="1"/>
  <c r="D1955" i="1"/>
  <c r="F1955" i="1" s="1"/>
  <c r="R1955" i="1"/>
  <c r="K1954" i="1"/>
  <c r="L1953" i="1"/>
  <c r="M1953" i="1" s="1"/>
  <c r="S1952" i="1"/>
  <c r="B1952" i="1" s="1"/>
  <c r="U1956" i="1" l="1"/>
  <c r="T1956" i="1"/>
  <c r="J1955" i="1"/>
  <c r="W1957" i="1"/>
  <c r="A1958" i="1"/>
  <c r="E1958" i="1" s="1"/>
  <c r="H1957" i="1"/>
  <c r="I1957" i="1"/>
  <c r="G1955" i="1"/>
  <c r="C1957" i="1"/>
  <c r="O1956" i="1"/>
  <c r="P1956" i="1" s="1"/>
  <c r="D1956" i="1"/>
  <c r="F1956" i="1" s="1"/>
  <c r="R1956" i="1"/>
  <c r="S1953" i="1"/>
  <c r="B1953" i="1" s="1"/>
  <c r="K1955" i="1"/>
  <c r="L1954" i="1"/>
  <c r="M1954" i="1" s="1"/>
  <c r="S1954" i="1" l="1"/>
  <c r="B1954" i="1" s="1"/>
  <c r="P1954" i="1"/>
  <c r="R1957" i="1"/>
  <c r="J1956" i="1"/>
  <c r="G1956" i="1"/>
  <c r="W1958" i="1"/>
  <c r="I1958" i="1"/>
  <c r="A1959" i="1"/>
  <c r="E1959" i="1" s="1"/>
  <c r="N1958" i="1"/>
  <c r="H1958" i="1"/>
  <c r="D1957" i="1"/>
  <c r="F1957" i="1" s="1"/>
  <c r="O1957" i="1"/>
  <c r="C1958" i="1"/>
  <c r="K1956" i="1"/>
  <c r="L1955" i="1"/>
  <c r="M1955" i="1" s="1"/>
  <c r="S1955" i="1" s="1"/>
  <c r="B1955" i="1" s="1"/>
  <c r="T1954" i="1" l="1"/>
  <c r="U1954" i="1" s="1"/>
  <c r="U1958" i="1"/>
  <c r="T1958" i="1"/>
  <c r="R1958" i="1"/>
  <c r="J1957" i="1"/>
  <c r="W1959" i="1"/>
  <c r="A1960" i="1"/>
  <c r="E1960" i="1" s="1"/>
  <c r="H1959" i="1"/>
  <c r="I1959" i="1"/>
  <c r="N1959" i="1"/>
  <c r="D1958" i="1"/>
  <c r="F1958" i="1" s="1"/>
  <c r="G1957" i="1"/>
  <c r="C1959" i="1"/>
  <c r="O1958" i="1"/>
  <c r="P1958" i="1" s="1"/>
  <c r="K1957" i="1"/>
  <c r="L1956" i="1"/>
  <c r="M1956" i="1" s="1"/>
  <c r="S1956" i="1" s="1"/>
  <c r="B1956" i="1" s="1"/>
  <c r="U1959" i="1" l="1"/>
  <c r="T1959" i="1"/>
  <c r="L1957" i="1"/>
  <c r="M1957" i="1" s="1"/>
  <c r="R1959" i="1"/>
  <c r="D1959" i="1"/>
  <c r="F1959" i="1" s="1"/>
  <c r="W1960" i="1"/>
  <c r="I1960" i="1"/>
  <c r="H1960" i="1"/>
  <c r="A1961" i="1"/>
  <c r="E1961" i="1" s="1"/>
  <c r="N1960" i="1"/>
  <c r="C1960" i="1"/>
  <c r="O1959" i="1"/>
  <c r="P1959" i="1" s="1"/>
  <c r="J1958" i="1"/>
  <c r="G1958" i="1"/>
  <c r="U1960" i="1" l="1"/>
  <c r="T1960" i="1"/>
  <c r="K1958" i="1"/>
  <c r="K1959" i="1" s="1"/>
  <c r="J1959" i="1"/>
  <c r="G1959" i="1"/>
  <c r="R1960" i="1"/>
  <c r="W1961" i="1"/>
  <c r="I1961" i="1"/>
  <c r="A1962" i="1"/>
  <c r="E1962" i="1" s="1"/>
  <c r="H1961" i="1"/>
  <c r="N1961" i="1"/>
  <c r="C1961" i="1"/>
  <c r="O1960" i="1"/>
  <c r="P1960" i="1" s="1"/>
  <c r="D1960" i="1"/>
  <c r="F1960" i="1" s="1"/>
  <c r="S1957" i="1"/>
  <c r="P1957" i="1"/>
  <c r="L1958" i="1" l="1"/>
  <c r="M1958" i="1" s="1"/>
  <c r="S1958" i="1" s="1"/>
  <c r="B1958" i="1" s="1"/>
  <c r="U1961" i="1"/>
  <c r="T1961" i="1"/>
  <c r="B1957" i="1"/>
  <c r="T1957" i="1"/>
  <c r="U1957" i="1" s="1"/>
  <c r="J1960" i="1"/>
  <c r="R1961" i="1"/>
  <c r="W1962" i="1"/>
  <c r="I1962" i="1"/>
  <c r="A1963" i="1"/>
  <c r="E1963" i="1" s="1"/>
  <c r="H1962" i="1"/>
  <c r="N1962" i="1"/>
  <c r="G1960" i="1"/>
  <c r="D1961" i="1"/>
  <c r="F1961" i="1" s="1"/>
  <c r="C1962" i="1"/>
  <c r="O1961" i="1"/>
  <c r="P1961" i="1" s="1"/>
  <c r="K1960" i="1"/>
  <c r="L1959" i="1"/>
  <c r="M1959" i="1" s="1"/>
  <c r="S1959" i="1" s="1"/>
  <c r="B1959" i="1" s="1"/>
  <c r="U1962" i="1" l="1"/>
  <c r="T1962" i="1"/>
  <c r="R1962" i="1"/>
  <c r="D1962" i="1"/>
  <c r="F1962" i="1" s="1"/>
  <c r="W1963" i="1"/>
  <c r="I1963" i="1"/>
  <c r="A1964" i="1"/>
  <c r="E1964" i="1" s="1"/>
  <c r="H1963" i="1"/>
  <c r="N1963" i="1"/>
  <c r="J1961" i="1"/>
  <c r="G1961" i="1"/>
  <c r="C1963" i="1"/>
  <c r="O1962" i="1"/>
  <c r="P1962" i="1" s="1"/>
  <c r="K1961" i="1"/>
  <c r="L1960" i="1"/>
  <c r="M1960" i="1" s="1"/>
  <c r="S1960" i="1" s="1"/>
  <c r="B1960" i="1" s="1"/>
  <c r="U1963" i="1" l="1"/>
  <c r="T1963" i="1"/>
  <c r="J1962" i="1"/>
  <c r="G1962" i="1"/>
  <c r="R1963" i="1"/>
  <c r="W1964" i="1"/>
  <c r="H1964" i="1"/>
  <c r="A1965" i="1"/>
  <c r="E1965" i="1" s="1"/>
  <c r="N1964" i="1"/>
  <c r="I1964" i="1"/>
  <c r="C1964" i="1"/>
  <c r="O1963" i="1"/>
  <c r="P1963" i="1" s="1"/>
  <c r="D1963" i="1"/>
  <c r="F1963" i="1" s="1"/>
  <c r="K1962" i="1"/>
  <c r="L1961" i="1"/>
  <c r="M1961" i="1" s="1"/>
  <c r="S1961" i="1" s="1"/>
  <c r="B1961" i="1" s="1"/>
  <c r="U1964" i="1" l="1"/>
  <c r="T1964" i="1"/>
  <c r="G1963" i="1"/>
  <c r="J1963" i="1"/>
  <c r="C1965" i="1"/>
  <c r="O1964" i="1"/>
  <c r="P1964" i="1" s="1"/>
  <c r="D1964" i="1"/>
  <c r="F1964" i="1" s="1"/>
  <c r="W1965" i="1"/>
  <c r="A1966" i="1"/>
  <c r="E1966" i="1" s="1"/>
  <c r="H1965" i="1"/>
  <c r="N1965" i="1"/>
  <c r="I1965" i="1"/>
  <c r="R1964" i="1"/>
  <c r="K1963" i="1"/>
  <c r="L1962" i="1"/>
  <c r="M1962" i="1" s="1"/>
  <c r="S1962" i="1" s="1"/>
  <c r="B1962" i="1" s="1"/>
  <c r="U1965" i="1" l="1"/>
  <c r="T1965" i="1"/>
  <c r="W1966" i="1"/>
  <c r="H1966" i="1"/>
  <c r="N1966" i="1"/>
  <c r="A1967" i="1"/>
  <c r="E1967" i="1" s="1"/>
  <c r="I1966" i="1"/>
  <c r="D1965" i="1"/>
  <c r="F1965" i="1" s="1"/>
  <c r="C1966" i="1"/>
  <c r="O1965" i="1"/>
  <c r="P1965" i="1" s="1"/>
  <c r="J1964" i="1"/>
  <c r="R1965" i="1"/>
  <c r="G1964" i="1"/>
  <c r="K1964" i="1"/>
  <c r="L1963" i="1"/>
  <c r="M1963" i="1" s="1"/>
  <c r="S1963" i="1" s="1"/>
  <c r="B1963" i="1" s="1"/>
  <c r="U1966" i="1" l="1"/>
  <c r="T1966" i="1"/>
  <c r="J1965" i="1"/>
  <c r="W1967" i="1"/>
  <c r="A1968" i="1"/>
  <c r="E1968" i="1" s="1"/>
  <c r="H1967" i="1"/>
  <c r="I1967" i="1"/>
  <c r="N1967" i="1"/>
  <c r="C1967" i="1"/>
  <c r="O1966" i="1"/>
  <c r="P1966" i="1" s="1"/>
  <c r="D1966" i="1"/>
  <c r="F1966" i="1" s="1"/>
  <c r="R1966" i="1"/>
  <c r="G1965" i="1"/>
  <c r="K1965" i="1"/>
  <c r="L1964" i="1"/>
  <c r="M1964" i="1" s="1"/>
  <c r="S1964" i="1" s="1"/>
  <c r="B1964" i="1" s="1"/>
  <c r="U1967" i="1" l="1"/>
  <c r="T1967" i="1"/>
  <c r="G1966" i="1"/>
  <c r="R1967" i="1"/>
  <c r="J1966" i="1"/>
  <c r="W1968" i="1"/>
  <c r="I1968" i="1"/>
  <c r="A1969" i="1"/>
  <c r="E1969" i="1" s="1"/>
  <c r="H1968" i="1"/>
  <c r="N1968" i="1"/>
  <c r="C1968" i="1"/>
  <c r="O1967" i="1"/>
  <c r="P1967" i="1" s="1"/>
  <c r="D1967" i="1"/>
  <c r="F1967" i="1" s="1"/>
  <c r="K1966" i="1"/>
  <c r="L1965" i="1"/>
  <c r="M1965" i="1" s="1"/>
  <c r="U1968" i="1" l="1"/>
  <c r="T1968" i="1"/>
  <c r="J1967" i="1"/>
  <c r="G1967" i="1"/>
  <c r="W1969" i="1"/>
  <c r="H1969" i="1"/>
  <c r="A1970" i="1"/>
  <c r="E1970" i="1" s="1"/>
  <c r="N1969" i="1"/>
  <c r="I1969" i="1"/>
  <c r="C1969" i="1"/>
  <c r="O1968" i="1"/>
  <c r="P1968" i="1" s="1"/>
  <c r="D1968" i="1"/>
  <c r="F1968" i="1" s="1"/>
  <c r="R1968" i="1"/>
  <c r="S1965" i="1"/>
  <c r="B1965" i="1" s="1"/>
  <c r="K1967" i="1"/>
  <c r="L1966" i="1"/>
  <c r="M1966" i="1" s="1"/>
  <c r="U1969" i="1" l="1"/>
  <c r="T1969" i="1"/>
  <c r="J1968" i="1"/>
  <c r="G1968" i="1"/>
  <c r="R1969" i="1"/>
  <c r="W1970" i="1"/>
  <c r="A1971" i="1"/>
  <c r="E1971" i="1" s="1"/>
  <c r="H1970" i="1"/>
  <c r="N1970" i="1"/>
  <c r="I1970" i="1"/>
  <c r="D1969" i="1"/>
  <c r="F1969" i="1" s="1"/>
  <c r="C1970" i="1"/>
  <c r="O1969" i="1"/>
  <c r="P1969" i="1" s="1"/>
  <c r="K1968" i="1"/>
  <c r="L1967" i="1"/>
  <c r="M1967" i="1" s="1"/>
  <c r="S1966" i="1"/>
  <c r="B1966" i="1" s="1"/>
  <c r="U1970" i="1" l="1"/>
  <c r="T1970" i="1"/>
  <c r="G1969" i="1"/>
  <c r="R1970" i="1"/>
  <c r="C1971" i="1"/>
  <c r="O1970" i="1"/>
  <c r="P1970" i="1" s="1"/>
  <c r="D1970" i="1"/>
  <c r="F1970" i="1" s="1"/>
  <c r="W1971" i="1"/>
  <c r="H1971" i="1"/>
  <c r="N1971" i="1"/>
  <c r="I1971" i="1"/>
  <c r="A1972" i="1"/>
  <c r="E1972" i="1" s="1"/>
  <c r="J1969" i="1"/>
  <c r="S1967" i="1"/>
  <c r="B1967" i="1" s="1"/>
  <c r="K1969" i="1"/>
  <c r="L1968" i="1"/>
  <c r="M1968" i="1" s="1"/>
  <c r="S1968" i="1" s="1"/>
  <c r="B1968" i="1" s="1"/>
  <c r="U1971" i="1" l="1"/>
  <c r="T1971" i="1"/>
  <c r="R1971" i="1"/>
  <c r="D1971" i="1"/>
  <c r="F1971" i="1" s="1"/>
  <c r="J1970" i="1"/>
  <c r="W1972" i="1"/>
  <c r="H1972" i="1"/>
  <c r="N1972" i="1"/>
  <c r="I1972" i="1"/>
  <c r="A1973" i="1"/>
  <c r="E1973" i="1" s="1"/>
  <c r="C1972" i="1"/>
  <c r="O1971" i="1"/>
  <c r="P1971" i="1" s="1"/>
  <c r="G1970" i="1"/>
  <c r="K1970" i="1"/>
  <c r="L1969" i="1"/>
  <c r="M1969" i="1" s="1"/>
  <c r="U1972" i="1" l="1"/>
  <c r="T1972" i="1"/>
  <c r="R1972" i="1"/>
  <c r="C1973" i="1"/>
  <c r="O1972" i="1"/>
  <c r="P1972" i="1" s="1"/>
  <c r="G1971" i="1"/>
  <c r="J1971" i="1"/>
  <c r="W1973" i="1"/>
  <c r="I1973" i="1"/>
  <c r="A1974" i="1"/>
  <c r="E1974" i="1" s="1"/>
  <c r="H1973" i="1"/>
  <c r="N1973" i="1"/>
  <c r="D1972" i="1"/>
  <c r="F1972" i="1" s="1"/>
  <c r="S1969" i="1"/>
  <c r="B1969" i="1" s="1"/>
  <c r="K1971" i="1"/>
  <c r="L1970" i="1"/>
  <c r="M1970" i="1" s="1"/>
  <c r="S1970" i="1" s="1"/>
  <c r="B1970" i="1" s="1"/>
  <c r="U1973" i="1" l="1"/>
  <c r="T1973" i="1"/>
  <c r="G1972" i="1"/>
  <c r="J1972" i="1"/>
  <c r="R1973" i="1"/>
  <c r="W1974" i="1"/>
  <c r="N1974" i="1"/>
  <c r="I1974" i="1"/>
  <c r="A1975" i="1"/>
  <c r="E1975" i="1" s="1"/>
  <c r="H1974" i="1"/>
  <c r="D1973" i="1"/>
  <c r="F1973" i="1" s="1"/>
  <c r="C1974" i="1"/>
  <c r="O1973" i="1"/>
  <c r="P1973" i="1" s="1"/>
  <c r="K1972" i="1"/>
  <c r="L1971" i="1"/>
  <c r="M1971" i="1" s="1"/>
  <c r="S1971" i="1" s="1"/>
  <c r="B1971" i="1" s="1"/>
  <c r="U1974" i="1" l="1"/>
  <c r="T1974" i="1"/>
  <c r="G1973" i="1"/>
  <c r="W1975" i="1"/>
  <c r="I1975" i="1"/>
  <c r="A1976" i="1"/>
  <c r="E1976" i="1" s="1"/>
  <c r="H1975" i="1"/>
  <c r="N1975" i="1"/>
  <c r="D1974" i="1"/>
  <c r="F1974" i="1" s="1"/>
  <c r="C1975" i="1"/>
  <c r="O1974" i="1"/>
  <c r="P1974" i="1" s="1"/>
  <c r="J1973" i="1"/>
  <c r="R1974" i="1"/>
  <c r="K1973" i="1"/>
  <c r="L1972" i="1"/>
  <c r="M1972" i="1" s="1"/>
  <c r="U1975" i="1" l="1"/>
  <c r="T1975" i="1"/>
  <c r="J1974" i="1"/>
  <c r="W1976" i="1"/>
  <c r="N1976" i="1"/>
  <c r="A1977" i="1"/>
  <c r="E1977" i="1" s="1"/>
  <c r="I1976" i="1"/>
  <c r="H1976" i="1"/>
  <c r="D1975" i="1"/>
  <c r="F1975" i="1" s="1"/>
  <c r="C1976" i="1"/>
  <c r="O1975" i="1"/>
  <c r="P1975" i="1" s="1"/>
  <c r="G1974" i="1"/>
  <c r="R1975" i="1"/>
  <c r="S1972" i="1"/>
  <c r="B1972" i="1" s="1"/>
  <c r="K1974" i="1"/>
  <c r="L1973" i="1"/>
  <c r="M1973" i="1" s="1"/>
  <c r="S1973" i="1" s="1"/>
  <c r="B1973" i="1" s="1"/>
  <c r="U1976" i="1" l="1"/>
  <c r="T1976" i="1"/>
  <c r="J1975" i="1"/>
  <c r="W1977" i="1"/>
  <c r="A1978" i="1"/>
  <c r="E1978" i="1" s="1"/>
  <c r="H1977" i="1"/>
  <c r="N1977" i="1"/>
  <c r="I1977" i="1"/>
  <c r="D1976" i="1"/>
  <c r="F1976" i="1" s="1"/>
  <c r="C1977" i="1"/>
  <c r="O1976" i="1"/>
  <c r="P1976" i="1" s="1"/>
  <c r="G1975" i="1"/>
  <c r="R1976" i="1"/>
  <c r="K1975" i="1"/>
  <c r="L1974" i="1"/>
  <c r="M1974" i="1" s="1"/>
  <c r="S1974" i="1" s="1"/>
  <c r="B1974" i="1" s="1"/>
  <c r="U1977" i="1" l="1"/>
  <c r="T1977" i="1"/>
  <c r="R1977" i="1"/>
  <c r="G1976" i="1"/>
  <c r="C1978" i="1"/>
  <c r="O1977" i="1"/>
  <c r="P1977" i="1" s="1"/>
  <c r="D1977" i="1"/>
  <c r="F1977" i="1" s="1"/>
  <c r="W1978" i="1"/>
  <c r="A1979" i="1"/>
  <c r="E1979" i="1" s="1"/>
  <c r="N1978" i="1"/>
  <c r="H1978" i="1"/>
  <c r="I1978" i="1"/>
  <c r="J1976" i="1"/>
  <c r="K1976" i="1"/>
  <c r="L1975" i="1"/>
  <c r="M1975" i="1" s="1"/>
  <c r="S1975" i="1" s="1"/>
  <c r="B1975" i="1" s="1"/>
  <c r="G1977" i="1" l="1"/>
  <c r="U1978" i="1"/>
  <c r="T1978" i="1"/>
  <c r="J1977" i="1"/>
  <c r="D1978" i="1"/>
  <c r="F1978" i="1" s="1"/>
  <c r="R1978" i="1"/>
  <c r="C1979" i="1"/>
  <c r="O1978" i="1"/>
  <c r="P1978" i="1" s="1"/>
  <c r="W1979" i="1"/>
  <c r="I1979" i="1"/>
  <c r="A1980" i="1"/>
  <c r="E1980" i="1" s="1"/>
  <c r="H1979" i="1"/>
  <c r="N1979" i="1"/>
  <c r="K1977" i="1"/>
  <c r="L1976" i="1"/>
  <c r="M1976" i="1" s="1"/>
  <c r="U1979" i="1" l="1"/>
  <c r="T1979" i="1"/>
  <c r="G1978" i="1"/>
  <c r="J1978" i="1"/>
  <c r="R1979" i="1"/>
  <c r="W1980" i="1"/>
  <c r="H1980" i="1"/>
  <c r="N1980" i="1"/>
  <c r="I1980" i="1"/>
  <c r="A1981" i="1"/>
  <c r="E1981" i="1" s="1"/>
  <c r="C1980" i="1"/>
  <c r="O1979" i="1"/>
  <c r="P1979" i="1" s="1"/>
  <c r="D1979" i="1"/>
  <c r="F1979" i="1" s="1"/>
  <c r="S1976" i="1"/>
  <c r="B1976" i="1" s="1"/>
  <c r="K1978" i="1"/>
  <c r="L1977" i="1"/>
  <c r="M1977" i="1" s="1"/>
  <c r="U1980" i="1" l="1"/>
  <c r="T1980" i="1"/>
  <c r="G1979" i="1"/>
  <c r="J1979" i="1"/>
  <c r="D1980" i="1"/>
  <c r="F1980" i="1" s="1"/>
  <c r="C1981" i="1"/>
  <c r="O1980" i="1"/>
  <c r="P1980" i="1" s="1"/>
  <c r="R1980" i="1"/>
  <c r="W1981" i="1"/>
  <c r="H1981" i="1"/>
  <c r="I1981" i="1"/>
  <c r="N1981" i="1"/>
  <c r="A1982" i="1"/>
  <c r="E1982" i="1" s="1"/>
  <c r="S1977" i="1"/>
  <c r="B1977" i="1" s="1"/>
  <c r="K1979" i="1"/>
  <c r="L1978" i="1"/>
  <c r="M1978" i="1" s="1"/>
  <c r="U1981" i="1" l="1"/>
  <c r="T1981" i="1"/>
  <c r="J1980" i="1"/>
  <c r="G1980" i="1"/>
  <c r="C1982" i="1"/>
  <c r="O1981" i="1"/>
  <c r="P1981" i="1" s="1"/>
  <c r="W1982" i="1"/>
  <c r="A1983" i="1"/>
  <c r="E1983" i="1" s="1"/>
  <c r="N1982" i="1"/>
  <c r="H1982" i="1"/>
  <c r="I1982" i="1"/>
  <c r="R1981" i="1"/>
  <c r="D1981" i="1"/>
  <c r="F1981" i="1" s="1"/>
  <c r="S1978" i="1"/>
  <c r="B1978" i="1" s="1"/>
  <c r="K1980" i="1"/>
  <c r="L1979" i="1"/>
  <c r="M1979" i="1" s="1"/>
  <c r="U1982" i="1" l="1"/>
  <c r="T1982" i="1"/>
  <c r="J1981" i="1"/>
  <c r="G1981" i="1"/>
  <c r="W1983" i="1"/>
  <c r="A1984" i="1"/>
  <c r="E1984" i="1" s="1"/>
  <c r="I1983" i="1"/>
  <c r="H1983" i="1"/>
  <c r="N1983" i="1"/>
  <c r="R1982" i="1"/>
  <c r="D1982" i="1"/>
  <c r="F1982" i="1" s="1"/>
  <c r="C1983" i="1"/>
  <c r="O1982" i="1"/>
  <c r="P1982" i="1" s="1"/>
  <c r="S1979" i="1"/>
  <c r="B1979" i="1" s="1"/>
  <c r="K1981" i="1"/>
  <c r="L1980" i="1"/>
  <c r="M1980" i="1" s="1"/>
  <c r="U1983" i="1" l="1"/>
  <c r="T1983" i="1"/>
  <c r="H1984" i="1"/>
  <c r="R1983" i="1"/>
  <c r="D1983" i="1"/>
  <c r="F1983" i="1" s="1"/>
  <c r="G1982" i="1"/>
  <c r="I1984" i="1"/>
  <c r="W1984" i="1"/>
  <c r="A1985" i="1"/>
  <c r="E1985" i="1" s="1"/>
  <c r="N1984" i="1"/>
  <c r="J1982" i="1"/>
  <c r="C1984" i="1"/>
  <c r="O1983" i="1"/>
  <c r="P1983" i="1" s="1"/>
  <c r="K1982" i="1"/>
  <c r="L1981" i="1"/>
  <c r="M1981" i="1" s="1"/>
  <c r="S1981" i="1" s="1"/>
  <c r="B1981" i="1" s="1"/>
  <c r="S1980" i="1"/>
  <c r="B1980" i="1" s="1"/>
  <c r="O1984" i="1" l="1"/>
  <c r="P1984" i="1" s="1"/>
  <c r="U1984" i="1"/>
  <c r="T1984" i="1"/>
  <c r="D1984" i="1"/>
  <c r="F1984" i="1" s="1"/>
  <c r="W1985" i="1"/>
  <c r="A1986" i="1"/>
  <c r="E1986" i="1" s="1"/>
  <c r="I1985" i="1"/>
  <c r="N1985" i="1"/>
  <c r="G1983" i="1"/>
  <c r="C1985" i="1"/>
  <c r="J1983" i="1"/>
  <c r="H1985" i="1"/>
  <c r="R1984" i="1"/>
  <c r="K1983" i="1"/>
  <c r="L1982" i="1"/>
  <c r="M1982" i="1" s="1"/>
  <c r="J1984" i="1" l="1"/>
  <c r="O1985" i="1"/>
  <c r="P1985" i="1" s="1"/>
  <c r="U1985" i="1"/>
  <c r="T1985" i="1"/>
  <c r="G1984" i="1"/>
  <c r="H1986" i="1"/>
  <c r="R1985" i="1"/>
  <c r="C1986" i="1"/>
  <c r="W1986" i="1"/>
  <c r="N1986" i="1"/>
  <c r="I1986" i="1"/>
  <c r="A1987" i="1"/>
  <c r="E1987" i="1" s="1"/>
  <c r="D1985" i="1"/>
  <c r="F1985" i="1" s="1"/>
  <c r="S1982" i="1"/>
  <c r="B1982" i="1" s="1"/>
  <c r="K1984" i="1"/>
  <c r="L1983" i="1"/>
  <c r="M1983" i="1" s="1"/>
  <c r="S1983" i="1" s="1"/>
  <c r="B1983" i="1" s="1"/>
  <c r="O1986" i="1" l="1"/>
  <c r="P1986" i="1" s="1"/>
  <c r="U1986" i="1"/>
  <c r="T1986" i="1"/>
  <c r="C1987" i="1"/>
  <c r="G1985" i="1"/>
  <c r="D1986" i="1"/>
  <c r="F1986" i="1" s="1"/>
  <c r="J1985" i="1"/>
  <c r="W1987" i="1"/>
  <c r="A1988" i="1"/>
  <c r="E1988" i="1" s="1"/>
  <c r="I1987" i="1"/>
  <c r="N1987" i="1"/>
  <c r="H1987" i="1"/>
  <c r="R1986" i="1"/>
  <c r="K1985" i="1"/>
  <c r="L1984" i="1"/>
  <c r="M1984" i="1" s="1"/>
  <c r="J1986" i="1" l="1"/>
  <c r="G1986" i="1"/>
  <c r="R1987" i="1"/>
  <c r="W1988" i="1"/>
  <c r="N1988" i="1"/>
  <c r="A1989" i="1"/>
  <c r="E1989" i="1" s="1"/>
  <c r="I1988" i="1"/>
  <c r="H1988" i="1"/>
  <c r="O1987" i="1"/>
  <c r="C1988" i="1"/>
  <c r="D1987" i="1"/>
  <c r="F1987" i="1" s="1"/>
  <c r="S1984" i="1"/>
  <c r="B1984" i="1" s="1"/>
  <c r="K1986" i="1"/>
  <c r="L1985" i="1"/>
  <c r="M1985" i="1" s="1"/>
  <c r="C1989" i="1" l="1"/>
  <c r="O1988" i="1"/>
  <c r="P1988" i="1" s="1"/>
  <c r="U1988" i="1"/>
  <c r="T1988" i="1"/>
  <c r="G1987" i="1"/>
  <c r="J1987" i="1"/>
  <c r="R1988" i="1"/>
  <c r="W1989" i="1"/>
  <c r="A1990" i="1"/>
  <c r="E1990" i="1" s="1"/>
  <c r="H1989" i="1"/>
  <c r="N1989" i="1"/>
  <c r="I1989" i="1"/>
  <c r="D1988" i="1"/>
  <c r="F1988" i="1" s="1"/>
  <c r="K1987" i="1"/>
  <c r="L1986" i="1"/>
  <c r="M1986" i="1" s="1"/>
  <c r="S1986" i="1" s="1"/>
  <c r="B1986" i="1" s="1"/>
  <c r="S1985" i="1"/>
  <c r="B1985" i="1" s="1"/>
  <c r="O1989" i="1" l="1"/>
  <c r="P1989" i="1" s="1"/>
  <c r="U1989" i="1"/>
  <c r="T1989" i="1"/>
  <c r="L1987" i="1"/>
  <c r="M1987" i="1" s="1"/>
  <c r="R1989" i="1"/>
  <c r="D1989" i="1"/>
  <c r="F1989" i="1" s="1"/>
  <c r="W1990" i="1"/>
  <c r="I1990" i="1"/>
  <c r="A1991" i="1"/>
  <c r="E1991" i="1" s="1"/>
  <c r="H1990" i="1"/>
  <c r="N1990" i="1"/>
  <c r="G1988" i="1"/>
  <c r="J1988" i="1"/>
  <c r="C1990" i="1"/>
  <c r="R1990" i="1" l="1"/>
  <c r="K1988" i="1"/>
  <c r="K1989" i="1" s="1"/>
  <c r="O1990" i="1"/>
  <c r="P1990" i="1" s="1"/>
  <c r="U1990" i="1"/>
  <c r="T1990" i="1"/>
  <c r="C1991" i="1"/>
  <c r="G1989" i="1"/>
  <c r="J1989" i="1"/>
  <c r="W1991" i="1"/>
  <c r="I1991" i="1"/>
  <c r="A1992" i="1"/>
  <c r="E1992" i="1" s="1"/>
  <c r="H1991" i="1"/>
  <c r="N1991" i="1"/>
  <c r="D1990" i="1"/>
  <c r="F1990" i="1" s="1"/>
  <c r="S1987" i="1"/>
  <c r="P1987" i="1"/>
  <c r="L1988" i="1" l="1"/>
  <c r="M1988" i="1" s="1"/>
  <c r="S1988" i="1" s="1"/>
  <c r="B1988" i="1" s="1"/>
  <c r="O1991" i="1"/>
  <c r="P1991" i="1" s="1"/>
  <c r="U1991" i="1"/>
  <c r="T1991" i="1"/>
  <c r="T1987" i="1"/>
  <c r="U1987" i="1" s="1"/>
  <c r="B1987" i="1"/>
  <c r="J1990" i="1"/>
  <c r="W1992" i="1"/>
  <c r="N1992" i="1"/>
  <c r="I1992" i="1"/>
  <c r="A1993" i="1"/>
  <c r="E1993" i="1" s="1"/>
  <c r="H1992" i="1"/>
  <c r="D1991" i="1"/>
  <c r="F1991" i="1" s="1"/>
  <c r="G1990" i="1"/>
  <c r="R1991" i="1"/>
  <c r="C1992" i="1"/>
  <c r="K1990" i="1"/>
  <c r="L1989" i="1"/>
  <c r="M1989" i="1" s="1"/>
  <c r="O1992" i="1" l="1"/>
  <c r="P1992" i="1" s="1"/>
  <c r="U1992" i="1"/>
  <c r="T1992" i="1"/>
  <c r="C1993" i="1"/>
  <c r="G1991" i="1"/>
  <c r="W1993" i="1"/>
  <c r="A1994" i="1"/>
  <c r="E1994" i="1" s="1"/>
  <c r="H1993" i="1"/>
  <c r="N1993" i="1"/>
  <c r="I1993" i="1"/>
  <c r="D1992" i="1"/>
  <c r="F1992" i="1" s="1"/>
  <c r="J1991" i="1"/>
  <c r="R1992" i="1"/>
  <c r="S1989" i="1"/>
  <c r="B1989" i="1" s="1"/>
  <c r="K1991" i="1"/>
  <c r="L1990" i="1"/>
  <c r="M1990" i="1" s="1"/>
  <c r="S1990" i="1" s="1"/>
  <c r="B1990" i="1" s="1"/>
  <c r="O1993" i="1" l="1"/>
  <c r="P1993" i="1" s="1"/>
  <c r="U1993" i="1"/>
  <c r="T1993" i="1"/>
  <c r="J1992" i="1"/>
  <c r="G1992" i="1"/>
  <c r="D1993" i="1"/>
  <c r="F1993" i="1" s="1"/>
  <c r="W1994" i="1"/>
  <c r="I1994" i="1"/>
  <c r="A1995" i="1"/>
  <c r="E1995" i="1" s="1"/>
  <c r="H1994" i="1"/>
  <c r="N1994" i="1"/>
  <c r="R1993" i="1"/>
  <c r="C1994" i="1"/>
  <c r="K1992" i="1"/>
  <c r="L1991" i="1"/>
  <c r="M1991" i="1" s="1"/>
  <c r="S1991" i="1" s="1"/>
  <c r="B1991" i="1" s="1"/>
  <c r="R1994" i="1" l="1"/>
  <c r="O1994" i="1"/>
  <c r="P1994" i="1" s="1"/>
  <c r="U1994" i="1"/>
  <c r="T1994" i="1"/>
  <c r="C1995" i="1"/>
  <c r="G1993" i="1"/>
  <c r="J1993" i="1"/>
  <c r="W1995" i="1"/>
  <c r="I1995" i="1"/>
  <c r="A1996" i="1"/>
  <c r="E1996" i="1" s="1"/>
  <c r="H1995" i="1"/>
  <c r="N1995" i="1"/>
  <c r="D1994" i="1"/>
  <c r="F1994" i="1" s="1"/>
  <c r="K1993" i="1"/>
  <c r="L1992" i="1"/>
  <c r="M1992" i="1" s="1"/>
  <c r="S1992" i="1" s="1"/>
  <c r="B1992" i="1" s="1"/>
  <c r="O1995" i="1" l="1"/>
  <c r="P1995" i="1" s="1"/>
  <c r="U1995" i="1"/>
  <c r="T1995" i="1"/>
  <c r="W1996" i="1"/>
  <c r="H1996" i="1"/>
  <c r="N1996" i="1"/>
  <c r="I1996" i="1"/>
  <c r="A1997" i="1"/>
  <c r="E1997" i="1" s="1"/>
  <c r="D1995" i="1"/>
  <c r="F1995" i="1" s="1"/>
  <c r="J1994" i="1"/>
  <c r="G1994" i="1"/>
  <c r="R1995" i="1"/>
  <c r="C1996" i="1"/>
  <c r="K1994" i="1"/>
  <c r="L1993" i="1"/>
  <c r="M1993" i="1" s="1"/>
  <c r="S1993" i="1" s="1"/>
  <c r="B1993" i="1" s="1"/>
  <c r="O1996" i="1" l="1"/>
  <c r="P1996" i="1" s="1"/>
  <c r="U1996" i="1"/>
  <c r="T1996" i="1"/>
  <c r="J1995" i="1"/>
  <c r="R1996" i="1"/>
  <c r="D1996" i="1"/>
  <c r="F1996" i="1" s="1"/>
  <c r="C1997" i="1"/>
  <c r="G1995" i="1"/>
  <c r="W1997" i="1"/>
  <c r="A1998" i="1"/>
  <c r="E1998" i="1" s="1"/>
  <c r="H1997" i="1"/>
  <c r="N1997" i="1"/>
  <c r="I1997" i="1"/>
  <c r="K1995" i="1"/>
  <c r="L1994" i="1"/>
  <c r="M1994" i="1" s="1"/>
  <c r="O1997" i="1" l="1"/>
  <c r="P1997" i="1" s="1"/>
  <c r="U1997" i="1"/>
  <c r="T1997" i="1"/>
  <c r="R1997" i="1"/>
  <c r="C1998" i="1"/>
  <c r="D1997" i="1"/>
  <c r="F1997" i="1" s="1"/>
  <c r="W1998" i="1"/>
  <c r="N1998" i="1"/>
  <c r="I1998" i="1"/>
  <c r="A1999" i="1"/>
  <c r="E1999" i="1" s="1"/>
  <c r="H1998" i="1"/>
  <c r="J1996" i="1"/>
  <c r="G1996" i="1"/>
  <c r="S1994" i="1"/>
  <c r="B1994" i="1" s="1"/>
  <c r="K1996" i="1"/>
  <c r="L1995" i="1"/>
  <c r="M1995" i="1" s="1"/>
  <c r="S1995" i="1" s="1"/>
  <c r="B1995" i="1" s="1"/>
  <c r="O1998" i="1" l="1"/>
  <c r="P1998" i="1" s="1"/>
  <c r="U1998" i="1"/>
  <c r="T1998" i="1"/>
  <c r="G1997" i="1"/>
  <c r="D1998" i="1"/>
  <c r="F1998" i="1" s="1"/>
  <c r="R1998" i="1"/>
  <c r="W1999" i="1"/>
  <c r="N1999" i="1"/>
  <c r="I1999" i="1"/>
  <c r="A2000" i="1"/>
  <c r="E2000" i="1" s="1"/>
  <c r="H1999" i="1"/>
  <c r="J1997" i="1"/>
  <c r="C1999" i="1"/>
  <c r="K1997" i="1"/>
  <c r="L1996" i="1"/>
  <c r="M1996" i="1" s="1"/>
  <c r="O1999" i="1" l="1"/>
  <c r="P1999" i="1" s="1"/>
  <c r="U1999" i="1"/>
  <c r="T1999" i="1"/>
  <c r="R1999" i="1"/>
  <c r="G1998" i="1"/>
  <c r="D1999" i="1"/>
  <c r="F1999" i="1" s="1"/>
  <c r="W2000" i="1"/>
  <c r="H2000" i="1"/>
  <c r="N2000" i="1"/>
  <c r="I2000" i="1"/>
  <c r="A2001" i="1"/>
  <c r="E2001" i="1" s="1"/>
  <c r="C2000" i="1"/>
  <c r="J1998" i="1"/>
  <c r="S1996" i="1"/>
  <c r="B1996" i="1" s="1"/>
  <c r="K1998" i="1"/>
  <c r="L1997" i="1"/>
  <c r="M1997" i="1" s="1"/>
  <c r="S1997" i="1" s="1"/>
  <c r="B1997" i="1" s="1"/>
  <c r="O2000" i="1" l="1"/>
  <c r="P2000" i="1" s="1"/>
  <c r="U2000" i="1"/>
  <c r="T2000" i="1"/>
  <c r="C2001" i="1"/>
  <c r="R2000" i="1"/>
  <c r="J1999" i="1"/>
  <c r="D2000" i="1"/>
  <c r="F2000" i="1" s="1"/>
  <c r="W2001" i="1"/>
  <c r="N2001" i="1"/>
  <c r="A2002" i="1"/>
  <c r="E2002" i="1" s="1"/>
  <c r="H2001" i="1"/>
  <c r="I2001" i="1"/>
  <c r="G1999" i="1"/>
  <c r="K1999" i="1"/>
  <c r="L1998" i="1"/>
  <c r="M1998" i="1" s="1"/>
  <c r="S1998" i="1" s="1"/>
  <c r="B1998" i="1" s="1"/>
  <c r="O2001" i="1" l="1"/>
  <c r="P2001" i="1" s="1"/>
  <c r="U2001" i="1"/>
  <c r="T2001" i="1"/>
  <c r="D2001" i="1"/>
  <c r="F2001" i="1" s="1"/>
  <c r="R2001" i="1"/>
  <c r="J2000" i="1"/>
  <c r="C2002" i="1"/>
  <c r="W2002" i="1"/>
  <c r="I2002" i="1"/>
  <c r="N2002" i="1"/>
  <c r="A2003" i="1"/>
  <c r="E2003" i="1" s="1"/>
  <c r="H2002" i="1"/>
  <c r="G2000" i="1"/>
  <c r="K2000" i="1"/>
  <c r="L1999" i="1"/>
  <c r="M1999" i="1" s="1"/>
  <c r="S1999" i="1" s="1"/>
  <c r="B1999" i="1" s="1"/>
  <c r="G2001" i="1" l="1"/>
  <c r="O2002" i="1"/>
  <c r="P2002" i="1" s="1"/>
  <c r="U2002" i="1"/>
  <c r="T2002" i="1"/>
  <c r="J2001" i="1"/>
  <c r="R2002" i="1"/>
  <c r="W2003" i="1"/>
  <c r="I2003" i="1"/>
  <c r="A2004" i="1"/>
  <c r="E2004" i="1" s="1"/>
  <c r="H2003" i="1"/>
  <c r="N2003" i="1"/>
  <c r="C2003" i="1"/>
  <c r="D2002" i="1"/>
  <c r="F2002" i="1" s="1"/>
  <c r="K2001" i="1"/>
  <c r="L2000" i="1"/>
  <c r="M2000" i="1" s="1"/>
  <c r="C2004" i="1" l="1"/>
  <c r="O2003" i="1"/>
  <c r="P2003" i="1" s="1"/>
  <c r="U2003" i="1"/>
  <c r="T2003" i="1"/>
  <c r="R2003" i="1"/>
  <c r="D2003" i="1"/>
  <c r="F2003" i="1" s="1"/>
  <c r="W2004" i="1"/>
  <c r="I2004" i="1"/>
  <c r="A2005" i="1"/>
  <c r="E2005" i="1" s="1"/>
  <c r="H2004" i="1"/>
  <c r="N2004" i="1"/>
  <c r="J2002" i="1"/>
  <c r="G2002" i="1"/>
  <c r="S2000" i="1"/>
  <c r="B2000" i="1" s="1"/>
  <c r="K2002" i="1"/>
  <c r="L2001" i="1"/>
  <c r="M2001" i="1" s="1"/>
  <c r="S2001" i="1" s="1"/>
  <c r="B2001" i="1" s="1"/>
  <c r="O2004" i="1" l="1"/>
  <c r="P2004" i="1" s="1"/>
  <c r="U2004" i="1"/>
  <c r="T2004" i="1"/>
  <c r="G2003" i="1"/>
  <c r="J2003" i="1"/>
  <c r="R2004" i="1"/>
  <c r="C2005" i="1"/>
  <c r="W2005" i="1"/>
  <c r="H2005" i="1"/>
  <c r="N2005" i="1"/>
  <c r="I2005" i="1"/>
  <c r="A2006" i="1"/>
  <c r="E2006" i="1" s="1"/>
  <c r="D2004" i="1"/>
  <c r="F2004" i="1" s="1"/>
  <c r="K2003" i="1"/>
  <c r="L2002" i="1"/>
  <c r="M2002" i="1" s="1"/>
  <c r="O2005" i="1" l="1"/>
  <c r="P2005" i="1" s="1"/>
  <c r="U2005" i="1"/>
  <c r="T2005" i="1"/>
  <c r="R2005" i="1"/>
  <c r="J2004" i="1"/>
  <c r="D2005" i="1"/>
  <c r="F2005" i="1" s="1"/>
  <c r="W2006" i="1"/>
  <c r="A2007" i="1"/>
  <c r="E2007" i="1" s="1"/>
  <c r="H2006" i="1"/>
  <c r="I2006" i="1"/>
  <c r="N2006" i="1"/>
  <c r="G2004" i="1"/>
  <c r="C2006" i="1"/>
  <c r="S2002" i="1"/>
  <c r="B2002" i="1" s="1"/>
  <c r="K2004" i="1"/>
  <c r="L2003" i="1"/>
  <c r="M2003" i="1" s="1"/>
  <c r="S2003" i="1" s="1"/>
  <c r="B2003" i="1" s="1"/>
  <c r="O2006" i="1" l="1"/>
  <c r="P2006" i="1" s="1"/>
  <c r="U2006" i="1"/>
  <c r="T2006" i="1"/>
  <c r="C2007" i="1"/>
  <c r="G2005" i="1"/>
  <c r="R2006" i="1"/>
  <c r="W2007" i="1"/>
  <c r="I2007" i="1"/>
  <c r="A2008" i="1"/>
  <c r="E2008" i="1" s="1"/>
  <c r="H2007" i="1"/>
  <c r="N2007" i="1"/>
  <c r="D2006" i="1"/>
  <c r="F2006" i="1" s="1"/>
  <c r="J2005" i="1"/>
  <c r="K2005" i="1"/>
  <c r="L2004" i="1"/>
  <c r="M2004" i="1" s="1"/>
  <c r="S2004" i="1" s="1"/>
  <c r="B2004" i="1" s="1"/>
  <c r="O2007" i="1" l="1"/>
  <c r="P2007" i="1" s="1"/>
  <c r="U2007" i="1"/>
  <c r="T2007" i="1"/>
  <c r="R2007" i="1"/>
  <c r="D2007" i="1"/>
  <c r="F2007" i="1" s="1"/>
  <c r="W2008" i="1"/>
  <c r="I2008" i="1"/>
  <c r="N2008" i="1"/>
  <c r="H2008" i="1"/>
  <c r="A2009" i="1"/>
  <c r="E2009" i="1" s="1"/>
  <c r="J2006" i="1"/>
  <c r="C2008" i="1"/>
  <c r="G2006" i="1"/>
  <c r="K2006" i="1"/>
  <c r="L2005" i="1"/>
  <c r="M2005" i="1" s="1"/>
  <c r="S2005" i="1" s="1"/>
  <c r="B2005" i="1" s="1"/>
  <c r="O2008" i="1" l="1"/>
  <c r="P2008" i="1" s="1"/>
  <c r="U2008" i="1"/>
  <c r="T2008" i="1"/>
  <c r="C2009" i="1"/>
  <c r="J2007" i="1"/>
  <c r="G2007" i="1"/>
  <c r="R2008" i="1"/>
  <c r="W2009" i="1"/>
  <c r="A2010" i="1"/>
  <c r="E2010" i="1" s="1"/>
  <c r="N2009" i="1"/>
  <c r="H2009" i="1"/>
  <c r="I2009" i="1"/>
  <c r="D2008" i="1"/>
  <c r="F2008" i="1" s="1"/>
  <c r="K2007" i="1"/>
  <c r="L2006" i="1"/>
  <c r="M2006" i="1" s="1"/>
  <c r="O2009" i="1" l="1"/>
  <c r="P2009" i="1" s="1"/>
  <c r="U2009" i="1"/>
  <c r="T2009" i="1"/>
  <c r="D2009" i="1"/>
  <c r="F2009" i="1" s="1"/>
  <c r="W2010" i="1"/>
  <c r="A2011" i="1"/>
  <c r="E2011" i="1" s="1"/>
  <c r="I2010" i="1"/>
  <c r="H2010" i="1"/>
  <c r="N2010" i="1"/>
  <c r="G2008" i="1"/>
  <c r="J2008" i="1"/>
  <c r="R2009" i="1"/>
  <c r="C2010" i="1"/>
  <c r="S2006" i="1"/>
  <c r="B2006" i="1" s="1"/>
  <c r="K2008" i="1"/>
  <c r="L2007" i="1"/>
  <c r="M2007" i="1" s="1"/>
  <c r="S2007" i="1" s="1"/>
  <c r="B2007" i="1" s="1"/>
  <c r="O2010" i="1" l="1"/>
  <c r="P2010" i="1" s="1"/>
  <c r="U2010" i="1"/>
  <c r="T2010" i="1"/>
  <c r="C2011" i="1"/>
  <c r="G2009" i="1"/>
  <c r="J2009" i="1"/>
  <c r="R2010" i="1"/>
  <c r="W2011" i="1"/>
  <c r="A2012" i="1"/>
  <c r="E2012" i="1" s="1"/>
  <c r="H2011" i="1"/>
  <c r="N2011" i="1"/>
  <c r="I2011" i="1"/>
  <c r="D2010" i="1"/>
  <c r="F2010" i="1" s="1"/>
  <c r="K2009" i="1"/>
  <c r="L2008" i="1"/>
  <c r="M2008" i="1" s="1"/>
  <c r="S2008" i="1" s="1"/>
  <c r="B2008" i="1" s="1"/>
  <c r="O2011" i="1" l="1"/>
  <c r="P2011" i="1" s="1"/>
  <c r="U2011" i="1"/>
  <c r="T2011" i="1"/>
  <c r="R2011" i="1"/>
  <c r="D2011" i="1"/>
  <c r="F2011" i="1" s="1"/>
  <c r="J2010" i="1"/>
  <c r="C2012" i="1"/>
  <c r="W2012" i="1"/>
  <c r="H2012" i="1"/>
  <c r="I2012" i="1"/>
  <c r="A2013" i="1"/>
  <c r="E2013" i="1" s="1"/>
  <c r="N2012" i="1"/>
  <c r="G2010" i="1"/>
  <c r="K2010" i="1"/>
  <c r="L2009" i="1"/>
  <c r="M2009" i="1" s="1"/>
  <c r="O2012" i="1" l="1"/>
  <c r="P2012" i="1" s="1"/>
  <c r="U2012" i="1"/>
  <c r="T2012" i="1"/>
  <c r="J2011" i="1"/>
  <c r="G2011" i="1"/>
  <c r="R2012" i="1"/>
  <c r="W2013" i="1"/>
  <c r="A2014" i="1"/>
  <c r="E2014" i="1" s="1"/>
  <c r="H2013" i="1"/>
  <c r="N2013" i="1"/>
  <c r="I2013" i="1"/>
  <c r="C2013" i="1"/>
  <c r="D2012" i="1"/>
  <c r="F2012" i="1" s="1"/>
  <c r="S2009" i="1"/>
  <c r="B2009" i="1" s="1"/>
  <c r="K2011" i="1"/>
  <c r="L2010" i="1"/>
  <c r="M2010" i="1" s="1"/>
  <c r="O2013" i="1" l="1"/>
  <c r="P2013" i="1" s="1"/>
  <c r="U2013" i="1"/>
  <c r="T2013" i="1"/>
  <c r="R2013" i="1"/>
  <c r="D2013" i="1"/>
  <c r="F2013" i="1" s="1"/>
  <c r="G2012" i="1"/>
  <c r="C2014" i="1"/>
  <c r="W2014" i="1"/>
  <c r="I2014" i="1"/>
  <c r="A2015" i="1"/>
  <c r="E2015" i="1" s="1"/>
  <c r="N2014" i="1"/>
  <c r="H2014" i="1"/>
  <c r="J2012" i="1"/>
  <c r="K2012" i="1"/>
  <c r="L2011" i="1"/>
  <c r="M2011" i="1" s="1"/>
  <c r="S2011" i="1" s="1"/>
  <c r="B2011" i="1" s="1"/>
  <c r="S2010" i="1"/>
  <c r="B2010" i="1" s="1"/>
  <c r="O2014" i="1" l="1"/>
  <c r="P2014" i="1" s="1"/>
  <c r="U2014" i="1"/>
  <c r="T2014" i="1"/>
  <c r="J2013" i="1"/>
  <c r="G2013" i="1"/>
  <c r="R2014" i="1"/>
  <c r="C2015" i="1"/>
  <c r="W2015" i="1"/>
  <c r="N2015" i="1"/>
  <c r="I2015" i="1"/>
  <c r="A2016" i="1"/>
  <c r="E2016" i="1" s="1"/>
  <c r="H2015" i="1"/>
  <c r="D2014" i="1"/>
  <c r="F2014" i="1" s="1"/>
  <c r="K2013" i="1"/>
  <c r="L2012" i="1"/>
  <c r="M2012" i="1" s="1"/>
  <c r="S2012" i="1" s="1"/>
  <c r="B2012" i="1" s="1"/>
  <c r="O2015" i="1" l="1"/>
  <c r="P2015" i="1" s="1"/>
  <c r="U2015" i="1"/>
  <c r="T2015" i="1"/>
  <c r="D2015" i="1"/>
  <c r="F2015" i="1" s="1"/>
  <c r="G2014" i="1"/>
  <c r="R2015" i="1"/>
  <c r="J2014" i="1"/>
  <c r="W2016" i="1"/>
  <c r="H2016" i="1"/>
  <c r="I2016" i="1"/>
  <c r="A2017" i="1"/>
  <c r="E2017" i="1" s="1"/>
  <c r="N2016" i="1"/>
  <c r="C2016" i="1"/>
  <c r="K2014" i="1"/>
  <c r="L2013" i="1"/>
  <c r="M2013" i="1" s="1"/>
  <c r="J2015" i="1" l="1"/>
  <c r="O2016" i="1"/>
  <c r="P2016" i="1" s="1"/>
  <c r="U2016" i="1"/>
  <c r="T2016" i="1"/>
  <c r="G2015" i="1"/>
  <c r="W2017" i="1"/>
  <c r="I2017" i="1"/>
  <c r="N2017" i="1"/>
  <c r="A2018" i="1"/>
  <c r="E2018" i="1" s="1"/>
  <c r="H2017" i="1"/>
  <c r="C2017" i="1"/>
  <c r="R2016" i="1"/>
  <c r="D2016" i="1"/>
  <c r="F2016" i="1" s="1"/>
  <c r="S2013" i="1"/>
  <c r="B2013" i="1" s="1"/>
  <c r="K2015" i="1"/>
  <c r="L2014" i="1"/>
  <c r="M2014" i="1" s="1"/>
  <c r="O2017" i="1" l="1"/>
  <c r="P2017" i="1" s="1"/>
  <c r="U2017" i="1"/>
  <c r="T2017" i="1"/>
  <c r="J2016" i="1"/>
  <c r="R2017" i="1"/>
  <c r="D2017" i="1"/>
  <c r="F2017" i="1" s="1"/>
  <c r="W2018" i="1"/>
  <c r="A2019" i="1"/>
  <c r="E2019" i="1" s="1"/>
  <c r="H2018" i="1"/>
  <c r="N2018" i="1"/>
  <c r="I2018" i="1"/>
  <c r="G2016" i="1"/>
  <c r="C2018" i="1"/>
  <c r="S2014" i="1"/>
  <c r="B2014" i="1" s="1"/>
  <c r="K2016" i="1"/>
  <c r="L2015" i="1"/>
  <c r="M2015" i="1" s="1"/>
  <c r="S2015" i="1" s="1"/>
  <c r="B2015" i="1" s="1"/>
  <c r="R2018" i="1" l="1"/>
  <c r="G2017" i="1"/>
  <c r="J2017" i="1"/>
  <c r="O2018" i="1"/>
  <c r="C2019" i="1"/>
  <c r="W2019" i="1"/>
  <c r="I2019" i="1"/>
  <c r="A2020" i="1"/>
  <c r="E2020" i="1" s="1"/>
  <c r="N2019" i="1"/>
  <c r="H2019" i="1"/>
  <c r="D2018" i="1"/>
  <c r="F2018" i="1" s="1"/>
  <c r="K2017" i="1"/>
  <c r="L2016" i="1"/>
  <c r="M2016" i="1" s="1"/>
  <c r="O2019" i="1" l="1"/>
  <c r="P2019" i="1" s="1"/>
  <c r="U2019" i="1"/>
  <c r="T2019" i="1"/>
  <c r="R2019" i="1"/>
  <c r="D2019" i="1"/>
  <c r="F2019" i="1" s="1"/>
  <c r="J2018" i="1"/>
  <c r="G2018" i="1"/>
  <c r="W2020" i="1"/>
  <c r="H2020" i="1"/>
  <c r="N2020" i="1"/>
  <c r="A2021" i="1"/>
  <c r="E2021" i="1" s="1"/>
  <c r="I2020" i="1"/>
  <c r="C2020" i="1"/>
  <c r="S2016" i="1"/>
  <c r="B2016" i="1" s="1"/>
  <c r="K2018" i="1"/>
  <c r="L2017" i="1"/>
  <c r="M2017" i="1" s="1"/>
  <c r="O2020" i="1" l="1"/>
  <c r="P2020" i="1" s="1"/>
  <c r="U2020" i="1"/>
  <c r="T2020" i="1"/>
  <c r="C2021" i="1"/>
  <c r="L2018" i="1"/>
  <c r="K2019" i="1" s="1"/>
  <c r="J2019" i="1"/>
  <c r="G2019" i="1"/>
  <c r="R2020" i="1"/>
  <c r="W2021" i="1"/>
  <c r="N2021" i="1"/>
  <c r="H2021" i="1"/>
  <c r="I2021" i="1"/>
  <c r="A2022" i="1"/>
  <c r="E2022" i="1" s="1"/>
  <c r="D2020" i="1"/>
  <c r="F2020" i="1" s="1"/>
  <c r="S2017" i="1"/>
  <c r="B2017" i="1" s="1"/>
  <c r="O2021" i="1" l="1"/>
  <c r="P2021" i="1" s="1"/>
  <c r="U2021" i="1"/>
  <c r="T2021" i="1"/>
  <c r="M2018" i="1"/>
  <c r="S2018" i="1" s="1"/>
  <c r="R2021" i="1"/>
  <c r="W2022" i="1"/>
  <c r="A2023" i="1"/>
  <c r="E2023" i="1" s="1"/>
  <c r="H2022" i="1"/>
  <c r="N2022" i="1"/>
  <c r="I2022" i="1"/>
  <c r="D2021" i="1"/>
  <c r="F2021" i="1" s="1"/>
  <c r="G2020" i="1"/>
  <c r="J2020" i="1"/>
  <c r="C2022" i="1"/>
  <c r="K2020" i="1"/>
  <c r="L2019" i="1"/>
  <c r="M2019" i="1" s="1"/>
  <c r="P2018" i="1" l="1"/>
  <c r="T2018" i="1" s="1"/>
  <c r="U2018" i="1" s="1"/>
  <c r="R2022" i="1"/>
  <c r="O2022" i="1"/>
  <c r="P2022" i="1" s="1"/>
  <c r="U2022" i="1"/>
  <c r="T2022" i="1"/>
  <c r="C2023" i="1"/>
  <c r="B2018" i="1"/>
  <c r="G2021" i="1"/>
  <c r="D2022" i="1"/>
  <c r="F2022" i="1" s="1"/>
  <c r="W2023" i="1"/>
  <c r="H2023" i="1"/>
  <c r="N2023" i="1"/>
  <c r="A2024" i="1"/>
  <c r="E2024" i="1" s="1"/>
  <c r="I2023" i="1"/>
  <c r="J2021" i="1"/>
  <c r="S2019" i="1"/>
  <c r="B2019" i="1" s="1"/>
  <c r="K2021" i="1"/>
  <c r="L2020" i="1"/>
  <c r="M2020" i="1" s="1"/>
  <c r="O2023" i="1" l="1"/>
  <c r="P2023" i="1" s="1"/>
  <c r="U2023" i="1"/>
  <c r="T2023" i="1"/>
  <c r="R2023" i="1"/>
  <c r="G2022" i="1"/>
  <c r="D2023" i="1"/>
  <c r="F2023" i="1" s="1"/>
  <c r="W2024" i="1"/>
  <c r="I2024" i="1"/>
  <c r="A2025" i="1"/>
  <c r="E2025" i="1" s="1"/>
  <c r="N2024" i="1"/>
  <c r="H2024" i="1"/>
  <c r="J2022" i="1"/>
  <c r="C2024" i="1"/>
  <c r="S2020" i="1"/>
  <c r="B2020" i="1" s="1"/>
  <c r="K2022" i="1"/>
  <c r="L2021" i="1"/>
  <c r="M2021" i="1" s="1"/>
  <c r="S2021" i="1" s="1"/>
  <c r="B2021" i="1" s="1"/>
  <c r="O2024" i="1" l="1"/>
  <c r="P2024" i="1" s="1"/>
  <c r="U2024" i="1"/>
  <c r="T2024" i="1"/>
  <c r="C2025" i="1"/>
  <c r="R2024" i="1"/>
  <c r="W2025" i="1"/>
  <c r="N2025" i="1"/>
  <c r="I2025" i="1"/>
  <c r="A2026" i="1"/>
  <c r="E2026" i="1" s="1"/>
  <c r="H2025" i="1"/>
  <c r="J2023" i="1"/>
  <c r="D2024" i="1"/>
  <c r="F2024" i="1" s="1"/>
  <c r="G2023" i="1"/>
  <c r="K2023" i="1"/>
  <c r="L2022" i="1"/>
  <c r="M2022" i="1" s="1"/>
  <c r="S2022" i="1" s="1"/>
  <c r="B2022" i="1" s="1"/>
  <c r="O2025" i="1" l="1"/>
  <c r="P2025" i="1" s="1"/>
  <c r="U2025" i="1"/>
  <c r="T2025" i="1"/>
  <c r="J2024" i="1"/>
  <c r="G2024" i="1"/>
  <c r="D2025" i="1"/>
  <c r="F2025" i="1" s="1"/>
  <c r="R2025" i="1"/>
  <c r="W2026" i="1"/>
  <c r="A2027" i="1"/>
  <c r="E2027" i="1" s="1"/>
  <c r="H2026" i="1"/>
  <c r="N2026" i="1"/>
  <c r="I2026" i="1"/>
  <c r="C2026" i="1"/>
  <c r="K2024" i="1"/>
  <c r="L2023" i="1"/>
  <c r="M2023" i="1" s="1"/>
  <c r="S2023" i="1" s="1"/>
  <c r="B2023" i="1" s="1"/>
  <c r="O2026" i="1" l="1"/>
  <c r="P2026" i="1" s="1"/>
  <c r="U2026" i="1"/>
  <c r="T2026" i="1"/>
  <c r="C2027" i="1"/>
  <c r="G2025" i="1"/>
  <c r="J2025" i="1"/>
  <c r="R2026" i="1"/>
  <c r="W2027" i="1"/>
  <c r="A2028" i="1"/>
  <c r="E2028" i="1" s="1"/>
  <c r="N2027" i="1"/>
  <c r="I2027" i="1"/>
  <c r="H2027" i="1"/>
  <c r="D2026" i="1"/>
  <c r="F2026" i="1" s="1"/>
  <c r="K2025" i="1"/>
  <c r="L2024" i="1"/>
  <c r="M2024" i="1" s="1"/>
  <c r="O2027" i="1" l="1"/>
  <c r="P2027" i="1" s="1"/>
  <c r="U2027" i="1"/>
  <c r="T2027" i="1"/>
  <c r="R2027" i="1"/>
  <c r="D2027" i="1"/>
  <c r="F2027" i="1" s="1"/>
  <c r="W2028" i="1"/>
  <c r="I2028" i="1"/>
  <c r="N2028" i="1"/>
  <c r="A2029" i="1"/>
  <c r="E2029" i="1" s="1"/>
  <c r="H2028" i="1"/>
  <c r="J2026" i="1"/>
  <c r="G2026" i="1"/>
  <c r="C2028" i="1"/>
  <c r="S2024" i="1"/>
  <c r="B2024" i="1" s="1"/>
  <c r="K2026" i="1"/>
  <c r="L2025" i="1"/>
  <c r="M2025" i="1" s="1"/>
  <c r="O2028" i="1" l="1"/>
  <c r="P2028" i="1" s="1"/>
  <c r="U2028" i="1"/>
  <c r="T2028" i="1"/>
  <c r="C2029" i="1"/>
  <c r="G2027" i="1"/>
  <c r="J2027" i="1"/>
  <c r="R2028" i="1"/>
  <c r="W2029" i="1"/>
  <c r="H2029" i="1"/>
  <c r="I2029" i="1"/>
  <c r="A2030" i="1"/>
  <c r="E2030" i="1" s="1"/>
  <c r="N2029" i="1"/>
  <c r="D2028" i="1"/>
  <c r="F2028" i="1" s="1"/>
  <c r="K2027" i="1"/>
  <c r="L2026" i="1"/>
  <c r="M2026" i="1" s="1"/>
  <c r="S2025" i="1"/>
  <c r="B2025" i="1" s="1"/>
  <c r="O2029" i="1" l="1"/>
  <c r="P2029" i="1" s="1"/>
  <c r="U2029" i="1"/>
  <c r="T2029" i="1"/>
  <c r="R2029" i="1"/>
  <c r="D2029" i="1"/>
  <c r="F2029" i="1" s="1"/>
  <c r="J2028" i="1"/>
  <c r="G2028" i="1"/>
  <c r="W2030" i="1"/>
  <c r="A2031" i="1"/>
  <c r="E2031" i="1" s="1"/>
  <c r="H2030" i="1"/>
  <c r="N2030" i="1"/>
  <c r="I2030" i="1"/>
  <c r="C2030" i="1"/>
  <c r="S2026" i="1"/>
  <c r="B2026" i="1" s="1"/>
  <c r="K2028" i="1"/>
  <c r="L2027" i="1"/>
  <c r="M2027" i="1" s="1"/>
  <c r="O2030" i="1" l="1"/>
  <c r="P2030" i="1" s="1"/>
  <c r="U2030" i="1"/>
  <c r="T2030" i="1"/>
  <c r="J2029" i="1"/>
  <c r="R2030" i="1"/>
  <c r="D2030" i="1"/>
  <c r="F2030" i="1" s="1"/>
  <c r="C2031" i="1"/>
  <c r="W2031" i="1"/>
  <c r="A2032" i="1"/>
  <c r="E2032" i="1" s="1"/>
  <c r="N2031" i="1"/>
  <c r="H2031" i="1"/>
  <c r="I2031" i="1"/>
  <c r="G2029" i="1"/>
  <c r="K2029" i="1"/>
  <c r="L2028" i="1"/>
  <c r="M2028" i="1" s="1"/>
  <c r="S2027" i="1"/>
  <c r="B2027" i="1" s="1"/>
  <c r="O2031" i="1" l="1"/>
  <c r="P2031" i="1" s="1"/>
  <c r="U2031" i="1"/>
  <c r="T2031" i="1"/>
  <c r="W2032" i="1"/>
  <c r="I2032" i="1"/>
  <c r="A2033" i="1"/>
  <c r="N2032" i="1"/>
  <c r="H2032" i="1"/>
  <c r="G2030" i="1"/>
  <c r="R2031" i="1"/>
  <c r="C2032" i="1"/>
  <c r="D2031" i="1"/>
  <c r="F2031" i="1" s="1"/>
  <c r="J2030" i="1"/>
  <c r="S2028" i="1"/>
  <c r="B2028" i="1" s="1"/>
  <c r="K2030" i="1"/>
  <c r="L2029" i="1"/>
  <c r="M2029" i="1" s="1"/>
  <c r="E2033" i="1" l="1"/>
  <c r="C2033" i="1"/>
  <c r="O2032" i="1"/>
  <c r="P2032" i="1" s="1"/>
  <c r="U2032" i="1"/>
  <c r="T2032" i="1"/>
  <c r="G2031" i="1"/>
  <c r="J2031" i="1"/>
  <c r="R2032" i="1"/>
  <c r="W2033" i="1"/>
  <c r="I2033" i="1"/>
  <c r="N2033" i="1"/>
  <c r="A2034" i="1"/>
  <c r="H2033" i="1"/>
  <c r="D2032" i="1"/>
  <c r="F2032" i="1" s="1"/>
  <c r="S2029" i="1"/>
  <c r="B2029" i="1" s="1"/>
  <c r="K2031" i="1"/>
  <c r="L2030" i="1"/>
  <c r="M2030" i="1" s="1"/>
  <c r="S2030" i="1" s="1"/>
  <c r="B2030" i="1" s="1"/>
  <c r="E2034" i="1" l="1"/>
  <c r="O2033" i="1"/>
  <c r="P2033" i="1" s="1"/>
  <c r="U2033" i="1"/>
  <c r="T2033" i="1"/>
  <c r="J2032" i="1"/>
  <c r="R2033" i="1"/>
  <c r="W2034" i="1"/>
  <c r="A2035" i="1"/>
  <c r="E2035" i="1" s="1"/>
  <c r="N2034" i="1"/>
  <c r="I2034" i="1"/>
  <c r="H2034" i="1"/>
  <c r="D2033" i="1"/>
  <c r="F2033" i="1" s="1"/>
  <c r="G2032" i="1"/>
  <c r="C2034" i="1"/>
  <c r="K2032" i="1"/>
  <c r="L2031" i="1"/>
  <c r="M2031" i="1" s="1"/>
  <c r="O2034" i="1" l="1"/>
  <c r="P2034" i="1" s="1"/>
  <c r="U2034" i="1"/>
  <c r="T2034" i="1"/>
  <c r="C2035" i="1"/>
  <c r="J2033" i="1"/>
  <c r="D2034" i="1"/>
  <c r="F2034" i="1" s="1"/>
  <c r="W2035" i="1"/>
  <c r="H2035" i="1"/>
  <c r="I2035" i="1"/>
  <c r="A2036" i="1"/>
  <c r="N2035" i="1"/>
  <c r="G2033" i="1"/>
  <c r="R2034" i="1"/>
  <c r="S2031" i="1"/>
  <c r="B2031" i="1" s="1"/>
  <c r="K2033" i="1"/>
  <c r="L2032" i="1"/>
  <c r="M2032" i="1" s="1"/>
  <c r="S2032" i="1" s="1"/>
  <c r="B2032" i="1" s="1"/>
  <c r="O2035" i="1" l="1"/>
  <c r="P2035" i="1" s="1"/>
  <c r="U2035" i="1"/>
  <c r="T2035" i="1"/>
  <c r="E2036" i="1"/>
  <c r="R2035" i="1"/>
  <c r="G2034" i="1"/>
  <c r="D2035" i="1"/>
  <c r="F2035" i="1" s="1"/>
  <c r="W2036" i="1"/>
  <c r="I2036" i="1"/>
  <c r="A2037" i="1"/>
  <c r="H2036" i="1"/>
  <c r="N2036" i="1"/>
  <c r="J2034" i="1"/>
  <c r="C2036" i="1"/>
  <c r="K2034" i="1"/>
  <c r="L2033" i="1"/>
  <c r="M2033" i="1" s="1"/>
  <c r="E2037" i="1" l="1"/>
  <c r="O2036" i="1"/>
  <c r="P2036" i="1" s="1"/>
  <c r="U2036" i="1"/>
  <c r="T2036" i="1"/>
  <c r="C2037" i="1"/>
  <c r="W2037" i="1"/>
  <c r="N2037" i="1"/>
  <c r="A2038" i="1"/>
  <c r="H2037" i="1"/>
  <c r="I2037" i="1"/>
  <c r="J2035" i="1"/>
  <c r="D2036" i="1"/>
  <c r="F2036" i="1" s="1"/>
  <c r="R2036" i="1"/>
  <c r="G2035" i="1"/>
  <c r="S2033" i="1"/>
  <c r="B2033" i="1" s="1"/>
  <c r="K2035" i="1"/>
  <c r="L2034" i="1"/>
  <c r="M2034" i="1" s="1"/>
  <c r="E2038" i="1" l="1"/>
  <c r="O2037" i="1"/>
  <c r="P2037" i="1" s="1"/>
  <c r="U2037" i="1"/>
  <c r="T2037" i="1"/>
  <c r="J2036" i="1"/>
  <c r="G2036" i="1"/>
  <c r="D2037" i="1"/>
  <c r="F2037" i="1" s="1"/>
  <c r="W2038" i="1"/>
  <c r="I2038" i="1"/>
  <c r="H2038" i="1"/>
  <c r="N2038" i="1"/>
  <c r="A2039" i="1"/>
  <c r="R2037" i="1"/>
  <c r="C2038" i="1"/>
  <c r="K2036" i="1"/>
  <c r="L2035" i="1"/>
  <c r="M2035" i="1" s="1"/>
  <c r="S2034" i="1"/>
  <c r="B2034" i="1" s="1"/>
  <c r="E2039" i="1" l="1"/>
  <c r="O2038" i="1"/>
  <c r="P2038" i="1" s="1"/>
  <c r="U2038" i="1"/>
  <c r="T2038" i="1"/>
  <c r="C2039" i="1"/>
  <c r="G2037" i="1"/>
  <c r="J2037" i="1"/>
  <c r="R2038" i="1"/>
  <c r="W2039" i="1"/>
  <c r="N2039" i="1"/>
  <c r="I2039" i="1"/>
  <c r="A2040" i="1"/>
  <c r="H2039" i="1"/>
  <c r="D2038" i="1"/>
  <c r="F2038" i="1" s="1"/>
  <c r="S2035" i="1"/>
  <c r="B2035" i="1" s="1"/>
  <c r="K2037" i="1"/>
  <c r="L2036" i="1"/>
  <c r="M2036" i="1" s="1"/>
  <c r="S2036" i="1" s="1"/>
  <c r="B2036" i="1" s="1"/>
  <c r="E2040" i="1" l="1"/>
  <c r="O2039" i="1"/>
  <c r="P2039" i="1" s="1"/>
  <c r="U2039" i="1"/>
  <c r="T2039" i="1"/>
  <c r="R2039" i="1"/>
  <c r="D2039" i="1"/>
  <c r="F2039" i="1" s="1"/>
  <c r="J2038" i="1"/>
  <c r="G2038" i="1"/>
  <c r="W2040" i="1"/>
  <c r="H2040" i="1"/>
  <c r="N2040" i="1"/>
  <c r="A2041" i="1"/>
  <c r="I2040" i="1"/>
  <c r="C2040" i="1"/>
  <c r="K2038" i="1"/>
  <c r="L2037" i="1"/>
  <c r="M2037" i="1" s="1"/>
  <c r="S2037" i="1" s="1"/>
  <c r="B2037" i="1" s="1"/>
  <c r="E2041" i="1" l="1"/>
  <c r="O2040" i="1"/>
  <c r="P2040" i="1" s="1"/>
  <c r="U2040" i="1"/>
  <c r="T2040" i="1"/>
  <c r="C2041" i="1"/>
  <c r="G2039" i="1"/>
  <c r="J2039" i="1"/>
  <c r="R2040" i="1"/>
  <c r="W2041" i="1"/>
  <c r="I2041" i="1"/>
  <c r="N2041" i="1"/>
  <c r="A2042" i="1"/>
  <c r="H2041" i="1"/>
  <c r="D2040" i="1"/>
  <c r="F2040" i="1" s="1"/>
  <c r="K2039" i="1"/>
  <c r="L2038" i="1"/>
  <c r="M2038" i="1" s="1"/>
  <c r="E2042" i="1" l="1"/>
  <c r="O2041" i="1"/>
  <c r="P2041" i="1" s="1"/>
  <c r="U2041" i="1"/>
  <c r="T2041" i="1"/>
  <c r="J2040" i="1"/>
  <c r="G2040" i="1"/>
  <c r="R2041" i="1"/>
  <c r="C2042" i="1"/>
  <c r="D2041" i="1"/>
  <c r="F2041" i="1" s="1"/>
  <c r="W2042" i="1"/>
  <c r="N2042" i="1"/>
  <c r="I2042" i="1"/>
  <c r="A2043" i="1"/>
  <c r="H2042" i="1"/>
  <c r="S2038" i="1"/>
  <c r="B2038" i="1" s="1"/>
  <c r="K2040" i="1"/>
  <c r="L2039" i="1"/>
  <c r="M2039" i="1" s="1"/>
  <c r="E2043" i="1" l="1"/>
  <c r="O2042" i="1"/>
  <c r="P2042" i="1" s="1"/>
  <c r="U2042" i="1"/>
  <c r="T2042" i="1"/>
  <c r="J2041" i="1"/>
  <c r="D2042" i="1"/>
  <c r="F2042" i="1" s="1"/>
  <c r="R2042" i="1"/>
  <c r="W2043" i="1"/>
  <c r="A2044" i="1"/>
  <c r="H2043" i="1"/>
  <c r="I2043" i="1"/>
  <c r="N2043" i="1"/>
  <c r="G2041" i="1"/>
  <c r="C2043" i="1"/>
  <c r="K2041" i="1"/>
  <c r="L2040" i="1"/>
  <c r="M2040" i="1" s="1"/>
  <c r="S2039" i="1"/>
  <c r="B2039" i="1" s="1"/>
  <c r="E2044" i="1" l="1"/>
  <c r="O2043" i="1"/>
  <c r="P2043" i="1" s="1"/>
  <c r="U2043" i="1"/>
  <c r="T2043" i="1"/>
  <c r="J2042" i="1"/>
  <c r="W2044" i="1"/>
  <c r="I2044" i="1"/>
  <c r="A2045" i="1"/>
  <c r="H2044" i="1"/>
  <c r="N2044" i="1"/>
  <c r="D2043" i="1"/>
  <c r="F2043" i="1" s="1"/>
  <c r="C2044" i="1"/>
  <c r="R2043" i="1"/>
  <c r="G2042" i="1"/>
  <c r="S2040" i="1"/>
  <c r="B2040" i="1" s="1"/>
  <c r="K2042" i="1"/>
  <c r="L2041" i="1"/>
  <c r="M2041" i="1" s="1"/>
  <c r="S2041" i="1" s="1"/>
  <c r="B2041" i="1" s="1"/>
  <c r="E2045" i="1" l="1"/>
  <c r="C2045" i="1"/>
  <c r="O2044" i="1"/>
  <c r="P2044" i="1" s="1"/>
  <c r="U2044" i="1"/>
  <c r="T2044" i="1"/>
  <c r="R2044" i="1"/>
  <c r="J2043" i="1"/>
  <c r="G2043" i="1"/>
  <c r="W2045" i="1"/>
  <c r="I2045" i="1"/>
  <c r="A2046" i="1"/>
  <c r="H2045" i="1"/>
  <c r="N2045" i="1"/>
  <c r="D2044" i="1"/>
  <c r="F2044" i="1" s="1"/>
  <c r="K2043" i="1"/>
  <c r="L2042" i="1"/>
  <c r="M2042" i="1" s="1"/>
  <c r="S2042" i="1" s="1"/>
  <c r="B2042" i="1" s="1"/>
  <c r="E2046" i="1" l="1"/>
  <c r="O2045" i="1"/>
  <c r="P2045" i="1" s="1"/>
  <c r="U2045" i="1"/>
  <c r="T2045" i="1"/>
  <c r="R2045" i="1"/>
  <c r="D2045" i="1"/>
  <c r="F2045" i="1" s="1"/>
  <c r="W2046" i="1"/>
  <c r="N2046" i="1"/>
  <c r="A2047" i="1"/>
  <c r="E2047" i="1" s="1"/>
  <c r="H2046" i="1"/>
  <c r="I2046" i="1"/>
  <c r="G2044" i="1"/>
  <c r="C2046" i="1"/>
  <c r="J2044" i="1"/>
  <c r="K2044" i="1"/>
  <c r="L2043" i="1"/>
  <c r="M2043" i="1" s="1"/>
  <c r="C2047" i="1" l="1"/>
  <c r="O2046" i="1"/>
  <c r="P2046" i="1" s="1"/>
  <c r="U2046" i="1"/>
  <c r="T2046" i="1"/>
  <c r="G2045" i="1"/>
  <c r="J2045" i="1"/>
  <c r="R2046" i="1"/>
  <c r="W2047" i="1"/>
  <c r="I2047" i="1"/>
  <c r="H2047" i="1"/>
  <c r="A2048" i="1"/>
  <c r="E2048" i="1" s="1"/>
  <c r="N2047" i="1"/>
  <c r="D2046" i="1"/>
  <c r="F2046" i="1" s="1"/>
  <c r="S2043" i="1"/>
  <c r="B2043" i="1" s="1"/>
  <c r="K2045" i="1"/>
  <c r="L2044" i="1"/>
  <c r="M2044" i="1" s="1"/>
  <c r="O2047" i="1" l="1"/>
  <c r="P2047" i="1" s="1"/>
  <c r="U2047" i="1"/>
  <c r="T2047" i="1"/>
  <c r="R2047" i="1"/>
  <c r="D2047" i="1"/>
  <c r="F2047" i="1" s="1"/>
  <c r="G2046" i="1"/>
  <c r="J2046" i="1"/>
  <c r="W2048" i="1"/>
  <c r="H2048" i="1"/>
  <c r="N2048" i="1"/>
  <c r="I2048" i="1"/>
  <c r="A2049" i="1"/>
  <c r="E2049" i="1" s="1"/>
  <c r="C2048" i="1"/>
  <c r="K2046" i="1"/>
  <c r="L2045" i="1"/>
  <c r="M2045" i="1" s="1"/>
  <c r="S2045" i="1" s="1"/>
  <c r="B2045" i="1" s="1"/>
  <c r="S2044" i="1"/>
  <c r="B2044" i="1" s="1"/>
  <c r="O2048" i="1" l="1"/>
  <c r="P2048" i="1" s="1"/>
  <c r="U2048" i="1"/>
  <c r="T2048" i="1"/>
  <c r="C2049" i="1"/>
  <c r="J2047" i="1"/>
  <c r="G2047" i="1"/>
  <c r="R2048" i="1"/>
  <c r="W2049" i="1"/>
  <c r="H2049" i="1"/>
  <c r="N2049" i="1"/>
  <c r="I2049" i="1"/>
  <c r="A2050" i="1"/>
  <c r="E2050" i="1" s="1"/>
  <c r="D2048" i="1"/>
  <c r="F2048" i="1" s="1"/>
  <c r="K2047" i="1"/>
  <c r="L2046" i="1"/>
  <c r="M2046" i="1" s="1"/>
  <c r="J2048" i="1" l="1"/>
  <c r="O2049" i="1"/>
  <c r="C2050" i="1"/>
  <c r="R2049" i="1"/>
  <c r="D2049" i="1"/>
  <c r="F2049" i="1" s="1"/>
  <c r="G2048" i="1"/>
  <c r="W2050" i="1"/>
  <c r="N2050" i="1"/>
  <c r="I2050" i="1"/>
  <c r="A2051" i="1"/>
  <c r="E2051" i="1" s="1"/>
  <c r="H2050" i="1"/>
  <c r="S2046" i="1"/>
  <c r="B2046" i="1" s="1"/>
  <c r="K2048" i="1"/>
  <c r="L2047" i="1"/>
  <c r="M2047" i="1" s="1"/>
  <c r="O2050" i="1" l="1"/>
  <c r="P2050" i="1" s="1"/>
  <c r="U2050" i="1"/>
  <c r="T2050" i="1"/>
  <c r="G2049" i="1"/>
  <c r="W2051" i="1"/>
  <c r="H2051" i="1"/>
  <c r="I2051" i="1"/>
  <c r="A2052" i="1"/>
  <c r="E2052" i="1" s="1"/>
  <c r="N2051" i="1"/>
  <c r="C2051" i="1"/>
  <c r="R2050" i="1"/>
  <c r="D2050" i="1"/>
  <c r="F2050" i="1" s="1"/>
  <c r="J2049" i="1"/>
  <c r="K2049" i="1"/>
  <c r="L2048" i="1"/>
  <c r="M2048" i="1" s="1"/>
  <c r="S2047" i="1"/>
  <c r="B2047" i="1" s="1"/>
  <c r="U2051" i="1" l="1"/>
  <c r="T2051" i="1"/>
  <c r="J2050" i="1"/>
  <c r="G2050" i="1"/>
  <c r="D2051" i="1"/>
  <c r="F2051" i="1" s="1"/>
  <c r="W2052" i="1"/>
  <c r="N2052" i="1"/>
  <c r="I2052" i="1"/>
  <c r="A2053" i="1"/>
  <c r="E2053" i="1" s="1"/>
  <c r="H2052" i="1"/>
  <c r="R2051" i="1"/>
  <c r="L2049" i="1"/>
  <c r="M2049" i="1" s="1"/>
  <c r="O2051" i="1"/>
  <c r="P2051" i="1" s="1"/>
  <c r="C2052" i="1"/>
  <c r="S2048" i="1"/>
  <c r="B2048" i="1" s="1"/>
  <c r="U2052" i="1" l="1"/>
  <c r="T2052" i="1"/>
  <c r="K2050" i="1"/>
  <c r="L2050" i="1" s="1"/>
  <c r="M2050" i="1" s="1"/>
  <c r="P2049" i="1"/>
  <c r="J2051" i="1"/>
  <c r="G2051" i="1"/>
  <c r="R2052" i="1"/>
  <c r="W2053" i="1"/>
  <c r="A2054" i="1"/>
  <c r="E2054" i="1" s="1"/>
  <c r="H2053" i="1"/>
  <c r="N2053" i="1"/>
  <c r="I2053" i="1"/>
  <c r="O2052" i="1"/>
  <c r="P2052" i="1" s="1"/>
  <c r="C2053" i="1"/>
  <c r="D2052" i="1"/>
  <c r="F2052" i="1" s="1"/>
  <c r="S2049" i="1"/>
  <c r="U2053" i="1" l="1"/>
  <c r="T2053" i="1"/>
  <c r="K2051" i="1"/>
  <c r="L2051" i="1" s="1"/>
  <c r="M2051" i="1" s="1"/>
  <c r="B2049" i="1"/>
  <c r="T2049" i="1"/>
  <c r="U2049" i="1" s="1"/>
  <c r="J2052" i="1"/>
  <c r="R2053" i="1"/>
  <c r="D2053" i="1"/>
  <c r="F2053" i="1" s="1"/>
  <c r="C2054" i="1"/>
  <c r="O2053" i="1"/>
  <c r="P2053" i="1" s="1"/>
  <c r="G2052" i="1"/>
  <c r="W2054" i="1"/>
  <c r="H2054" i="1"/>
  <c r="N2054" i="1"/>
  <c r="I2054" i="1"/>
  <c r="A2055" i="1"/>
  <c r="E2055" i="1" s="1"/>
  <c r="S2050" i="1"/>
  <c r="B2050" i="1" s="1"/>
  <c r="U2054" i="1" l="1"/>
  <c r="T2054" i="1"/>
  <c r="K2052" i="1"/>
  <c r="L2052" i="1" s="1"/>
  <c r="M2052" i="1" s="1"/>
  <c r="G2053" i="1"/>
  <c r="J2053" i="1"/>
  <c r="W2055" i="1"/>
  <c r="I2055" i="1"/>
  <c r="A2056" i="1"/>
  <c r="E2056" i="1" s="1"/>
  <c r="H2055" i="1"/>
  <c r="N2055" i="1"/>
  <c r="O2054" i="1"/>
  <c r="P2054" i="1" s="1"/>
  <c r="C2055" i="1"/>
  <c r="R2054" i="1"/>
  <c r="D2054" i="1"/>
  <c r="F2054" i="1" s="1"/>
  <c r="S2051" i="1"/>
  <c r="B2051" i="1" s="1"/>
  <c r="K2053" i="1" l="1"/>
  <c r="K2054" i="1" s="1"/>
  <c r="U2055" i="1"/>
  <c r="T2055" i="1"/>
  <c r="R2055" i="1"/>
  <c r="G2054" i="1"/>
  <c r="J2054" i="1"/>
  <c r="W2056" i="1"/>
  <c r="I2056" i="1"/>
  <c r="A2057" i="1"/>
  <c r="E2057" i="1" s="1"/>
  <c r="H2056" i="1"/>
  <c r="N2056" i="1"/>
  <c r="D2055" i="1"/>
  <c r="F2055" i="1" s="1"/>
  <c r="C2056" i="1"/>
  <c r="O2055" i="1"/>
  <c r="P2055" i="1" s="1"/>
  <c r="S2052" i="1"/>
  <c r="B2052" i="1" s="1"/>
  <c r="L2053" i="1" l="1"/>
  <c r="M2053" i="1" s="1"/>
  <c r="S2053" i="1" s="1"/>
  <c r="B2053" i="1" s="1"/>
  <c r="U2056" i="1"/>
  <c r="T2056" i="1"/>
  <c r="G2055" i="1"/>
  <c r="W2057" i="1"/>
  <c r="A2058" i="1"/>
  <c r="E2058" i="1" s="1"/>
  <c r="H2057" i="1"/>
  <c r="I2057" i="1"/>
  <c r="N2057" i="1"/>
  <c r="D2056" i="1"/>
  <c r="F2056" i="1" s="1"/>
  <c r="C2057" i="1"/>
  <c r="O2056" i="1"/>
  <c r="P2056" i="1" s="1"/>
  <c r="J2055" i="1"/>
  <c r="R2056" i="1"/>
  <c r="K2055" i="1"/>
  <c r="L2054" i="1"/>
  <c r="M2054" i="1" s="1"/>
  <c r="S2054" i="1" s="1"/>
  <c r="B2054" i="1" s="1"/>
  <c r="U2057" i="1" l="1"/>
  <c r="T2057" i="1"/>
  <c r="G2056" i="1"/>
  <c r="R2057" i="1"/>
  <c r="D2057" i="1"/>
  <c r="F2057" i="1" s="1"/>
  <c r="W2058" i="1"/>
  <c r="H2058" i="1"/>
  <c r="N2058" i="1"/>
  <c r="I2058" i="1"/>
  <c r="A2059" i="1"/>
  <c r="E2059" i="1" s="1"/>
  <c r="J2056" i="1"/>
  <c r="C2058" i="1"/>
  <c r="O2057" i="1"/>
  <c r="P2057" i="1" s="1"/>
  <c r="K2056" i="1"/>
  <c r="L2055" i="1"/>
  <c r="M2055" i="1" s="1"/>
  <c r="U2058" i="1" l="1"/>
  <c r="T2058" i="1"/>
  <c r="G2057" i="1"/>
  <c r="R2058" i="1"/>
  <c r="C2059" i="1"/>
  <c r="O2058" i="1"/>
  <c r="P2058" i="1" s="1"/>
  <c r="D2058" i="1"/>
  <c r="F2058" i="1" s="1"/>
  <c r="W2059" i="1"/>
  <c r="I2059" i="1"/>
  <c r="H2059" i="1"/>
  <c r="N2059" i="1"/>
  <c r="A2060" i="1"/>
  <c r="E2060" i="1" s="1"/>
  <c r="J2057" i="1"/>
  <c r="S2055" i="1"/>
  <c r="B2055" i="1" s="1"/>
  <c r="K2057" i="1"/>
  <c r="L2056" i="1"/>
  <c r="M2056" i="1" s="1"/>
  <c r="U2059" i="1" l="1"/>
  <c r="T2059" i="1"/>
  <c r="D2059" i="1"/>
  <c r="F2059" i="1" s="1"/>
  <c r="C2060" i="1"/>
  <c r="O2059" i="1"/>
  <c r="P2059" i="1" s="1"/>
  <c r="G2058" i="1"/>
  <c r="W2060" i="1"/>
  <c r="A2061" i="1"/>
  <c r="E2061" i="1" s="1"/>
  <c r="N2060" i="1"/>
  <c r="H2060" i="1"/>
  <c r="I2060" i="1"/>
  <c r="R2059" i="1"/>
  <c r="J2058" i="1"/>
  <c r="S2056" i="1"/>
  <c r="B2056" i="1" s="1"/>
  <c r="K2058" i="1"/>
  <c r="L2057" i="1"/>
  <c r="M2057" i="1" s="1"/>
  <c r="S2057" i="1" s="1"/>
  <c r="B2057" i="1" s="1"/>
  <c r="G2059" i="1" l="1"/>
  <c r="U2060" i="1"/>
  <c r="T2060" i="1"/>
  <c r="J2059" i="1"/>
  <c r="R2060" i="1"/>
  <c r="C2061" i="1"/>
  <c r="O2060" i="1"/>
  <c r="P2060" i="1" s="1"/>
  <c r="W2061" i="1"/>
  <c r="N2061" i="1"/>
  <c r="A2062" i="1"/>
  <c r="E2062" i="1" s="1"/>
  <c r="I2061" i="1"/>
  <c r="H2061" i="1"/>
  <c r="D2060" i="1"/>
  <c r="F2060" i="1" s="1"/>
  <c r="K2059" i="1"/>
  <c r="L2058" i="1"/>
  <c r="M2058" i="1" s="1"/>
  <c r="U2061" i="1" l="1"/>
  <c r="T2061" i="1"/>
  <c r="J2060" i="1"/>
  <c r="G2060" i="1"/>
  <c r="R2061" i="1"/>
  <c r="W2062" i="1"/>
  <c r="N2062" i="1"/>
  <c r="A2063" i="1"/>
  <c r="E2063" i="1" s="1"/>
  <c r="I2062" i="1"/>
  <c r="H2062" i="1"/>
  <c r="D2061" i="1"/>
  <c r="F2061" i="1" s="1"/>
  <c r="C2062" i="1"/>
  <c r="O2061" i="1"/>
  <c r="P2061" i="1" s="1"/>
  <c r="S2058" i="1"/>
  <c r="B2058" i="1" s="1"/>
  <c r="K2060" i="1"/>
  <c r="L2059" i="1"/>
  <c r="M2059" i="1" s="1"/>
  <c r="U2062" i="1" l="1"/>
  <c r="T2062" i="1"/>
  <c r="G2061" i="1"/>
  <c r="W2063" i="1"/>
  <c r="A2064" i="1"/>
  <c r="E2064" i="1" s="1"/>
  <c r="N2063" i="1"/>
  <c r="H2063" i="1"/>
  <c r="I2063" i="1"/>
  <c r="D2062" i="1"/>
  <c r="F2062" i="1" s="1"/>
  <c r="C2063" i="1"/>
  <c r="O2062" i="1"/>
  <c r="P2062" i="1" s="1"/>
  <c r="J2061" i="1"/>
  <c r="R2062" i="1"/>
  <c r="K2061" i="1"/>
  <c r="L2060" i="1"/>
  <c r="M2060" i="1" s="1"/>
  <c r="S2059" i="1"/>
  <c r="B2059" i="1" s="1"/>
  <c r="U2063" i="1" l="1"/>
  <c r="T2063" i="1"/>
  <c r="G2062" i="1"/>
  <c r="R2063" i="1"/>
  <c r="C2064" i="1"/>
  <c r="O2063" i="1"/>
  <c r="P2063" i="1" s="1"/>
  <c r="D2063" i="1"/>
  <c r="F2063" i="1" s="1"/>
  <c r="W2064" i="1"/>
  <c r="A2065" i="1"/>
  <c r="E2065" i="1" s="1"/>
  <c r="H2064" i="1"/>
  <c r="I2064" i="1"/>
  <c r="N2064" i="1"/>
  <c r="J2062" i="1"/>
  <c r="S2060" i="1"/>
  <c r="B2060" i="1" s="1"/>
  <c r="K2062" i="1"/>
  <c r="L2061" i="1"/>
  <c r="M2061" i="1" s="1"/>
  <c r="S2061" i="1" s="1"/>
  <c r="B2061" i="1" s="1"/>
  <c r="U2064" i="1" l="1"/>
  <c r="T2064" i="1"/>
  <c r="W2065" i="1"/>
  <c r="H2065" i="1"/>
  <c r="I2065" i="1"/>
  <c r="N2065" i="1"/>
  <c r="A2066" i="1"/>
  <c r="E2066" i="1" s="1"/>
  <c r="D2064" i="1"/>
  <c r="F2064" i="1" s="1"/>
  <c r="G2063" i="1"/>
  <c r="C2065" i="1"/>
  <c r="O2064" i="1"/>
  <c r="P2064" i="1" s="1"/>
  <c r="R2064" i="1"/>
  <c r="J2063" i="1"/>
  <c r="K2063" i="1"/>
  <c r="L2062" i="1"/>
  <c r="M2062" i="1" s="1"/>
  <c r="U2065" i="1" l="1"/>
  <c r="T2065" i="1"/>
  <c r="J2064" i="1"/>
  <c r="C2066" i="1"/>
  <c r="O2065" i="1"/>
  <c r="P2065" i="1" s="1"/>
  <c r="D2065" i="1"/>
  <c r="F2065" i="1" s="1"/>
  <c r="R2065" i="1"/>
  <c r="G2064" i="1"/>
  <c r="W2066" i="1"/>
  <c r="N2066" i="1"/>
  <c r="A2067" i="1"/>
  <c r="E2067" i="1" s="1"/>
  <c r="I2066" i="1"/>
  <c r="H2066" i="1"/>
  <c r="S2062" i="1"/>
  <c r="B2062" i="1" s="1"/>
  <c r="K2064" i="1"/>
  <c r="L2063" i="1"/>
  <c r="M2063" i="1" s="1"/>
  <c r="U2066" i="1" l="1"/>
  <c r="T2066" i="1"/>
  <c r="D2066" i="1"/>
  <c r="F2066" i="1" s="1"/>
  <c r="W2067" i="1"/>
  <c r="I2067" i="1"/>
  <c r="N2067" i="1"/>
  <c r="A2068" i="1"/>
  <c r="E2068" i="1" s="1"/>
  <c r="H2067" i="1"/>
  <c r="C2067" i="1"/>
  <c r="O2066" i="1"/>
  <c r="P2066" i="1" s="1"/>
  <c r="G2065" i="1"/>
  <c r="R2066" i="1"/>
  <c r="J2065" i="1"/>
  <c r="S2063" i="1"/>
  <c r="B2063" i="1" s="1"/>
  <c r="K2065" i="1"/>
  <c r="L2064" i="1"/>
  <c r="M2064" i="1" s="1"/>
  <c r="U2067" i="1" l="1"/>
  <c r="T2067" i="1"/>
  <c r="J2066" i="1"/>
  <c r="G2066" i="1"/>
  <c r="R2067" i="1"/>
  <c r="W2068" i="1"/>
  <c r="A2069" i="1"/>
  <c r="E2069" i="1" s="1"/>
  <c r="H2068" i="1"/>
  <c r="I2068" i="1"/>
  <c r="N2068" i="1"/>
  <c r="C2068" i="1"/>
  <c r="O2067" i="1"/>
  <c r="P2067" i="1" s="1"/>
  <c r="D2067" i="1"/>
  <c r="F2067" i="1" s="1"/>
  <c r="K2066" i="1"/>
  <c r="L2065" i="1"/>
  <c r="M2065" i="1" s="1"/>
  <c r="S2065" i="1" s="1"/>
  <c r="B2065" i="1" s="1"/>
  <c r="S2064" i="1"/>
  <c r="B2064" i="1" s="1"/>
  <c r="U2068" i="1" l="1"/>
  <c r="T2068" i="1"/>
  <c r="G2067" i="1"/>
  <c r="D2068" i="1"/>
  <c r="F2068" i="1" s="1"/>
  <c r="R2068" i="1"/>
  <c r="J2067" i="1"/>
  <c r="W2069" i="1"/>
  <c r="I2069" i="1"/>
  <c r="A2070" i="1"/>
  <c r="E2070" i="1" s="1"/>
  <c r="N2069" i="1"/>
  <c r="H2069" i="1"/>
  <c r="C2069" i="1"/>
  <c r="O2068" i="1"/>
  <c r="P2068" i="1" s="1"/>
  <c r="K2067" i="1"/>
  <c r="L2066" i="1"/>
  <c r="M2066" i="1" s="1"/>
  <c r="S2066" i="1" s="1"/>
  <c r="B2066" i="1" s="1"/>
  <c r="U2069" i="1" l="1"/>
  <c r="T2069" i="1"/>
  <c r="G2068" i="1"/>
  <c r="J2068" i="1"/>
  <c r="R2069" i="1"/>
  <c r="C2070" i="1"/>
  <c r="O2069" i="1"/>
  <c r="P2069" i="1" s="1"/>
  <c r="W2070" i="1"/>
  <c r="N2070" i="1"/>
  <c r="A2071" i="1"/>
  <c r="E2071" i="1" s="1"/>
  <c r="I2070" i="1"/>
  <c r="H2070" i="1"/>
  <c r="D2069" i="1"/>
  <c r="F2069" i="1" s="1"/>
  <c r="K2068" i="1"/>
  <c r="L2067" i="1"/>
  <c r="M2067" i="1" s="1"/>
  <c r="U2070" i="1" l="1"/>
  <c r="T2070" i="1"/>
  <c r="J2069" i="1"/>
  <c r="G2069" i="1"/>
  <c r="R2070" i="1"/>
  <c r="C2071" i="1"/>
  <c r="O2070" i="1"/>
  <c r="P2070" i="1" s="1"/>
  <c r="D2070" i="1"/>
  <c r="F2070" i="1" s="1"/>
  <c r="W2071" i="1"/>
  <c r="N2071" i="1"/>
  <c r="I2071" i="1"/>
  <c r="A2072" i="1"/>
  <c r="E2072" i="1" s="1"/>
  <c r="H2071" i="1"/>
  <c r="S2067" i="1"/>
  <c r="B2067" i="1" s="1"/>
  <c r="K2069" i="1"/>
  <c r="L2068" i="1"/>
  <c r="M2068" i="1" s="1"/>
  <c r="U2071" i="1" l="1"/>
  <c r="T2071" i="1"/>
  <c r="R2071" i="1"/>
  <c r="C2072" i="1"/>
  <c r="O2071" i="1"/>
  <c r="P2071" i="1" s="1"/>
  <c r="D2071" i="1"/>
  <c r="F2071" i="1" s="1"/>
  <c r="W2072" i="1"/>
  <c r="A2073" i="1"/>
  <c r="E2073" i="1" s="1"/>
  <c r="H2072" i="1"/>
  <c r="I2072" i="1"/>
  <c r="N2072" i="1"/>
  <c r="G2070" i="1"/>
  <c r="J2070" i="1"/>
  <c r="K2070" i="1"/>
  <c r="L2069" i="1"/>
  <c r="M2069" i="1" s="1"/>
  <c r="S2068" i="1"/>
  <c r="B2068" i="1" s="1"/>
  <c r="U2072" i="1" l="1"/>
  <c r="T2072" i="1"/>
  <c r="W2073" i="1"/>
  <c r="A2074" i="1"/>
  <c r="E2074" i="1" s="1"/>
  <c r="H2073" i="1"/>
  <c r="I2073" i="1"/>
  <c r="N2073" i="1"/>
  <c r="C2073" i="1"/>
  <c r="O2072" i="1"/>
  <c r="P2072" i="1" s="1"/>
  <c r="D2072" i="1"/>
  <c r="F2072" i="1" s="1"/>
  <c r="J2071" i="1"/>
  <c r="R2072" i="1"/>
  <c r="G2071" i="1"/>
  <c r="S2069" i="1"/>
  <c r="B2069" i="1" s="1"/>
  <c r="K2071" i="1"/>
  <c r="L2070" i="1"/>
  <c r="M2070" i="1" s="1"/>
  <c r="U2073" i="1" l="1"/>
  <c r="T2073" i="1"/>
  <c r="J2072" i="1"/>
  <c r="D2073" i="1"/>
  <c r="F2073" i="1" s="1"/>
  <c r="R2073" i="1"/>
  <c r="G2072" i="1"/>
  <c r="W2074" i="1"/>
  <c r="A2075" i="1"/>
  <c r="E2075" i="1" s="1"/>
  <c r="H2074" i="1"/>
  <c r="I2074" i="1"/>
  <c r="N2074" i="1"/>
  <c r="C2074" i="1"/>
  <c r="O2073" i="1"/>
  <c r="P2073" i="1" s="1"/>
  <c r="S2070" i="1"/>
  <c r="B2070" i="1" s="1"/>
  <c r="K2072" i="1"/>
  <c r="L2071" i="1"/>
  <c r="M2071" i="1" s="1"/>
  <c r="S2071" i="1" s="1"/>
  <c r="B2071" i="1" s="1"/>
  <c r="U2074" i="1" l="1"/>
  <c r="T2074" i="1"/>
  <c r="J2073" i="1"/>
  <c r="G2073" i="1"/>
  <c r="R2074" i="1"/>
  <c r="W2075" i="1"/>
  <c r="A2076" i="1"/>
  <c r="E2076" i="1" s="1"/>
  <c r="N2075" i="1"/>
  <c r="H2075" i="1"/>
  <c r="I2075" i="1"/>
  <c r="C2075" i="1"/>
  <c r="O2074" i="1"/>
  <c r="P2074" i="1" s="1"/>
  <c r="D2074" i="1"/>
  <c r="F2074" i="1" s="1"/>
  <c r="K2073" i="1"/>
  <c r="L2072" i="1"/>
  <c r="M2072" i="1" s="1"/>
  <c r="S2072" i="1" s="1"/>
  <c r="B2072" i="1" s="1"/>
  <c r="U2075" i="1" l="1"/>
  <c r="T2075" i="1"/>
  <c r="J2074" i="1"/>
  <c r="R2075" i="1"/>
  <c r="D2075" i="1"/>
  <c r="F2075" i="1" s="1"/>
  <c r="C2076" i="1"/>
  <c r="O2075" i="1"/>
  <c r="P2075" i="1" s="1"/>
  <c r="G2074" i="1"/>
  <c r="W2076" i="1"/>
  <c r="I2076" i="1"/>
  <c r="N2076" i="1"/>
  <c r="A2077" i="1"/>
  <c r="E2077" i="1" s="1"/>
  <c r="H2076" i="1"/>
  <c r="K2074" i="1"/>
  <c r="L2073" i="1"/>
  <c r="M2073" i="1" s="1"/>
  <c r="S2073" i="1" s="1"/>
  <c r="B2073" i="1" s="1"/>
  <c r="U2076" i="1" l="1"/>
  <c r="T2076" i="1"/>
  <c r="G2075" i="1"/>
  <c r="J2075" i="1"/>
  <c r="R2076" i="1"/>
  <c r="W2077" i="1"/>
  <c r="I2077" i="1"/>
  <c r="N2077" i="1"/>
  <c r="A2078" i="1"/>
  <c r="E2078" i="1" s="1"/>
  <c r="H2077" i="1"/>
  <c r="C2077" i="1"/>
  <c r="O2076" i="1"/>
  <c r="P2076" i="1" s="1"/>
  <c r="D2076" i="1"/>
  <c r="F2076" i="1" s="1"/>
  <c r="K2075" i="1"/>
  <c r="L2074" i="1"/>
  <c r="M2074" i="1" s="1"/>
  <c r="S2074" i="1" s="1"/>
  <c r="B2074" i="1" s="1"/>
  <c r="U2077" i="1" l="1"/>
  <c r="T2077" i="1"/>
  <c r="R2077" i="1"/>
  <c r="D2077" i="1"/>
  <c r="F2077" i="1" s="1"/>
  <c r="W2078" i="1"/>
  <c r="N2078" i="1"/>
  <c r="A2079" i="1"/>
  <c r="E2079" i="1" s="1"/>
  <c r="I2078" i="1"/>
  <c r="H2078" i="1"/>
  <c r="J2076" i="1"/>
  <c r="C2078" i="1"/>
  <c r="O2077" i="1"/>
  <c r="P2077" i="1" s="1"/>
  <c r="G2076" i="1"/>
  <c r="K2076" i="1"/>
  <c r="L2075" i="1"/>
  <c r="M2075" i="1" s="1"/>
  <c r="U2078" i="1" l="1"/>
  <c r="T2078" i="1"/>
  <c r="G2077" i="1"/>
  <c r="J2077" i="1"/>
  <c r="W2079" i="1"/>
  <c r="I2079" i="1"/>
  <c r="H2079" i="1"/>
  <c r="N2079" i="1"/>
  <c r="A2080" i="1"/>
  <c r="E2080" i="1" s="1"/>
  <c r="C2079" i="1"/>
  <c r="O2078" i="1"/>
  <c r="P2078" i="1" s="1"/>
  <c r="R2078" i="1"/>
  <c r="D2078" i="1"/>
  <c r="F2078" i="1" s="1"/>
  <c r="S2075" i="1"/>
  <c r="B2075" i="1" s="1"/>
  <c r="K2077" i="1"/>
  <c r="L2076" i="1"/>
  <c r="M2076" i="1" s="1"/>
  <c r="S2076" i="1" s="1"/>
  <c r="B2076" i="1" s="1"/>
  <c r="J2078" i="1" l="1"/>
  <c r="G2078" i="1"/>
  <c r="R2079" i="1"/>
  <c r="O2079" i="1"/>
  <c r="C2080" i="1"/>
  <c r="D2079" i="1"/>
  <c r="F2079" i="1" s="1"/>
  <c r="W2080" i="1"/>
  <c r="I2080" i="1"/>
  <c r="A2081" i="1"/>
  <c r="E2081" i="1" s="1"/>
  <c r="N2080" i="1"/>
  <c r="H2080" i="1"/>
  <c r="K2078" i="1"/>
  <c r="L2077" i="1"/>
  <c r="M2077" i="1" s="1"/>
  <c r="U2080" i="1" l="1"/>
  <c r="T2080" i="1"/>
  <c r="G2079" i="1"/>
  <c r="D2080" i="1"/>
  <c r="F2080" i="1" s="1"/>
  <c r="C2081" i="1"/>
  <c r="O2080" i="1"/>
  <c r="P2080" i="1" s="1"/>
  <c r="R2080" i="1"/>
  <c r="W2081" i="1"/>
  <c r="I2081" i="1"/>
  <c r="N2081" i="1"/>
  <c r="A2082" i="1"/>
  <c r="E2082" i="1" s="1"/>
  <c r="H2081" i="1"/>
  <c r="J2079" i="1"/>
  <c r="S2077" i="1"/>
  <c r="B2077" i="1" s="1"/>
  <c r="K2079" i="1"/>
  <c r="L2078" i="1"/>
  <c r="M2078" i="1" s="1"/>
  <c r="U2081" i="1" l="1"/>
  <c r="T2081" i="1"/>
  <c r="R2081" i="1"/>
  <c r="L2079" i="1"/>
  <c r="M2079" i="1" s="1"/>
  <c r="W2082" i="1"/>
  <c r="N2082" i="1"/>
  <c r="I2082" i="1"/>
  <c r="A2083" i="1"/>
  <c r="E2083" i="1" s="1"/>
  <c r="H2082" i="1"/>
  <c r="G2080" i="1"/>
  <c r="C2082" i="1"/>
  <c r="O2081" i="1"/>
  <c r="P2081" i="1" s="1"/>
  <c r="D2081" i="1"/>
  <c r="F2081" i="1" s="1"/>
  <c r="J2080" i="1"/>
  <c r="S2078" i="1"/>
  <c r="B2078" i="1" s="1"/>
  <c r="K2080" i="1" l="1"/>
  <c r="K2081" i="1" s="1"/>
  <c r="U2082" i="1"/>
  <c r="T2082" i="1"/>
  <c r="P2079" i="1"/>
  <c r="G2081" i="1"/>
  <c r="J2081" i="1"/>
  <c r="W2083" i="1"/>
  <c r="H2083" i="1"/>
  <c r="N2083" i="1"/>
  <c r="I2083" i="1"/>
  <c r="A2084" i="1"/>
  <c r="E2084" i="1" s="1"/>
  <c r="C2083" i="1"/>
  <c r="O2082" i="1"/>
  <c r="P2082" i="1" s="1"/>
  <c r="D2082" i="1"/>
  <c r="F2082" i="1" s="1"/>
  <c r="R2082" i="1"/>
  <c r="S2079" i="1"/>
  <c r="L2080" i="1" l="1"/>
  <c r="M2080" i="1" s="1"/>
  <c r="S2080" i="1" s="1"/>
  <c r="B2080" i="1" s="1"/>
  <c r="U2083" i="1"/>
  <c r="T2083" i="1"/>
  <c r="B2079" i="1"/>
  <c r="T2079" i="1"/>
  <c r="U2079" i="1" s="1"/>
  <c r="J2082" i="1"/>
  <c r="G2082" i="1"/>
  <c r="D2083" i="1"/>
  <c r="F2083" i="1" s="1"/>
  <c r="C2084" i="1"/>
  <c r="O2083" i="1"/>
  <c r="P2083" i="1" s="1"/>
  <c r="R2083" i="1"/>
  <c r="W2084" i="1"/>
  <c r="N2084" i="1"/>
  <c r="A2085" i="1"/>
  <c r="E2085" i="1" s="1"/>
  <c r="H2084" i="1"/>
  <c r="I2084" i="1"/>
  <c r="K2082" i="1"/>
  <c r="L2081" i="1"/>
  <c r="M2081" i="1" s="1"/>
  <c r="S2081" i="1" s="1"/>
  <c r="B2081" i="1" s="1"/>
  <c r="U2084" i="1" l="1"/>
  <c r="T2084" i="1"/>
  <c r="G2083" i="1"/>
  <c r="J2083" i="1"/>
  <c r="W2085" i="1"/>
  <c r="I2085" i="1"/>
  <c r="N2085" i="1"/>
  <c r="A2086" i="1"/>
  <c r="E2086" i="1" s="1"/>
  <c r="H2085" i="1"/>
  <c r="R2084" i="1"/>
  <c r="C2085" i="1"/>
  <c r="O2084" i="1"/>
  <c r="P2084" i="1" s="1"/>
  <c r="D2084" i="1"/>
  <c r="F2084" i="1" s="1"/>
  <c r="K2083" i="1"/>
  <c r="L2082" i="1"/>
  <c r="M2082" i="1" s="1"/>
  <c r="S2082" i="1" s="1"/>
  <c r="B2082" i="1" s="1"/>
  <c r="U2085" i="1" l="1"/>
  <c r="T2085" i="1"/>
  <c r="G2084" i="1"/>
  <c r="R2085" i="1"/>
  <c r="D2085" i="1"/>
  <c r="F2085" i="1" s="1"/>
  <c r="J2084" i="1"/>
  <c r="W2086" i="1"/>
  <c r="I2086" i="1"/>
  <c r="H2086" i="1"/>
  <c r="A2087" i="1"/>
  <c r="E2087" i="1" s="1"/>
  <c r="N2086" i="1"/>
  <c r="C2086" i="1"/>
  <c r="O2085" i="1"/>
  <c r="P2085" i="1" s="1"/>
  <c r="K2084" i="1"/>
  <c r="L2083" i="1"/>
  <c r="M2083" i="1" s="1"/>
  <c r="U2086" i="1" l="1"/>
  <c r="T2086" i="1"/>
  <c r="J2085" i="1"/>
  <c r="G2085" i="1"/>
  <c r="R2086" i="1"/>
  <c r="C2087" i="1"/>
  <c r="O2086" i="1"/>
  <c r="P2086" i="1" s="1"/>
  <c r="W2087" i="1"/>
  <c r="H2087" i="1"/>
  <c r="N2087" i="1"/>
  <c r="I2087" i="1"/>
  <c r="A2088" i="1"/>
  <c r="E2088" i="1" s="1"/>
  <c r="D2086" i="1"/>
  <c r="F2086" i="1" s="1"/>
  <c r="S2083" i="1"/>
  <c r="B2083" i="1" s="1"/>
  <c r="K2085" i="1"/>
  <c r="L2084" i="1"/>
  <c r="M2084" i="1" s="1"/>
  <c r="S2084" i="1" s="1"/>
  <c r="B2084" i="1" s="1"/>
  <c r="U2087" i="1" l="1"/>
  <c r="T2087" i="1"/>
  <c r="G2086" i="1"/>
  <c r="J2086" i="1"/>
  <c r="R2087" i="1"/>
  <c r="D2087" i="1"/>
  <c r="F2087" i="1" s="1"/>
  <c r="W2088" i="1"/>
  <c r="N2088" i="1"/>
  <c r="A2089" i="1"/>
  <c r="E2089" i="1" s="1"/>
  <c r="H2088" i="1"/>
  <c r="I2088" i="1"/>
  <c r="C2088" i="1"/>
  <c r="O2087" i="1"/>
  <c r="P2087" i="1" s="1"/>
  <c r="K2086" i="1"/>
  <c r="L2085" i="1"/>
  <c r="M2085" i="1" s="1"/>
  <c r="S2085" i="1" s="1"/>
  <c r="B2085" i="1" s="1"/>
  <c r="U2088" i="1" l="1"/>
  <c r="T2088" i="1"/>
  <c r="G2087" i="1"/>
  <c r="J2087" i="1"/>
  <c r="R2088" i="1"/>
  <c r="W2089" i="1"/>
  <c r="N2089" i="1"/>
  <c r="A2090" i="1"/>
  <c r="E2090" i="1" s="1"/>
  <c r="H2089" i="1"/>
  <c r="I2089" i="1"/>
  <c r="C2089" i="1"/>
  <c r="O2088" i="1"/>
  <c r="P2088" i="1" s="1"/>
  <c r="D2088" i="1"/>
  <c r="F2088" i="1" s="1"/>
  <c r="K2087" i="1"/>
  <c r="L2086" i="1"/>
  <c r="M2086" i="1" s="1"/>
  <c r="U2089" i="1" l="1"/>
  <c r="T2089" i="1"/>
  <c r="R2089" i="1"/>
  <c r="D2089" i="1"/>
  <c r="F2089" i="1" s="1"/>
  <c r="J2088" i="1"/>
  <c r="W2090" i="1"/>
  <c r="I2090" i="1"/>
  <c r="H2090" i="1"/>
  <c r="A2091" i="1"/>
  <c r="E2091" i="1" s="1"/>
  <c r="N2090" i="1"/>
  <c r="G2088" i="1"/>
  <c r="C2090" i="1"/>
  <c r="O2089" i="1"/>
  <c r="P2089" i="1" s="1"/>
  <c r="S2086" i="1"/>
  <c r="B2086" i="1" s="1"/>
  <c r="K2088" i="1"/>
  <c r="L2087" i="1"/>
  <c r="M2087" i="1" s="1"/>
  <c r="S2087" i="1" s="1"/>
  <c r="B2087" i="1" s="1"/>
  <c r="U2090" i="1" l="1"/>
  <c r="T2090" i="1"/>
  <c r="G2089" i="1"/>
  <c r="J2089" i="1"/>
  <c r="R2090" i="1"/>
  <c r="C2091" i="1"/>
  <c r="O2090" i="1"/>
  <c r="P2090" i="1" s="1"/>
  <c r="W2091" i="1"/>
  <c r="A2092" i="1"/>
  <c r="E2092" i="1" s="1"/>
  <c r="N2091" i="1"/>
  <c r="H2091" i="1"/>
  <c r="I2091" i="1"/>
  <c r="D2090" i="1"/>
  <c r="F2090" i="1" s="1"/>
  <c r="K2089" i="1"/>
  <c r="L2088" i="1"/>
  <c r="M2088" i="1" s="1"/>
  <c r="S2088" i="1" s="1"/>
  <c r="B2088" i="1" s="1"/>
  <c r="U2091" i="1" l="1"/>
  <c r="T2091" i="1"/>
  <c r="J2090" i="1"/>
  <c r="G2090" i="1"/>
  <c r="D2091" i="1"/>
  <c r="F2091" i="1" s="1"/>
  <c r="W2092" i="1"/>
  <c r="H2092" i="1"/>
  <c r="I2092" i="1"/>
  <c r="N2092" i="1"/>
  <c r="A2093" i="1"/>
  <c r="E2093" i="1" s="1"/>
  <c r="R2091" i="1"/>
  <c r="C2092" i="1"/>
  <c r="O2091" i="1"/>
  <c r="P2091" i="1" s="1"/>
  <c r="K2090" i="1"/>
  <c r="L2089" i="1"/>
  <c r="M2089" i="1" s="1"/>
  <c r="U2092" i="1" l="1"/>
  <c r="T2092" i="1"/>
  <c r="J2091" i="1"/>
  <c r="G2091" i="1"/>
  <c r="C2093" i="1"/>
  <c r="O2092" i="1"/>
  <c r="P2092" i="1" s="1"/>
  <c r="R2092" i="1"/>
  <c r="W2093" i="1"/>
  <c r="H2093" i="1"/>
  <c r="N2093" i="1"/>
  <c r="I2093" i="1"/>
  <c r="A2094" i="1"/>
  <c r="E2094" i="1" s="1"/>
  <c r="D2092" i="1"/>
  <c r="F2092" i="1" s="1"/>
  <c r="S2089" i="1"/>
  <c r="B2089" i="1" s="1"/>
  <c r="K2091" i="1"/>
  <c r="L2090" i="1"/>
  <c r="M2090" i="1" s="1"/>
  <c r="U2093" i="1" l="1"/>
  <c r="T2093" i="1"/>
  <c r="G2092" i="1"/>
  <c r="J2092" i="1"/>
  <c r="W2094" i="1"/>
  <c r="H2094" i="1"/>
  <c r="N2094" i="1"/>
  <c r="I2094" i="1"/>
  <c r="A2095" i="1"/>
  <c r="E2095" i="1" s="1"/>
  <c r="C2094" i="1"/>
  <c r="O2093" i="1"/>
  <c r="P2093" i="1" s="1"/>
  <c r="D2093" i="1"/>
  <c r="F2093" i="1" s="1"/>
  <c r="R2093" i="1"/>
  <c r="S2090" i="1"/>
  <c r="B2090" i="1" s="1"/>
  <c r="K2092" i="1"/>
  <c r="L2091" i="1"/>
  <c r="M2091" i="1" s="1"/>
  <c r="S2091" i="1" s="1"/>
  <c r="B2091" i="1" s="1"/>
  <c r="U2094" i="1" l="1"/>
  <c r="T2094" i="1"/>
  <c r="J2093" i="1"/>
  <c r="G2093" i="1"/>
  <c r="D2094" i="1"/>
  <c r="F2094" i="1" s="1"/>
  <c r="C2095" i="1"/>
  <c r="O2094" i="1"/>
  <c r="P2094" i="1" s="1"/>
  <c r="R2094" i="1"/>
  <c r="W2095" i="1"/>
  <c r="N2095" i="1"/>
  <c r="A2096" i="1"/>
  <c r="E2096" i="1" s="1"/>
  <c r="I2095" i="1"/>
  <c r="H2095" i="1"/>
  <c r="K2093" i="1"/>
  <c r="L2092" i="1"/>
  <c r="M2092" i="1" s="1"/>
  <c r="U2095" i="1" l="1"/>
  <c r="T2095" i="1"/>
  <c r="G2094" i="1"/>
  <c r="J2094" i="1"/>
  <c r="R2095" i="1"/>
  <c r="W2096" i="1"/>
  <c r="H2096" i="1"/>
  <c r="I2096" i="1"/>
  <c r="N2096" i="1"/>
  <c r="A2097" i="1"/>
  <c r="E2097" i="1" s="1"/>
  <c r="C2096" i="1"/>
  <c r="O2095" i="1"/>
  <c r="P2095" i="1" s="1"/>
  <c r="D2095" i="1"/>
  <c r="F2095" i="1" s="1"/>
  <c r="S2092" i="1"/>
  <c r="B2092" i="1" s="1"/>
  <c r="K2094" i="1"/>
  <c r="L2093" i="1"/>
  <c r="M2093" i="1" s="1"/>
  <c r="S2093" i="1" s="1"/>
  <c r="B2093" i="1" s="1"/>
  <c r="U2096" i="1" l="1"/>
  <c r="T2096" i="1"/>
  <c r="G2095" i="1"/>
  <c r="J2095" i="1"/>
  <c r="D2096" i="1"/>
  <c r="F2096" i="1" s="1"/>
  <c r="C2097" i="1"/>
  <c r="O2096" i="1"/>
  <c r="P2096" i="1" s="1"/>
  <c r="R2096" i="1"/>
  <c r="W2097" i="1"/>
  <c r="H2097" i="1"/>
  <c r="I2097" i="1"/>
  <c r="N2097" i="1"/>
  <c r="A2098" i="1"/>
  <c r="E2098" i="1" s="1"/>
  <c r="K2095" i="1"/>
  <c r="L2094" i="1"/>
  <c r="M2094" i="1" s="1"/>
  <c r="S2094" i="1" s="1"/>
  <c r="B2094" i="1" s="1"/>
  <c r="U2097" i="1" l="1"/>
  <c r="T2097" i="1"/>
  <c r="J2096" i="1"/>
  <c r="G2096" i="1"/>
  <c r="C2098" i="1"/>
  <c r="O2097" i="1"/>
  <c r="P2097" i="1" s="1"/>
  <c r="W2098" i="1"/>
  <c r="N2098" i="1"/>
  <c r="I2098" i="1"/>
  <c r="A2099" i="1"/>
  <c r="E2099" i="1" s="1"/>
  <c r="H2098" i="1"/>
  <c r="R2097" i="1"/>
  <c r="D2097" i="1"/>
  <c r="F2097" i="1" s="1"/>
  <c r="K2096" i="1"/>
  <c r="L2095" i="1"/>
  <c r="M2095" i="1" s="1"/>
  <c r="S2095" i="1" s="1"/>
  <c r="B2095" i="1" s="1"/>
  <c r="U2098" i="1" l="1"/>
  <c r="T2098" i="1"/>
  <c r="J2097" i="1"/>
  <c r="G2097" i="1"/>
  <c r="R2098" i="1"/>
  <c r="C2099" i="1"/>
  <c r="O2098" i="1"/>
  <c r="P2098" i="1" s="1"/>
  <c r="W2099" i="1"/>
  <c r="A2100" i="1"/>
  <c r="E2100" i="1" s="1"/>
  <c r="N2099" i="1"/>
  <c r="H2099" i="1"/>
  <c r="I2099" i="1"/>
  <c r="D2098" i="1"/>
  <c r="F2098" i="1" s="1"/>
  <c r="K2097" i="1"/>
  <c r="L2096" i="1"/>
  <c r="M2096" i="1" s="1"/>
  <c r="S2096" i="1" s="1"/>
  <c r="B2096" i="1" s="1"/>
  <c r="U2099" i="1" l="1"/>
  <c r="T2099" i="1"/>
  <c r="G2098" i="1"/>
  <c r="J2098" i="1"/>
  <c r="D2099" i="1"/>
  <c r="F2099" i="1" s="1"/>
  <c r="W2100" i="1"/>
  <c r="N2100" i="1"/>
  <c r="A2101" i="1"/>
  <c r="E2101" i="1" s="1"/>
  <c r="H2100" i="1"/>
  <c r="I2100" i="1"/>
  <c r="R2099" i="1"/>
  <c r="C2100" i="1"/>
  <c r="O2099" i="1"/>
  <c r="P2099" i="1" s="1"/>
  <c r="K2098" i="1"/>
  <c r="L2097" i="1"/>
  <c r="M2097" i="1" s="1"/>
  <c r="U2100" i="1" l="1"/>
  <c r="T2100" i="1"/>
  <c r="G2099" i="1"/>
  <c r="J2099" i="1"/>
  <c r="R2100" i="1"/>
  <c r="W2101" i="1"/>
  <c r="H2101" i="1"/>
  <c r="I2101" i="1"/>
  <c r="N2101" i="1"/>
  <c r="A2102" i="1"/>
  <c r="E2102" i="1" s="1"/>
  <c r="C2101" i="1"/>
  <c r="O2100" i="1"/>
  <c r="P2100" i="1" s="1"/>
  <c r="D2100" i="1"/>
  <c r="F2100" i="1" s="1"/>
  <c r="S2097" i="1"/>
  <c r="B2097" i="1" s="1"/>
  <c r="K2099" i="1"/>
  <c r="L2098" i="1"/>
  <c r="M2098" i="1" s="1"/>
  <c r="S2098" i="1" s="1"/>
  <c r="B2098" i="1" s="1"/>
  <c r="U2101" i="1" l="1"/>
  <c r="T2101" i="1"/>
  <c r="J2100" i="1"/>
  <c r="G2100" i="1"/>
  <c r="D2101" i="1"/>
  <c r="F2101" i="1" s="1"/>
  <c r="C2102" i="1"/>
  <c r="O2101" i="1"/>
  <c r="P2101" i="1" s="1"/>
  <c r="R2101" i="1"/>
  <c r="W2102" i="1"/>
  <c r="I2102" i="1"/>
  <c r="H2102" i="1"/>
  <c r="A2103" i="1"/>
  <c r="E2103" i="1" s="1"/>
  <c r="N2102" i="1"/>
  <c r="K2100" i="1"/>
  <c r="L2099" i="1"/>
  <c r="M2099" i="1" s="1"/>
  <c r="U2102" i="1" l="1"/>
  <c r="T2102" i="1"/>
  <c r="J2101" i="1"/>
  <c r="G2101" i="1"/>
  <c r="C2103" i="1"/>
  <c r="O2102" i="1"/>
  <c r="P2102" i="1" s="1"/>
  <c r="W2103" i="1"/>
  <c r="A2104" i="1"/>
  <c r="H2103" i="1"/>
  <c r="N2103" i="1"/>
  <c r="I2103" i="1"/>
  <c r="R2102" i="1"/>
  <c r="D2102" i="1"/>
  <c r="F2102" i="1" s="1"/>
  <c r="S2099" i="1"/>
  <c r="B2099" i="1" s="1"/>
  <c r="K2101" i="1"/>
  <c r="L2100" i="1"/>
  <c r="M2100" i="1" s="1"/>
  <c r="S2100" i="1" s="1"/>
  <c r="B2100" i="1" s="1"/>
  <c r="U2103" i="1" l="1"/>
  <c r="T2103" i="1"/>
  <c r="E2104" i="1"/>
  <c r="J2102" i="1"/>
  <c r="G2102" i="1"/>
  <c r="W2104" i="1"/>
  <c r="I2104" i="1"/>
  <c r="A2105" i="1"/>
  <c r="N2104" i="1"/>
  <c r="H2104" i="1"/>
  <c r="C2104" i="1"/>
  <c r="O2103" i="1"/>
  <c r="P2103" i="1" s="1"/>
  <c r="D2103" i="1"/>
  <c r="F2103" i="1" s="1"/>
  <c r="R2103" i="1"/>
  <c r="K2102" i="1"/>
  <c r="L2101" i="1"/>
  <c r="M2101" i="1" s="1"/>
  <c r="S2101" i="1" s="1"/>
  <c r="B2101" i="1" s="1"/>
  <c r="E2105" i="1" l="1"/>
  <c r="U2104" i="1"/>
  <c r="T2104" i="1"/>
  <c r="R2104" i="1"/>
  <c r="C2105" i="1"/>
  <c r="O2104" i="1"/>
  <c r="P2104" i="1" s="1"/>
  <c r="D2104" i="1"/>
  <c r="F2104" i="1" s="1"/>
  <c r="G2103" i="1"/>
  <c r="W2105" i="1"/>
  <c r="I2105" i="1"/>
  <c r="A2106" i="1"/>
  <c r="N2105" i="1"/>
  <c r="H2105" i="1"/>
  <c r="J2103" i="1"/>
  <c r="K2103" i="1"/>
  <c r="L2102" i="1"/>
  <c r="M2102" i="1" s="1"/>
  <c r="E2106" i="1" l="1"/>
  <c r="U2105" i="1"/>
  <c r="T2105" i="1"/>
  <c r="R2105" i="1"/>
  <c r="D2105" i="1"/>
  <c r="F2105" i="1" s="1"/>
  <c r="W2106" i="1"/>
  <c r="H2106" i="1"/>
  <c r="I2106" i="1"/>
  <c r="N2106" i="1"/>
  <c r="A2107" i="1"/>
  <c r="G2104" i="1"/>
  <c r="C2106" i="1"/>
  <c r="O2105" i="1"/>
  <c r="P2105" i="1" s="1"/>
  <c r="J2104" i="1"/>
  <c r="S2102" i="1"/>
  <c r="B2102" i="1" s="1"/>
  <c r="K2104" i="1"/>
  <c r="L2103" i="1"/>
  <c r="M2103" i="1" s="1"/>
  <c r="E2107" i="1" l="1"/>
  <c r="U2106" i="1"/>
  <c r="T2106" i="1"/>
  <c r="G2105" i="1"/>
  <c r="J2105" i="1"/>
  <c r="C2107" i="1"/>
  <c r="O2106" i="1"/>
  <c r="P2106" i="1" s="1"/>
  <c r="R2106" i="1"/>
  <c r="W2107" i="1"/>
  <c r="A2108" i="1"/>
  <c r="H2107" i="1"/>
  <c r="N2107" i="1"/>
  <c r="I2107" i="1"/>
  <c r="D2106" i="1"/>
  <c r="F2106" i="1" s="1"/>
  <c r="K2105" i="1"/>
  <c r="L2104" i="1"/>
  <c r="M2104" i="1" s="1"/>
  <c r="S2103" i="1"/>
  <c r="B2103" i="1" s="1"/>
  <c r="E2108" i="1" l="1"/>
  <c r="U2107" i="1"/>
  <c r="T2107" i="1"/>
  <c r="J2106" i="1"/>
  <c r="G2106" i="1"/>
  <c r="C2108" i="1"/>
  <c r="O2107" i="1"/>
  <c r="P2107" i="1" s="1"/>
  <c r="R2107" i="1"/>
  <c r="D2107" i="1"/>
  <c r="F2107" i="1" s="1"/>
  <c r="W2108" i="1"/>
  <c r="A2109" i="1"/>
  <c r="N2108" i="1"/>
  <c r="H2108" i="1"/>
  <c r="I2108" i="1"/>
  <c r="S2104" i="1"/>
  <c r="B2104" i="1" s="1"/>
  <c r="K2106" i="1"/>
  <c r="L2105" i="1"/>
  <c r="M2105" i="1" s="1"/>
  <c r="E2109" i="1" l="1"/>
  <c r="U2108" i="1"/>
  <c r="T2108" i="1"/>
  <c r="J2107" i="1"/>
  <c r="G2107" i="1"/>
  <c r="D2108" i="1"/>
  <c r="F2108" i="1" s="1"/>
  <c r="C2109" i="1"/>
  <c r="O2108" i="1"/>
  <c r="P2108" i="1" s="1"/>
  <c r="R2108" i="1"/>
  <c r="W2109" i="1"/>
  <c r="N2109" i="1"/>
  <c r="H2109" i="1"/>
  <c r="A2110" i="1"/>
  <c r="I2109" i="1"/>
  <c r="S2105" i="1"/>
  <c r="B2105" i="1" s="1"/>
  <c r="K2107" i="1"/>
  <c r="L2106" i="1"/>
  <c r="M2106" i="1" s="1"/>
  <c r="S2106" i="1" s="1"/>
  <c r="B2106" i="1" s="1"/>
  <c r="E2110" i="1" l="1"/>
  <c r="U2109" i="1"/>
  <c r="T2109" i="1"/>
  <c r="J2108" i="1"/>
  <c r="G2108" i="1"/>
  <c r="W2110" i="1"/>
  <c r="N2110" i="1"/>
  <c r="H2110" i="1"/>
  <c r="I2110" i="1"/>
  <c r="A2111" i="1"/>
  <c r="E2111" i="1" s="1"/>
  <c r="R2109" i="1"/>
  <c r="C2110" i="1"/>
  <c r="O2109" i="1"/>
  <c r="P2109" i="1" s="1"/>
  <c r="D2109" i="1"/>
  <c r="F2109" i="1" s="1"/>
  <c r="K2108" i="1"/>
  <c r="L2107" i="1"/>
  <c r="M2107" i="1" s="1"/>
  <c r="S2107" i="1" s="1"/>
  <c r="B2107" i="1" s="1"/>
  <c r="J2109" i="1" l="1"/>
  <c r="G2109" i="1"/>
  <c r="R2110" i="1"/>
  <c r="O2110" i="1"/>
  <c r="C2111" i="1"/>
  <c r="D2110" i="1"/>
  <c r="F2110" i="1" s="1"/>
  <c r="W2111" i="1"/>
  <c r="H2111" i="1"/>
  <c r="N2111" i="1"/>
  <c r="I2111" i="1"/>
  <c r="A2112" i="1"/>
  <c r="E2112" i="1" s="1"/>
  <c r="K2109" i="1"/>
  <c r="L2108" i="1"/>
  <c r="M2108" i="1" s="1"/>
  <c r="U2111" i="1" l="1"/>
  <c r="T2111" i="1"/>
  <c r="G2110" i="1"/>
  <c r="D2111" i="1"/>
  <c r="F2111" i="1" s="1"/>
  <c r="C2112" i="1"/>
  <c r="O2111" i="1"/>
  <c r="P2111" i="1" s="1"/>
  <c r="W2112" i="1"/>
  <c r="A2113" i="1"/>
  <c r="E2113" i="1" s="1"/>
  <c r="H2112" i="1"/>
  <c r="N2112" i="1"/>
  <c r="I2112" i="1"/>
  <c r="R2111" i="1"/>
  <c r="J2110" i="1"/>
  <c r="S2108" i="1"/>
  <c r="B2108" i="1" s="1"/>
  <c r="K2110" i="1"/>
  <c r="L2109" i="1"/>
  <c r="M2109" i="1" s="1"/>
  <c r="S2109" i="1" s="1"/>
  <c r="B2109" i="1" s="1"/>
  <c r="U2112" i="1" l="1"/>
  <c r="T2112" i="1"/>
  <c r="L2110" i="1"/>
  <c r="M2110" i="1" s="1"/>
  <c r="J2111" i="1"/>
  <c r="G2111" i="1"/>
  <c r="W2113" i="1"/>
  <c r="A2114" i="1"/>
  <c r="E2114" i="1" s="1"/>
  <c r="H2113" i="1"/>
  <c r="N2113" i="1"/>
  <c r="I2113" i="1"/>
  <c r="C2113" i="1"/>
  <c r="O2112" i="1"/>
  <c r="P2112" i="1" s="1"/>
  <c r="R2112" i="1"/>
  <c r="D2112" i="1"/>
  <c r="F2112" i="1" s="1"/>
  <c r="K2111" i="1" l="1"/>
  <c r="L2111" i="1" s="1"/>
  <c r="M2111" i="1" s="1"/>
  <c r="U2113" i="1"/>
  <c r="T2113" i="1"/>
  <c r="P2110" i="1"/>
  <c r="R2113" i="1"/>
  <c r="G2112" i="1"/>
  <c r="J2112" i="1"/>
  <c r="C2114" i="1"/>
  <c r="O2113" i="1"/>
  <c r="P2113" i="1" s="1"/>
  <c r="W2114" i="1"/>
  <c r="I2114" i="1"/>
  <c r="A2115" i="1"/>
  <c r="E2115" i="1" s="1"/>
  <c r="H2114" i="1"/>
  <c r="N2114" i="1"/>
  <c r="D2113" i="1"/>
  <c r="F2113" i="1" s="1"/>
  <c r="S2110" i="1"/>
  <c r="K2112" i="1" l="1"/>
  <c r="K2113" i="1" s="1"/>
  <c r="U2114" i="1"/>
  <c r="T2114" i="1"/>
  <c r="B2110" i="1"/>
  <c r="G2113" i="1"/>
  <c r="T2110" i="1"/>
  <c r="U2110" i="1" s="1"/>
  <c r="J2113" i="1"/>
  <c r="D2114" i="1"/>
  <c r="F2114" i="1" s="1"/>
  <c r="C2115" i="1"/>
  <c r="O2114" i="1"/>
  <c r="P2114" i="1" s="1"/>
  <c r="R2114" i="1"/>
  <c r="W2115" i="1"/>
  <c r="H2115" i="1"/>
  <c r="N2115" i="1"/>
  <c r="I2115" i="1"/>
  <c r="A2116" i="1"/>
  <c r="E2116" i="1" s="1"/>
  <c r="S2111" i="1"/>
  <c r="B2111" i="1" s="1"/>
  <c r="L2112" i="1" l="1"/>
  <c r="M2112" i="1" s="1"/>
  <c r="S2112" i="1" s="1"/>
  <c r="B2112" i="1" s="1"/>
  <c r="U2115" i="1"/>
  <c r="T2115" i="1"/>
  <c r="J2114" i="1"/>
  <c r="G2114" i="1"/>
  <c r="W2116" i="1"/>
  <c r="N2116" i="1"/>
  <c r="A2117" i="1"/>
  <c r="E2117" i="1" s="1"/>
  <c r="I2116" i="1"/>
  <c r="H2116" i="1"/>
  <c r="C2116" i="1"/>
  <c r="O2115" i="1"/>
  <c r="P2115" i="1" s="1"/>
  <c r="R2115" i="1"/>
  <c r="D2115" i="1"/>
  <c r="F2115" i="1" s="1"/>
  <c r="K2114" i="1"/>
  <c r="L2113" i="1"/>
  <c r="M2113" i="1" s="1"/>
  <c r="S2113" i="1" s="1"/>
  <c r="B2113" i="1" s="1"/>
  <c r="U2116" i="1" l="1"/>
  <c r="T2116" i="1"/>
  <c r="G2115" i="1"/>
  <c r="J2115" i="1"/>
  <c r="W2117" i="1"/>
  <c r="H2117" i="1"/>
  <c r="N2117" i="1"/>
  <c r="I2117" i="1"/>
  <c r="A2118" i="1"/>
  <c r="E2118" i="1" s="1"/>
  <c r="C2117" i="1"/>
  <c r="O2116" i="1"/>
  <c r="P2116" i="1" s="1"/>
  <c r="D2116" i="1"/>
  <c r="F2116" i="1" s="1"/>
  <c r="R2116" i="1"/>
  <c r="K2115" i="1"/>
  <c r="L2114" i="1"/>
  <c r="M2114" i="1" s="1"/>
  <c r="S2114" i="1" s="1"/>
  <c r="B2114" i="1" s="1"/>
  <c r="U2117" i="1" l="1"/>
  <c r="T2117" i="1"/>
  <c r="G2116" i="1"/>
  <c r="J2116" i="1"/>
  <c r="D2117" i="1"/>
  <c r="F2117" i="1" s="1"/>
  <c r="C2118" i="1"/>
  <c r="O2117" i="1"/>
  <c r="P2117" i="1" s="1"/>
  <c r="R2117" i="1"/>
  <c r="W2118" i="1"/>
  <c r="I2118" i="1"/>
  <c r="A2119" i="1"/>
  <c r="E2119" i="1" s="1"/>
  <c r="H2118" i="1"/>
  <c r="N2118" i="1"/>
  <c r="K2116" i="1"/>
  <c r="L2115" i="1"/>
  <c r="M2115" i="1" s="1"/>
  <c r="U2118" i="1" l="1"/>
  <c r="T2118" i="1"/>
  <c r="J2117" i="1"/>
  <c r="G2117" i="1"/>
  <c r="R2118" i="1"/>
  <c r="C2119" i="1"/>
  <c r="O2118" i="1"/>
  <c r="P2118" i="1" s="1"/>
  <c r="W2119" i="1"/>
  <c r="N2119" i="1"/>
  <c r="I2119" i="1"/>
  <c r="A2120" i="1"/>
  <c r="E2120" i="1" s="1"/>
  <c r="H2119" i="1"/>
  <c r="D2118" i="1"/>
  <c r="F2118" i="1" s="1"/>
  <c r="S2115" i="1"/>
  <c r="B2115" i="1" s="1"/>
  <c r="K2117" i="1"/>
  <c r="L2116" i="1"/>
  <c r="M2116" i="1" s="1"/>
  <c r="S2116" i="1" s="1"/>
  <c r="B2116" i="1" s="1"/>
  <c r="U2119" i="1" l="1"/>
  <c r="T2119" i="1"/>
  <c r="R2119" i="1"/>
  <c r="G2118" i="1"/>
  <c r="D2119" i="1"/>
  <c r="F2119" i="1" s="1"/>
  <c r="C2120" i="1"/>
  <c r="O2119" i="1"/>
  <c r="P2119" i="1" s="1"/>
  <c r="J2118" i="1"/>
  <c r="W2120" i="1"/>
  <c r="I2120" i="1"/>
  <c r="H2120" i="1"/>
  <c r="A2121" i="1"/>
  <c r="E2121" i="1" s="1"/>
  <c r="N2120" i="1"/>
  <c r="K2118" i="1"/>
  <c r="L2117" i="1"/>
  <c r="M2117" i="1" s="1"/>
  <c r="S2117" i="1" s="1"/>
  <c r="B2117" i="1" s="1"/>
  <c r="U2120" i="1" l="1"/>
  <c r="T2120" i="1"/>
  <c r="J2119" i="1"/>
  <c r="G2119" i="1"/>
  <c r="R2120" i="1"/>
  <c r="C2121" i="1"/>
  <c r="O2120" i="1"/>
  <c r="P2120" i="1" s="1"/>
  <c r="W2121" i="1"/>
  <c r="H2121" i="1"/>
  <c r="N2121" i="1"/>
  <c r="I2121" i="1"/>
  <c r="A2122" i="1"/>
  <c r="E2122" i="1" s="1"/>
  <c r="D2120" i="1"/>
  <c r="F2120" i="1" s="1"/>
  <c r="K2119" i="1"/>
  <c r="L2118" i="1"/>
  <c r="M2118" i="1" s="1"/>
  <c r="S2118" i="1" s="1"/>
  <c r="B2118" i="1" s="1"/>
  <c r="U2121" i="1" l="1"/>
  <c r="T2121" i="1"/>
  <c r="R2121" i="1"/>
  <c r="J2120" i="1"/>
  <c r="G2120" i="1"/>
  <c r="D2121" i="1"/>
  <c r="F2121" i="1" s="1"/>
  <c r="W2122" i="1"/>
  <c r="A2123" i="1"/>
  <c r="E2123" i="1" s="1"/>
  <c r="N2122" i="1"/>
  <c r="H2122" i="1"/>
  <c r="I2122" i="1"/>
  <c r="C2122" i="1"/>
  <c r="O2121" i="1"/>
  <c r="P2121" i="1" s="1"/>
  <c r="K2120" i="1"/>
  <c r="L2119" i="1"/>
  <c r="M2119" i="1" s="1"/>
  <c r="U2122" i="1" l="1"/>
  <c r="T2122" i="1"/>
  <c r="R2122" i="1"/>
  <c r="G2121" i="1"/>
  <c r="J2121" i="1"/>
  <c r="C2123" i="1"/>
  <c r="O2122" i="1"/>
  <c r="P2122" i="1" s="1"/>
  <c r="W2123" i="1"/>
  <c r="H2123" i="1"/>
  <c r="I2123" i="1"/>
  <c r="N2123" i="1"/>
  <c r="A2124" i="1"/>
  <c r="E2124" i="1" s="1"/>
  <c r="D2122" i="1"/>
  <c r="F2122" i="1" s="1"/>
  <c r="S2119" i="1"/>
  <c r="B2119" i="1" s="1"/>
  <c r="K2121" i="1"/>
  <c r="L2120" i="1"/>
  <c r="M2120" i="1" s="1"/>
  <c r="S2120" i="1" s="1"/>
  <c r="B2120" i="1" s="1"/>
  <c r="U2123" i="1" l="1"/>
  <c r="T2123" i="1"/>
  <c r="J2122" i="1"/>
  <c r="G2122" i="1"/>
  <c r="R2123" i="1"/>
  <c r="C2124" i="1"/>
  <c r="O2123" i="1"/>
  <c r="P2123" i="1" s="1"/>
  <c r="D2123" i="1"/>
  <c r="F2123" i="1" s="1"/>
  <c r="W2124" i="1"/>
  <c r="A2125" i="1"/>
  <c r="E2125" i="1" s="1"/>
  <c r="N2124" i="1"/>
  <c r="H2124" i="1"/>
  <c r="I2124" i="1"/>
  <c r="K2122" i="1"/>
  <c r="L2121" i="1"/>
  <c r="M2121" i="1" s="1"/>
  <c r="S2121" i="1" s="1"/>
  <c r="B2121" i="1" s="1"/>
  <c r="U2124" i="1" l="1"/>
  <c r="T2124" i="1"/>
  <c r="W2125" i="1"/>
  <c r="N2125" i="1"/>
  <c r="I2125" i="1"/>
  <c r="A2126" i="1"/>
  <c r="E2126" i="1" s="1"/>
  <c r="H2125" i="1"/>
  <c r="D2124" i="1"/>
  <c r="F2124" i="1" s="1"/>
  <c r="R2124" i="1"/>
  <c r="G2123" i="1"/>
  <c r="C2125" i="1"/>
  <c r="O2124" i="1"/>
  <c r="P2124" i="1" s="1"/>
  <c r="J2123" i="1"/>
  <c r="K2123" i="1"/>
  <c r="L2122" i="1"/>
  <c r="M2122" i="1" s="1"/>
  <c r="S2122" i="1" s="1"/>
  <c r="B2122" i="1" s="1"/>
  <c r="U2125" i="1" l="1"/>
  <c r="T2125" i="1"/>
  <c r="G2124" i="1"/>
  <c r="W2126" i="1"/>
  <c r="A2127" i="1"/>
  <c r="E2127" i="1" s="1"/>
  <c r="H2126" i="1"/>
  <c r="N2126" i="1"/>
  <c r="I2126" i="1"/>
  <c r="D2125" i="1"/>
  <c r="F2125" i="1" s="1"/>
  <c r="C2126" i="1"/>
  <c r="O2125" i="1"/>
  <c r="P2125" i="1" s="1"/>
  <c r="J2124" i="1"/>
  <c r="R2125" i="1"/>
  <c r="K2124" i="1"/>
  <c r="L2123" i="1"/>
  <c r="M2123" i="1" s="1"/>
  <c r="S2123" i="1" s="1"/>
  <c r="B2123" i="1" s="1"/>
  <c r="U2126" i="1" l="1"/>
  <c r="T2126" i="1"/>
  <c r="R2126" i="1"/>
  <c r="D2126" i="1"/>
  <c r="F2126" i="1" s="1"/>
  <c r="W2127" i="1"/>
  <c r="N2127" i="1"/>
  <c r="I2127" i="1"/>
  <c r="A2128" i="1"/>
  <c r="E2128" i="1" s="1"/>
  <c r="H2127" i="1"/>
  <c r="G2125" i="1"/>
  <c r="J2125" i="1"/>
  <c r="C2127" i="1"/>
  <c r="O2126" i="1"/>
  <c r="P2126" i="1" s="1"/>
  <c r="K2125" i="1"/>
  <c r="L2124" i="1"/>
  <c r="M2124" i="1" s="1"/>
  <c r="S2124" i="1" s="1"/>
  <c r="B2124" i="1" s="1"/>
  <c r="J2126" i="1" l="1"/>
  <c r="U2127" i="1"/>
  <c r="T2127" i="1"/>
  <c r="G2126" i="1"/>
  <c r="W2128" i="1"/>
  <c r="N2128" i="1"/>
  <c r="I2128" i="1"/>
  <c r="A2129" i="1"/>
  <c r="E2129" i="1" s="1"/>
  <c r="H2128" i="1"/>
  <c r="C2128" i="1"/>
  <c r="O2127" i="1"/>
  <c r="P2127" i="1" s="1"/>
  <c r="R2127" i="1"/>
  <c r="D2127" i="1"/>
  <c r="F2127" i="1" s="1"/>
  <c r="K2126" i="1"/>
  <c r="L2125" i="1"/>
  <c r="M2125" i="1" s="1"/>
  <c r="S2125" i="1" s="1"/>
  <c r="B2125" i="1" s="1"/>
  <c r="U2128" i="1" l="1"/>
  <c r="T2128" i="1"/>
  <c r="J2127" i="1"/>
  <c r="G2127" i="1"/>
  <c r="W2129" i="1"/>
  <c r="I2129" i="1"/>
  <c r="N2129" i="1"/>
  <c r="A2130" i="1"/>
  <c r="E2130" i="1" s="1"/>
  <c r="H2129" i="1"/>
  <c r="C2129" i="1"/>
  <c r="O2128" i="1"/>
  <c r="P2128" i="1" s="1"/>
  <c r="D2128" i="1"/>
  <c r="F2128" i="1" s="1"/>
  <c r="R2128" i="1"/>
  <c r="K2127" i="1"/>
  <c r="L2126" i="1"/>
  <c r="M2126" i="1" s="1"/>
  <c r="S2126" i="1" s="1"/>
  <c r="B2126" i="1" s="1"/>
  <c r="U2129" i="1" l="1"/>
  <c r="T2129" i="1"/>
  <c r="R2129" i="1"/>
  <c r="D2129" i="1"/>
  <c r="F2129" i="1" s="1"/>
  <c r="W2130" i="1"/>
  <c r="N2130" i="1"/>
  <c r="I2130" i="1"/>
  <c r="A2131" i="1"/>
  <c r="E2131" i="1" s="1"/>
  <c r="H2130" i="1"/>
  <c r="G2128" i="1"/>
  <c r="C2130" i="1"/>
  <c r="O2129" i="1"/>
  <c r="P2129" i="1" s="1"/>
  <c r="J2128" i="1"/>
  <c r="K2128" i="1"/>
  <c r="L2127" i="1"/>
  <c r="M2127" i="1" s="1"/>
  <c r="S2127" i="1" s="1"/>
  <c r="B2127" i="1" s="1"/>
  <c r="U2130" i="1" l="1"/>
  <c r="T2130" i="1"/>
  <c r="G2129" i="1"/>
  <c r="J2129" i="1"/>
  <c r="W2131" i="1"/>
  <c r="N2131" i="1"/>
  <c r="I2131" i="1"/>
  <c r="A2132" i="1"/>
  <c r="E2132" i="1" s="1"/>
  <c r="H2131" i="1"/>
  <c r="C2131" i="1"/>
  <c r="O2130" i="1"/>
  <c r="P2130" i="1" s="1"/>
  <c r="R2130" i="1"/>
  <c r="D2130" i="1"/>
  <c r="F2130" i="1" s="1"/>
  <c r="K2129" i="1"/>
  <c r="L2128" i="1"/>
  <c r="M2128" i="1" s="1"/>
  <c r="U2131" i="1" l="1"/>
  <c r="T2131" i="1"/>
  <c r="G2130" i="1"/>
  <c r="J2130" i="1"/>
  <c r="W2132" i="1"/>
  <c r="N2132" i="1"/>
  <c r="I2132" i="1"/>
  <c r="A2133" i="1"/>
  <c r="E2133" i="1" s="1"/>
  <c r="H2132" i="1"/>
  <c r="C2132" i="1"/>
  <c r="O2131" i="1"/>
  <c r="P2131" i="1" s="1"/>
  <c r="D2131" i="1"/>
  <c r="F2131" i="1" s="1"/>
  <c r="R2131" i="1"/>
  <c r="S2128" i="1"/>
  <c r="B2128" i="1" s="1"/>
  <c r="K2130" i="1"/>
  <c r="L2129" i="1"/>
  <c r="M2129" i="1" s="1"/>
  <c r="U2132" i="1" l="1"/>
  <c r="T2132" i="1"/>
  <c r="G2131" i="1"/>
  <c r="D2132" i="1"/>
  <c r="F2132" i="1" s="1"/>
  <c r="W2133" i="1"/>
  <c r="I2133" i="1"/>
  <c r="A2134" i="1"/>
  <c r="E2134" i="1" s="1"/>
  <c r="H2133" i="1"/>
  <c r="N2133" i="1"/>
  <c r="J2131" i="1"/>
  <c r="C2133" i="1"/>
  <c r="O2132" i="1"/>
  <c r="P2132" i="1" s="1"/>
  <c r="R2132" i="1"/>
  <c r="K2131" i="1"/>
  <c r="L2130" i="1"/>
  <c r="M2130" i="1" s="1"/>
  <c r="S2130" i="1" s="1"/>
  <c r="B2130" i="1" s="1"/>
  <c r="S2129" i="1"/>
  <c r="B2129" i="1" s="1"/>
  <c r="R2133" i="1" l="1"/>
  <c r="U2133" i="1"/>
  <c r="T2133" i="1"/>
  <c r="J2132" i="1"/>
  <c r="G2132" i="1"/>
  <c r="W2134" i="1"/>
  <c r="I2134" i="1"/>
  <c r="N2134" i="1"/>
  <c r="A2135" i="1"/>
  <c r="E2135" i="1" s="1"/>
  <c r="H2134" i="1"/>
  <c r="C2134" i="1"/>
  <c r="O2133" i="1"/>
  <c r="P2133" i="1" s="1"/>
  <c r="D2133" i="1"/>
  <c r="F2133" i="1" s="1"/>
  <c r="K2132" i="1"/>
  <c r="L2131" i="1"/>
  <c r="M2131" i="1" s="1"/>
  <c r="S2131" i="1" s="1"/>
  <c r="B2131" i="1" s="1"/>
  <c r="U2134" i="1" l="1"/>
  <c r="T2134" i="1"/>
  <c r="R2134" i="1"/>
  <c r="D2134" i="1"/>
  <c r="F2134" i="1" s="1"/>
  <c r="W2135" i="1"/>
  <c r="H2135" i="1"/>
  <c r="N2135" i="1"/>
  <c r="I2135" i="1"/>
  <c r="A2136" i="1"/>
  <c r="E2136" i="1" s="1"/>
  <c r="J2133" i="1"/>
  <c r="C2135" i="1"/>
  <c r="O2134" i="1"/>
  <c r="P2134" i="1" s="1"/>
  <c r="G2133" i="1"/>
  <c r="K2133" i="1"/>
  <c r="L2132" i="1"/>
  <c r="M2132" i="1" s="1"/>
  <c r="U2135" i="1" l="1"/>
  <c r="T2135" i="1"/>
  <c r="G2134" i="1"/>
  <c r="J2134" i="1"/>
  <c r="C2136" i="1"/>
  <c r="O2135" i="1"/>
  <c r="P2135" i="1" s="1"/>
  <c r="R2135" i="1"/>
  <c r="W2136" i="1"/>
  <c r="H2136" i="1"/>
  <c r="N2136" i="1"/>
  <c r="I2136" i="1"/>
  <c r="A2137" i="1"/>
  <c r="E2137" i="1" s="1"/>
  <c r="D2135" i="1"/>
  <c r="F2135" i="1" s="1"/>
  <c r="S2132" i="1"/>
  <c r="B2132" i="1" s="1"/>
  <c r="K2134" i="1"/>
  <c r="L2133" i="1"/>
  <c r="M2133" i="1" s="1"/>
  <c r="S2133" i="1" s="1"/>
  <c r="B2133" i="1" s="1"/>
  <c r="U2136" i="1" l="1"/>
  <c r="T2136" i="1"/>
  <c r="J2135" i="1"/>
  <c r="G2135" i="1"/>
  <c r="W2137" i="1"/>
  <c r="I2137" i="1"/>
  <c r="A2138" i="1"/>
  <c r="H2137" i="1"/>
  <c r="N2137" i="1"/>
  <c r="C2137" i="1"/>
  <c r="O2136" i="1"/>
  <c r="P2136" i="1" s="1"/>
  <c r="D2136" i="1"/>
  <c r="F2136" i="1" s="1"/>
  <c r="R2136" i="1"/>
  <c r="K2135" i="1"/>
  <c r="L2134" i="1"/>
  <c r="M2134" i="1" s="1"/>
  <c r="S2134" i="1" s="1"/>
  <c r="B2134" i="1" s="1"/>
  <c r="U2137" i="1" l="1"/>
  <c r="T2137" i="1"/>
  <c r="E2138" i="1"/>
  <c r="E2139" i="1" s="1"/>
  <c r="R2137" i="1"/>
  <c r="J2136" i="1"/>
  <c r="D2137" i="1"/>
  <c r="F2137" i="1" s="1"/>
  <c r="W2138" i="1"/>
  <c r="N2138" i="1"/>
  <c r="I2138" i="1"/>
  <c r="A2139" i="1"/>
  <c r="H2138" i="1"/>
  <c r="G2136" i="1"/>
  <c r="C2138" i="1"/>
  <c r="O2137" i="1"/>
  <c r="P2137" i="1" s="1"/>
  <c r="K2136" i="1"/>
  <c r="L2135" i="1"/>
  <c r="M2135" i="1" s="1"/>
  <c r="S2135" i="1" s="1"/>
  <c r="B2135" i="1" s="1"/>
  <c r="U2138" i="1" l="1"/>
  <c r="T2138" i="1"/>
  <c r="J2137" i="1"/>
  <c r="G2137" i="1"/>
  <c r="W2139" i="1"/>
  <c r="N2139" i="1"/>
  <c r="I2139" i="1"/>
  <c r="A2140" i="1"/>
  <c r="E2140" i="1" s="1"/>
  <c r="H2139" i="1"/>
  <c r="C2139" i="1"/>
  <c r="O2138" i="1"/>
  <c r="P2138" i="1" s="1"/>
  <c r="R2138" i="1"/>
  <c r="D2138" i="1"/>
  <c r="F2138" i="1" s="1"/>
  <c r="K2137" i="1"/>
  <c r="L2136" i="1"/>
  <c r="M2136" i="1" s="1"/>
  <c r="S2136" i="1" s="1"/>
  <c r="B2136" i="1" s="1"/>
  <c r="U2139" i="1" l="1"/>
  <c r="T2139" i="1"/>
  <c r="G2138" i="1"/>
  <c r="J2138" i="1"/>
  <c r="W2140" i="1"/>
  <c r="N2140" i="1"/>
  <c r="I2140" i="1"/>
  <c r="A2141" i="1"/>
  <c r="E2141" i="1" s="1"/>
  <c r="H2140" i="1"/>
  <c r="C2140" i="1"/>
  <c r="O2139" i="1"/>
  <c r="P2139" i="1" s="1"/>
  <c r="D2139" i="1"/>
  <c r="F2139" i="1" s="1"/>
  <c r="R2139" i="1"/>
  <c r="K2138" i="1"/>
  <c r="L2137" i="1"/>
  <c r="M2137" i="1" s="1"/>
  <c r="J2139" i="1" l="1"/>
  <c r="G2139" i="1"/>
  <c r="D2140" i="1"/>
  <c r="F2140" i="1" s="1"/>
  <c r="W2141" i="1"/>
  <c r="I2141" i="1"/>
  <c r="H2141" i="1"/>
  <c r="N2141" i="1"/>
  <c r="A2142" i="1"/>
  <c r="E2142" i="1" s="1"/>
  <c r="O2140" i="1"/>
  <c r="C2141" i="1"/>
  <c r="R2140" i="1"/>
  <c r="S2137" i="1"/>
  <c r="B2137" i="1" s="1"/>
  <c r="K2139" i="1"/>
  <c r="L2138" i="1"/>
  <c r="M2138" i="1" s="1"/>
  <c r="S2138" i="1" s="1"/>
  <c r="B2138" i="1" s="1"/>
  <c r="U2141" i="1" l="1"/>
  <c r="T2141" i="1"/>
  <c r="J2140" i="1"/>
  <c r="G2140" i="1"/>
  <c r="C2142" i="1"/>
  <c r="O2141" i="1"/>
  <c r="P2141" i="1" s="1"/>
  <c r="R2141" i="1"/>
  <c r="W2142" i="1"/>
  <c r="N2142" i="1"/>
  <c r="I2142" i="1"/>
  <c r="A2143" i="1"/>
  <c r="E2143" i="1" s="1"/>
  <c r="H2142" i="1"/>
  <c r="D2141" i="1"/>
  <c r="F2141" i="1" s="1"/>
  <c r="K2140" i="1"/>
  <c r="L2139" i="1"/>
  <c r="M2139" i="1" s="1"/>
  <c r="U2142" i="1" l="1"/>
  <c r="T2142" i="1"/>
  <c r="L2140" i="1"/>
  <c r="M2140" i="1" s="1"/>
  <c r="R2142" i="1"/>
  <c r="G2141" i="1"/>
  <c r="J2141" i="1"/>
  <c r="W2143" i="1"/>
  <c r="I2143" i="1"/>
  <c r="A2144" i="1"/>
  <c r="E2144" i="1" s="1"/>
  <c r="H2143" i="1"/>
  <c r="N2143" i="1"/>
  <c r="D2142" i="1"/>
  <c r="F2142" i="1" s="1"/>
  <c r="C2143" i="1"/>
  <c r="O2142" i="1"/>
  <c r="P2142" i="1" s="1"/>
  <c r="S2139" i="1"/>
  <c r="B2139" i="1" s="1"/>
  <c r="K2141" i="1" l="1"/>
  <c r="K2142" i="1" s="1"/>
  <c r="G2142" i="1"/>
  <c r="U2143" i="1"/>
  <c r="T2143" i="1"/>
  <c r="P2140" i="1"/>
  <c r="R2143" i="1"/>
  <c r="W2144" i="1"/>
  <c r="I2144" i="1"/>
  <c r="A2145" i="1"/>
  <c r="E2145" i="1" s="1"/>
  <c r="H2144" i="1"/>
  <c r="N2144" i="1"/>
  <c r="D2143" i="1"/>
  <c r="F2143" i="1" s="1"/>
  <c r="J2142" i="1"/>
  <c r="C2144" i="1"/>
  <c r="O2143" i="1"/>
  <c r="P2143" i="1" s="1"/>
  <c r="S2140" i="1"/>
  <c r="L2141" i="1" l="1"/>
  <c r="M2141" i="1" s="1"/>
  <c r="S2141" i="1" s="1"/>
  <c r="B2141" i="1" s="1"/>
  <c r="U2144" i="1"/>
  <c r="T2144" i="1"/>
  <c r="B2140" i="1"/>
  <c r="R2144" i="1"/>
  <c r="T2140" i="1"/>
  <c r="U2140" i="1" s="1"/>
  <c r="G2143" i="1"/>
  <c r="W2145" i="1"/>
  <c r="N2145" i="1"/>
  <c r="I2145" i="1"/>
  <c r="A2146" i="1"/>
  <c r="E2146" i="1" s="1"/>
  <c r="H2145" i="1"/>
  <c r="D2144" i="1"/>
  <c r="F2144" i="1" s="1"/>
  <c r="J2143" i="1"/>
  <c r="O2144" i="1"/>
  <c r="P2144" i="1" s="1"/>
  <c r="C2145" i="1"/>
  <c r="K2143" i="1"/>
  <c r="L2142" i="1"/>
  <c r="M2142" i="1" s="1"/>
  <c r="S2142" i="1" s="1"/>
  <c r="B2142" i="1" s="1"/>
  <c r="U2145" i="1" l="1"/>
  <c r="T2145" i="1"/>
  <c r="J2144" i="1"/>
  <c r="W2146" i="1"/>
  <c r="H2146" i="1"/>
  <c r="N2146" i="1"/>
  <c r="I2146" i="1"/>
  <c r="A2147" i="1"/>
  <c r="E2147" i="1" s="1"/>
  <c r="D2145" i="1"/>
  <c r="F2145" i="1" s="1"/>
  <c r="C2146" i="1"/>
  <c r="O2145" i="1"/>
  <c r="P2145" i="1" s="1"/>
  <c r="G2144" i="1"/>
  <c r="R2145" i="1"/>
  <c r="K2144" i="1"/>
  <c r="L2143" i="1"/>
  <c r="M2143" i="1" s="1"/>
  <c r="U2146" i="1" l="1"/>
  <c r="T2146" i="1"/>
  <c r="R2146" i="1"/>
  <c r="C2147" i="1"/>
  <c r="O2146" i="1"/>
  <c r="P2146" i="1" s="1"/>
  <c r="D2146" i="1"/>
  <c r="F2146" i="1" s="1"/>
  <c r="G2145" i="1"/>
  <c r="W2147" i="1"/>
  <c r="N2147" i="1"/>
  <c r="A2148" i="1"/>
  <c r="E2148" i="1" s="1"/>
  <c r="I2147" i="1"/>
  <c r="H2147" i="1"/>
  <c r="J2145" i="1"/>
  <c r="S2143" i="1"/>
  <c r="B2143" i="1" s="1"/>
  <c r="K2145" i="1"/>
  <c r="L2144" i="1"/>
  <c r="M2144" i="1" s="1"/>
  <c r="U2147" i="1" l="1"/>
  <c r="T2147" i="1"/>
  <c r="R2147" i="1"/>
  <c r="D2147" i="1"/>
  <c r="F2147" i="1" s="1"/>
  <c r="W2148" i="1"/>
  <c r="N2148" i="1"/>
  <c r="I2148" i="1"/>
  <c r="A2149" i="1"/>
  <c r="E2149" i="1" s="1"/>
  <c r="H2148" i="1"/>
  <c r="J2146" i="1"/>
  <c r="C2148" i="1"/>
  <c r="O2147" i="1"/>
  <c r="P2147" i="1" s="1"/>
  <c r="G2146" i="1"/>
  <c r="S2144" i="1"/>
  <c r="B2144" i="1" s="1"/>
  <c r="K2146" i="1"/>
  <c r="L2145" i="1"/>
  <c r="M2145" i="1" s="1"/>
  <c r="U2148" i="1" l="1"/>
  <c r="T2148" i="1"/>
  <c r="J2147" i="1"/>
  <c r="G2147" i="1"/>
  <c r="W2149" i="1"/>
  <c r="I2149" i="1"/>
  <c r="A2150" i="1"/>
  <c r="E2150" i="1" s="1"/>
  <c r="H2149" i="1"/>
  <c r="N2149" i="1"/>
  <c r="C2149" i="1"/>
  <c r="O2148" i="1"/>
  <c r="P2148" i="1" s="1"/>
  <c r="R2148" i="1"/>
  <c r="D2148" i="1"/>
  <c r="F2148" i="1" s="1"/>
  <c r="S2145" i="1"/>
  <c r="B2145" i="1" s="1"/>
  <c r="K2147" i="1"/>
  <c r="L2146" i="1"/>
  <c r="M2146" i="1" s="1"/>
  <c r="S2146" i="1" s="1"/>
  <c r="B2146" i="1" s="1"/>
  <c r="U2149" i="1" l="1"/>
  <c r="T2149" i="1"/>
  <c r="R2149" i="1"/>
  <c r="G2148" i="1"/>
  <c r="J2148" i="1"/>
  <c r="W2150" i="1"/>
  <c r="A2151" i="1"/>
  <c r="E2151" i="1" s="1"/>
  <c r="H2150" i="1"/>
  <c r="N2150" i="1"/>
  <c r="I2150" i="1"/>
  <c r="D2149" i="1"/>
  <c r="F2149" i="1" s="1"/>
  <c r="C2150" i="1"/>
  <c r="O2149" i="1"/>
  <c r="P2149" i="1" s="1"/>
  <c r="K2148" i="1"/>
  <c r="L2147" i="1"/>
  <c r="M2147" i="1" s="1"/>
  <c r="S2147" i="1" s="1"/>
  <c r="B2147" i="1" s="1"/>
  <c r="U2150" i="1" l="1"/>
  <c r="T2150" i="1"/>
  <c r="R2150" i="1"/>
  <c r="G2149" i="1"/>
  <c r="C2151" i="1"/>
  <c r="O2150" i="1"/>
  <c r="P2150" i="1" s="1"/>
  <c r="D2150" i="1"/>
  <c r="F2150" i="1" s="1"/>
  <c r="W2151" i="1"/>
  <c r="I2151" i="1"/>
  <c r="A2152" i="1"/>
  <c r="E2152" i="1" s="1"/>
  <c r="H2151" i="1"/>
  <c r="N2151" i="1"/>
  <c r="J2149" i="1"/>
  <c r="K2149" i="1"/>
  <c r="L2148" i="1"/>
  <c r="M2148" i="1" s="1"/>
  <c r="U2151" i="1" l="1"/>
  <c r="T2151" i="1"/>
  <c r="G2150" i="1"/>
  <c r="J2150" i="1"/>
  <c r="R2151" i="1"/>
  <c r="C2152" i="1"/>
  <c r="O2151" i="1"/>
  <c r="P2151" i="1" s="1"/>
  <c r="D2151" i="1"/>
  <c r="F2151" i="1" s="1"/>
  <c r="W2152" i="1"/>
  <c r="I2152" i="1"/>
  <c r="A2153" i="1"/>
  <c r="E2153" i="1" s="1"/>
  <c r="H2152" i="1"/>
  <c r="N2152" i="1"/>
  <c r="S2148" i="1"/>
  <c r="B2148" i="1" s="1"/>
  <c r="K2150" i="1"/>
  <c r="L2149" i="1"/>
  <c r="M2149" i="1" s="1"/>
  <c r="U2152" i="1" l="1"/>
  <c r="T2152" i="1"/>
  <c r="C2153" i="1"/>
  <c r="O2152" i="1"/>
  <c r="P2152" i="1" s="1"/>
  <c r="D2152" i="1"/>
  <c r="F2152" i="1" s="1"/>
  <c r="R2152" i="1"/>
  <c r="G2151" i="1"/>
  <c r="W2153" i="1"/>
  <c r="N2153" i="1"/>
  <c r="I2153" i="1"/>
  <c r="A2154" i="1"/>
  <c r="E2154" i="1" s="1"/>
  <c r="H2153" i="1"/>
  <c r="J2151" i="1"/>
  <c r="K2151" i="1"/>
  <c r="L2150" i="1"/>
  <c r="M2150" i="1" s="1"/>
  <c r="S2150" i="1" s="1"/>
  <c r="B2150" i="1" s="1"/>
  <c r="S2149" i="1"/>
  <c r="B2149" i="1" s="1"/>
  <c r="U2153" i="1" l="1"/>
  <c r="T2153" i="1"/>
  <c r="D2153" i="1"/>
  <c r="F2153" i="1" s="1"/>
  <c r="W2154" i="1"/>
  <c r="H2154" i="1"/>
  <c r="N2154" i="1"/>
  <c r="I2154" i="1"/>
  <c r="A2155" i="1"/>
  <c r="C2154" i="1"/>
  <c r="O2153" i="1"/>
  <c r="P2153" i="1" s="1"/>
  <c r="G2152" i="1"/>
  <c r="R2153" i="1"/>
  <c r="J2152" i="1"/>
  <c r="K2152" i="1"/>
  <c r="L2151" i="1"/>
  <c r="M2151" i="1" s="1"/>
  <c r="S2151" i="1" s="1"/>
  <c r="B2151" i="1" s="1"/>
  <c r="J2153" i="1" l="1"/>
  <c r="G2153" i="1"/>
  <c r="U2154" i="1"/>
  <c r="T2154" i="1"/>
  <c r="E2155" i="1"/>
  <c r="E2156" i="1" s="1"/>
  <c r="C2155" i="1"/>
  <c r="O2154" i="1"/>
  <c r="P2154" i="1" s="1"/>
  <c r="R2154" i="1"/>
  <c r="W2155" i="1"/>
  <c r="N2155" i="1"/>
  <c r="I2155" i="1"/>
  <c r="A2156" i="1"/>
  <c r="H2155" i="1"/>
  <c r="D2154" i="1"/>
  <c r="F2154" i="1" s="1"/>
  <c r="K2153" i="1"/>
  <c r="L2152" i="1"/>
  <c r="M2152" i="1" s="1"/>
  <c r="S2152" i="1" s="1"/>
  <c r="B2152" i="1" s="1"/>
  <c r="R2155" i="1" l="1"/>
  <c r="U2155" i="1"/>
  <c r="T2155" i="1"/>
  <c r="G2154" i="1"/>
  <c r="J2154" i="1"/>
  <c r="W2156" i="1"/>
  <c r="N2156" i="1"/>
  <c r="I2156" i="1"/>
  <c r="A2157" i="1"/>
  <c r="E2157" i="1" s="1"/>
  <c r="H2156" i="1"/>
  <c r="D2155" i="1"/>
  <c r="F2155" i="1" s="1"/>
  <c r="C2156" i="1"/>
  <c r="O2155" i="1"/>
  <c r="P2155" i="1" s="1"/>
  <c r="K2154" i="1"/>
  <c r="L2153" i="1"/>
  <c r="M2153" i="1" s="1"/>
  <c r="S2153" i="1" s="1"/>
  <c r="B2153" i="1" s="1"/>
  <c r="U2156" i="1" l="1"/>
  <c r="T2156" i="1"/>
  <c r="G2155" i="1"/>
  <c r="W2157" i="1"/>
  <c r="H2157" i="1"/>
  <c r="I2157" i="1"/>
  <c r="N2157" i="1"/>
  <c r="A2158" i="1"/>
  <c r="E2158" i="1" s="1"/>
  <c r="D2156" i="1"/>
  <c r="F2156" i="1" s="1"/>
  <c r="C2157" i="1"/>
  <c r="O2156" i="1"/>
  <c r="P2156" i="1" s="1"/>
  <c r="J2155" i="1"/>
  <c r="R2156" i="1"/>
  <c r="K2155" i="1"/>
  <c r="L2154" i="1"/>
  <c r="M2154" i="1" s="1"/>
  <c r="S2154" i="1" s="1"/>
  <c r="B2154" i="1" s="1"/>
  <c r="U2157" i="1" l="1"/>
  <c r="T2157" i="1"/>
  <c r="J2156" i="1"/>
  <c r="D2157" i="1"/>
  <c r="F2157" i="1" s="1"/>
  <c r="R2157" i="1"/>
  <c r="C2158" i="1"/>
  <c r="O2157" i="1"/>
  <c r="P2157" i="1" s="1"/>
  <c r="G2156" i="1"/>
  <c r="W2158" i="1"/>
  <c r="A2159" i="1"/>
  <c r="E2159" i="1" s="1"/>
  <c r="N2158" i="1"/>
  <c r="I2158" i="1"/>
  <c r="H2158" i="1"/>
  <c r="K2156" i="1"/>
  <c r="L2155" i="1"/>
  <c r="M2155" i="1" s="1"/>
  <c r="U2158" i="1" l="1"/>
  <c r="T2158" i="1"/>
  <c r="J2157" i="1"/>
  <c r="G2157" i="1"/>
  <c r="C2159" i="1"/>
  <c r="O2158" i="1"/>
  <c r="P2158" i="1" s="1"/>
  <c r="W2159" i="1"/>
  <c r="N2159" i="1"/>
  <c r="A2160" i="1"/>
  <c r="E2160" i="1" s="1"/>
  <c r="I2159" i="1"/>
  <c r="H2159" i="1"/>
  <c r="R2158" i="1"/>
  <c r="D2158" i="1"/>
  <c r="F2158" i="1" s="1"/>
  <c r="S2155" i="1"/>
  <c r="B2155" i="1" s="1"/>
  <c r="K2157" i="1"/>
  <c r="L2156" i="1"/>
  <c r="M2156" i="1" s="1"/>
  <c r="U2159" i="1" l="1"/>
  <c r="T2159" i="1"/>
  <c r="G2158" i="1"/>
  <c r="J2158" i="1"/>
  <c r="R2159" i="1"/>
  <c r="C2160" i="1"/>
  <c r="O2159" i="1"/>
  <c r="P2159" i="1" s="1"/>
  <c r="D2159" i="1"/>
  <c r="F2159" i="1" s="1"/>
  <c r="W2160" i="1"/>
  <c r="H2160" i="1"/>
  <c r="I2160" i="1"/>
  <c r="N2160" i="1"/>
  <c r="A2161" i="1"/>
  <c r="E2161" i="1" s="1"/>
  <c r="K2158" i="1"/>
  <c r="L2157" i="1"/>
  <c r="M2157" i="1" s="1"/>
  <c r="S2157" i="1" s="1"/>
  <c r="B2157" i="1" s="1"/>
  <c r="S2156" i="1"/>
  <c r="B2156" i="1" s="1"/>
  <c r="U2160" i="1" l="1"/>
  <c r="T2160" i="1"/>
  <c r="R2160" i="1"/>
  <c r="W2161" i="1"/>
  <c r="I2161" i="1"/>
  <c r="H2161" i="1"/>
  <c r="A2162" i="1"/>
  <c r="E2162" i="1" s="1"/>
  <c r="N2161" i="1"/>
  <c r="D2160" i="1"/>
  <c r="F2160" i="1" s="1"/>
  <c r="C2161" i="1"/>
  <c r="O2160" i="1"/>
  <c r="P2160" i="1" s="1"/>
  <c r="J2159" i="1"/>
  <c r="G2159" i="1"/>
  <c r="K2159" i="1"/>
  <c r="L2158" i="1"/>
  <c r="M2158" i="1" s="1"/>
  <c r="S2158" i="1" s="1"/>
  <c r="B2158" i="1" s="1"/>
  <c r="U2161" i="1" l="1"/>
  <c r="T2161" i="1"/>
  <c r="J2160" i="1"/>
  <c r="R2161" i="1"/>
  <c r="W2162" i="1"/>
  <c r="N2162" i="1"/>
  <c r="A2163" i="1"/>
  <c r="E2163" i="1" s="1"/>
  <c r="I2162" i="1"/>
  <c r="H2162" i="1"/>
  <c r="D2161" i="1"/>
  <c r="F2161" i="1" s="1"/>
  <c r="G2160" i="1"/>
  <c r="C2162" i="1"/>
  <c r="O2161" i="1"/>
  <c r="P2161" i="1" s="1"/>
  <c r="K2160" i="1"/>
  <c r="L2159" i="1"/>
  <c r="M2159" i="1" s="1"/>
  <c r="U2162" i="1" l="1"/>
  <c r="T2162" i="1"/>
  <c r="J2161" i="1"/>
  <c r="G2161" i="1"/>
  <c r="W2163" i="1"/>
  <c r="H2163" i="1"/>
  <c r="I2163" i="1"/>
  <c r="N2163" i="1"/>
  <c r="A2164" i="1"/>
  <c r="E2164" i="1" s="1"/>
  <c r="D2162" i="1"/>
  <c r="F2162" i="1" s="1"/>
  <c r="C2163" i="1"/>
  <c r="O2162" i="1"/>
  <c r="P2162" i="1" s="1"/>
  <c r="R2162" i="1"/>
  <c r="S2159" i="1"/>
  <c r="B2159" i="1" s="1"/>
  <c r="K2161" i="1"/>
  <c r="L2160" i="1"/>
  <c r="M2160" i="1" s="1"/>
  <c r="S2160" i="1" s="1"/>
  <c r="B2160" i="1" s="1"/>
  <c r="U2163" i="1" l="1"/>
  <c r="T2163" i="1"/>
  <c r="J2162" i="1"/>
  <c r="R2163" i="1"/>
  <c r="C2164" i="1"/>
  <c r="O2163" i="1"/>
  <c r="P2163" i="1" s="1"/>
  <c r="D2163" i="1"/>
  <c r="F2163" i="1" s="1"/>
  <c r="G2162" i="1"/>
  <c r="W2164" i="1"/>
  <c r="A2165" i="1"/>
  <c r="E2165" i="1" s="1"/>
  <c r="N2164" i="1"/>
  <c r="H2164" i="1"/>
  <c r="I2164" i="1"/>
  <c r="K2162" i="1"/>
  <c r="L2161" i="1"/>
  <c r="M2161" i="1" s="1"/>
  <c r="U2164" i="1" l="1"/>
  <c r="T2164" i="1"/>
  <c r="G2163" i="1"/>
  <c r="R2164" i="1"/>
  <c r="C2165" i="1"/>
  <c r="O2164" i="1"/>
  <c r="P2164" i="1" s="1"/>
  <c r="W2165" i="1"/>
  <c r="N2165" i="1"/>
  <c r="A2166" i="1"/>
  <c r="E2166" i="1" s="1"/>
  <c r="I2165" i="1"/>
  <c r="H2165" i="1"/>
  <c r="J2163" i="1"/>
  <c r="D2164" i="1"/>
  <c r="F2164" i="1" s="1"/>
  <c r="S2161" i="1"/>
  <c r="B2161" i="1" s="1"/>
  <c r="K2163" i="1"/>
  <c r="L2162" i="1"/>
  <c r="M2162" i="1" s="1"/>
  <c r="U2165" i="1" l="1"/>
  <c r="T2165" i="1"/>
  <c r="G2164" i="1"/>
  <c r="J2164" i="1"/>
  <c r="R2165" i="1"/>
  <c r="C2166" i="1"/>
  <c r="O2165" i="1"/>
  <c r="P2165" i="1" s="1"/>
  <c r="D2165" i="1"/>
  <c r="F2165" i="1" s="1"/>
  <c r="W2166" i="1"/>
  <c r="H2166" i="1"/>
  <c r="N2166" i="1"/>
  <c r="I2166" i="1"/>
  <c r="A2167" i="1"/>
  <c r="E2167" i="1" s="1"/>
  <c r="K2164" i="1"/>
  <c r="L2163" i="1"/>
  <c r="M2163" i="1" s="1"/>
  <c r="S2163" i="1" s="1"/>
  <c r="B2163" i="1" s="1"/>
  <c r="S2162" i="1"/>
  <c r="B2162" i="1" s="1"/>
  <c r="U2166" i="1" l="1"/>
  <c r="T2166" i="1"/>
  <c r="R2166" i="1"/>
  <c r="D2166" i="1"/>
  <c r="F2166" i="1" s="1"/>
  <c r="W2167" i="1"/>
  <c r="N2167" i="1"/>
  <c r="I2167" i="1"/>
  <c r="A2168" i="1"/>
  <c r="E2168" i="1" s="1"/>
  <c r="H2167" i="1"/>
  <c r="G2165" i="1"/>
  <c r="C2167" i="1"/>
  <c r="O2166" i="1"/>
  <c r="P2166" i="1" s="1"/>
  <c r="J2165" i="1"/>
  <c r="K2165" i="1"/>
  <c r="L2164" i="1"/>
  <c r="M2164" i="1" s="1"/>
  <c r="U2167" i="1" l="1"/>
  <c r="T2167" i="1"/>
  <c r="G2166" i="1"/>
  <c r="J2166" i="1"/>
  <c r="C2168" i="1"/>
  <c r="O2167" i="1"/>
  <c r="P2167" i="1" s="1"/>
  <c r="W2168" i="1"/>
  <c r="I2168" i="1"/>
  <c r="A2169" i="1"/>
  <c r="E2169" i="1" s="1"/>
  <c r="H2168" i="1"/>
  <c r="N2168" i="1"/>
  <c r="R2167" i="1"/>
  <c r="D2167" i="1"/>
  <c r="F2167" i="1" s="1"/>
  <c r="S2164" i="1"/>
  <c r="B2164" i="1" s="1"/>
  <c r="K2166" i="1"/>
  <c r="L2165" i="1"/>
  <c r="M2165" i="1" s="1"/>
  <c r="S2165" i="1" s="1"/>
  <c r="B2165" i="1" s="1"/>
  <c r="U2168" i="1" l="1"/>
  <c r="T2168" i="1"/>
  <c r="G2167" i="1"/>
  <c r="J2167" i="1"/>
  <c r="C2169" i="1"/>
  <c r="O2168" i="1"/>
  <c r="P2168" i="1" s="1"/>
  <c r="R2168" i="1"/>
  <c r="D2168" i="1"/>
  <c r="F2168" i="1" s="1"/>
  <c r="W2169" i="1"/>
  <c r="A2170" i="1"/>
  <c r="E2170" i="1" s="1"/>
  <c r="H2169" i="1"/>
  <c r="N2169" i="1"/>
  <c r="I2169" i="1"/>
  <c r="K2167" i="1"/>
  <c r="L2166" i="1"/>
  <c r="M2166" i="1" s="1"/>
  <c r="S2166" i="1" s="1"/>
  <c r="B2166" i="1" s="1"/>
  <c r="U2169" i="1" l="1"/>
  <c r="T2169" i="1"/>
  <c r="G2168" i="1"/>
  <c r="J2168" i="1"/>
  <c r="C2170" i="1"/>
  <c r="O2169" i="1"/>
  <c r="P2169" i="1" s="1"/>
  <c r="D2169" i="1"/>
  <c r="F2169" i="1" s="1"/>
  <c r="R2169" i="1"/>
  <c r="W2170" i="1"/>
  <c r="I2170" i="1"/>
  <c r="A2171" i="1"/>
  <c r="E2171" i="1" s="1"/>
  <c r="H2170" i="1"/>
  <c r="N2170" i="1"/>
  <c r="K2168" i="1"/>
  <c r="L2167" i="1"/>
  <c r="M2167" i="1" s="1"/>
  <c r="U2170" i="1" l="1"/>
  <c r="T2170" i="1"/>
  <c r="R2170" i="1"/>
  <c r="D2170" i="1"/>
  <c r="F2170" i="1" s="1"/>
  <c r="C2171" i="1"/>
  <c r="O2170" i="1"/>
  <c r="P2170" i="1" s="1"/>
  <c r="W2171" i="1"/>
  <c r="N2171" i="1"/>
  <c r="O2171" i="1" s="1"/>
  <c r="H2171" i="1"/>
  <c r="I2171" i="1"/>
  <c r="J2169" i="1"/>
  <c r="G2169" i="1"/>
  <c r="S2167" i="1"/>
  <c r="B2167" i="1" s="1"/>
  <c r="K2169" i="1"/>
  <c r="L2168" i="1"/>
  <c r="M2168" i="1" s="1"/>
  <c r="J2170" i="1" l="1"/>
  <c r="G2170" i="1"/>
  <c r="R2171" i="1"/>
  <c r="D2171" i="1"/>
  <c r="F2171" i="1" s="1"/>
  <c r="S2168" i="1"/>
  <c r="B2168" i="1" s="1"/>
  <c r="K2170" i="1"/>
  <c r="L2169" i="1"/>
  <c r="M2169" i="1" s="1"/>
  <c r="G2171" i="1" l="1"/>
  <c r="J2171" i="1"/>
  <c r="S2169" i="1"/>
  <c r="B2169" i="1" s="1"/>
  <c r="K2171" i="1"/>
  <c r="L2170" i="1"/>
  <c r="M2170" i="1" s="1"/>
  <c r="S2170" i="1" s="1"/>
  <c r="B2170" i="1" s="1"/>
  <c r="L2171" i="1" l="1"/>
  <c r="M2171" i="1" s="1"/>
  <c r="P2171" i="1" l="1"/>
  <c r="S2171" i="1"/>
  <c r="B2171" i="1" s="1"/>
  <c r="T2171" i="1" l="1"/>
  <c r="U2171" i="1" s="1"/>
</calcChain>
</file>

<file path=xl/sharedStrings.xml><?xml version="1.0" encoding="utf-8"?>
<sst xmlns="http://schemas.openxmlformats.org/spreadsheetml/2006/main" count="306" uniqueCount="70">
  <si>
    <t>DATA BASE</t>
  </si>
  <si>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</si>
  <si>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</si>
  <si>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</si>
  <si>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</si>
  <si>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</si>
  <si>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</si>
  <si>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</si>
  <si>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</si>
  <si>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</si>
  <si>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</si>
  <si>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</si>
  <si>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</si>
  <si>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</si>
  <si>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</si>
  <si>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</si>
  <si>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</si>
  <si>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</si>
  <si>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</si>
  <si>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</si>
  <si>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</si>
  <si>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</si>
  <si>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</si>
  <si>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</si>
  <si>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</si>
  <si>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</si>
  <si>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</si>
  <si>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(NIn-1)</t>
  </si>
  <si>
    <t>(NIn)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</si>
  <si>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</si>
  <si>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</si>
  <si>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</si>
  <si>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</si>
  <si>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</si>
  <si>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</si>
  <si>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</si>
  <si>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</si>
  <si>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</si>
  <si>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</si>
  <si>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</si>
  <si>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</si>
  <si>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</si>
  <si>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</si>
  <si>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A+J=</t>
  </si>
  <si>
    <t>JUROS PAGOS</t>
  </si>
  <si>
    <t>JUROS A INCORPORAR</t>
  </si>
  <si>
    <t>CASA DE PEDRA</t>
  </si>
  <si>
    <t>48ªSER/1ªEMI</t>
  </si>
  <si>
    <t>INCC/IGP-M</t>
  </si>
  <si>
    <t>CASA DE PEDRA SECURITIZADORA DE CRÉDITO S.A. - 1ª EMISSÃO - 48ª SÉRIE - R$ 23.206.042,74 - 69 CRIS</t>
  </si>
  <si>
    <t>15B0564479</t>
  </si>
  <si>
    <t>R$/CRI</t>
  </si>
  <si>
    <t>CRIS</t>
  </si>
  <si>
    <t>[CRONOGRAMA]</t>
  </si>
  <si>
    <t>[FERIADOS]</t>
  </si>
  <si>
    <t>Confraternização    Universal</t>
  </si>
  <si>
    <t>Carnaval</t>
  </si>
  <si>
    <t>Paixão    de Cristo</t>
  </si>
  <si>
    <t>Dia do    Trabalho</t>
  </si>
  <si>
    <t>Corpus    Christi</t>
  </si>
  <si>
    <t>Independência    do Brasil</t>
  </si>
  <si>
    <t>NOSSA SRA APARECIDA</t>
  </si>
  <si>
    <t>Finados</t>
  </si>
  <si>
    <t>Proclamação    da República</t>
  </si>
  <si>
    <t>Natal</t>
  </si>
  <si>
    <t>Tiradentes</t>
  </si>
  <si>
    <t>Corpus Christi</t>
  </si>
  <si>
    <t>Dia do Trabalho</t>
  </si>
  <si>
    <t>Independência do Brasil</t>
  </si>
  <si>
    <t>Proclamação da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</si>
</sst>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  <numFmt numFmtId="176" formatCode="0.0000000000%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18" fillId="8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166" fontId="4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Continuous" vertical="center"/>
    </xf>
    <xf numFmtId="4" fontId="4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6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5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4" fontId="14" fillId="5" borderId="0" xfId="0" applyNumberFormat="1" applyFont="1" applyFill="1" applyAlignment="1">
      <alignment horizontal="center" vertical="center" wrapText="1"/>
    </xf>
    <xf numFmtId="164" fontId="14" fillId="5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73" fontId="11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/>
    </xf>
    <xf numFmtId="174" fontId="11" fillId="6" borderId="0" xfId="0" applyNumberFormat="1" applyFont="1" applyFill="1" applyAlignment="1">
      <alignment horizontal="center" vertical="center" wrapText="1"/>
    </xf>
    <xf numFmtId="174" fontId="9" fillId="6" borderId="0" xfId="0" applyNumberFormat="1" applyFont="1" applyFill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173" fontId="11" fillId="6" borderId="0" xfId="0" applyNumberFormat="1" applyFont="1" applyFill="1" applyAlignment="1">
      <alignment horizontal="center" wrapText="1"/>
    </xf>
    <xf numFmtId="173" fontId="9" fillId="6" borderId="0" xfId="0" applyNumberFormat="1" applyFont="1" applyFill="1" applyAlignment="1">
      <alignment horizontal="center" wrapText="1"/>
    </xf>
    <xf numFmtId="0" fontId="7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14" fontId="6" fillId="0" borderId="6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11" fillId="6" borderId="0" xfId="0" applyNumberFormat="1" applyFont="1" applyFill="1" applyAlignment="1">
      <alignment horizontal="right" vertical="center" wrapText="1"/>
    </xf>
    <xf numFmtId="164" fontId="1" fillId="6" borderId="0" xfId="0" applyNumberFormat="1" applyFont="1" applyFill="1" applyAlignment="1">
      <alignment horizontal="right" vertical="center"/>
    </xf>
    <xf numFmtId="176" fontId="11" fillId="6" borderId="0" xfId="0" applyNumberFormat="1" applyFont="1" applyFill="1" applyAlignment="1">
      <alignment horizontal="center" vertical="center" wrapText="1"/>
    </xf>
    <xf numFmtId="166" fontId="15" fillId="0" borderId="3" xfId="0" applyNumberFormat="1" applyFont="1" applyBorder="1" applyAlignment="1">
      <alignment horizontal="left" vertical="center"/>
    </xf>
    <xf numFmtId="164" fontId="15" fillId="6" borderId="0" xfId="0" applyNumberFormat="1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6" fontId="1" fillId="7" borderId="0" xfId="0" applyNumberFormat="1" applyFont="1" applyFill="1" applyAlignment="1">
      <alignment horizontal="left" vertical="center"/>
    </xf>
    <xf numFmtId="165" fontId="6" fillId="6" borderId="0" xfId="1" applyNumberFormat="1" applyFont="1" applyFill="1" applyBorder="1" applyAlignment="1">
      <alignment horizontal="center"/>
    </xf>
    <xf numFmtId="14" fontId="17" fillId="0" borderId="6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 vertical="center"/>
    </xf>
    <xf numFmtId="175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6" fontId="17" fillId="0" borderId="0" xfId="0" applyNumberFormat="1" applyFont="1" applyAlignment="1">
      <alignment horizontal="center" vertical="center"/>
    </xf>
    <xf numFmtId="14" fontId="19" fillId="8" borderId="6" xfId="2" applyNumberFormat="1" applyFont="1" applyBorder="1" applyAlignment="1">
      <alignment horizontal="center" vertical="center"/>
    </xf>
    <xf numFmtId="164" fontId="19" fillId="8" borderId="0" xfId="2" applyNumberFormat="1" applyFont="1" applyAlignment="1">
      <alignment horizontal="center" vertical="center"/>
    </xf>
    <xf numFmtId="167" fontId="19" fillId="8" borderId="0" xfId="2" applyNumberFormat="1" applyFont="1" applyAlignment="1">
      <alignment horizontal="center"/>
    </xf>
    <xf numFmtId="167" fontId="19" fillId="8" borderId="0" xfId="2" applyNumberFormat="1" applyFont="1" applyAlignment="1">
      <alignment horizontal="center" vertical="center"/>
    </xf>
    <xf numFmtId="175" fontId="19" fillId="8" borderId="0" xfId="2" applyNumberFormat="1" applyFont="1" applyAlignment="1">
      <alignment horizontal="center" vertical="center"/>
    </xf>
    <xf numFmtId="165" fontId="19" fillId="8" borderId="0" xfId="2" applyNumberFormat="1" applyFont="1" applyAlignment="1">
      <alignment horizontal="center" vertical="center"/>
    </xf>
    <xf numFmtId="0" fontId="19" fillId="8" borderId="0" xfId="2" applyFont="1" applyAlignment="1">
      <alignment horizontal="center" vertical="center"/>
    </xf>
    <xf numFmtId="3" fontId="19" fillId="8" borderId="0" xfId="2" applyNumberFormat="1" applyFont="1" applyAlignment="1">
      <alignment horizontal="center" vertical="center"/>
    </xf>
    <xf numFmtId="168" fontId="19" fillId="8" borderId="0" xfId="2" applyNumberFormat="1" applyFont="1" applyAlignment="1">
      <alignment horizontal="center" vertical="center"/>
    </xf>
    <xf numFmtId="4" fontId="19" fillId="8" borderId="0" xfId="2" applyNumberFormat="1" applyFont="1" applyAlignment="1">
      <alignment horizontal="center" vertical="center"/>
    </xf>
    <xf numFmtId="0" fontId="19" fillId="8" borderId="0" xfId="2" applyFont="1" applyAlignment="1">
      <alignment horizontal="right" vertical="center"/>
    </xf>
    <xf numFmtId="166" fontId="19" fillId="8" borderId="0" xfId="2" applyNumberFormat="1" applyFont="1" applyAlignment="1">
      <alignment horizontal="center" vertical="center"/>
    </xf>
  </cellXfs>
  <cellStyles count="3">
    <cellStyle name="Bom" xfId="2" builtinId="26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5</xdr:row>
      <xdr:rowOff>19050</xdr:rowOff>
    </xdr:from>
    <xdr:to>
      <xdr:col>35</xdr:col>
      <xdr:colOff>142876</xdr:colOff>
      <xdr:row>6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6725" y="1085850"/>
          <a:ext cx="1800226" cy="266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0">
          <cell r="BZ150"/>
          <cell r="CA150"/>
          <cell r="CC150"/>
          <cell r="CD150"/>
        </row>
        <row r="151">
          <cell r="BZ151"/>
          <cell r="CA151"/>
          <cell r="CC151"/>
          <cell r="CD151"/>
        </row>
        <row r="152">
          <cell r="BZ152"/>
          <cell r="CA152"/>
          <cell r="CC152"/>
          <cell r="CD152"/>
        </row>
        <row r="153">
          <cell r="BZ153"/>
          <cell r="CA153"/>
          <cell r="CC153"/>
          <cell r="CD153"/>
        </row>
        <row r="154">
          <cell r="BZ154"/>
          <cell r="CA154"/>
          <cell r="CC154"/>
          <cell r="CD154"/>
        </row>
        <row r="155">
          <cell r="BZ155"/>
          <cell r="CA155"/>
          <cell r="CC155"/>
          <cell r="CD155"/>
        </row>
        <row r="156">
          <cell r="BZ156"/>
          <cell r="CA156"/>
          <cell r="CC156"/>
          <cell r="CD156"/>
        </row>
        <row r="157">
          <cell r="BZ157"/>
          <cell r="CA157"/>
          <cell r="CC157"/>
          <cell r="CD157"/>
        </row>
        <row r="158">
          <cell r="BZ158"/>
          <cell r="CA158"/>
          <cell r="CC158"/>
          <cell r="CD158"/>
        </row>
        <row r="159">
          <cell r="BZ159">
            <v>42025</v>
          </cell>
          <cell r="CA159">
            <v>558.21299999999997</v>
          </cell>
          <cell r="CC159">
            <v>42025</v>
          </cell>
          <cell r="CD159">
            <v>603.89499999999998</v>
          </cell>
        </row>
        <row r="160">
          <cell r="BZ160">
            <v>42056</v>
          </cell>
          <cell r="CA160">
            <v>562.48199999999997</v>
          </cell>
          <cell r="CC160">
            <v>42056</v>
          </cell>
          <cell r="CD160">
            <v>608.13099999999997</v>
          </cell>
        </row>
        <row r="161">
          <cell r="BZ161">
            <v>42084</v>
          </cell>
          <cell r="CA161">
            <v>564.00400000000002</v>
          </cell>
          <cell r="CC161">
            <v>42084</v>
          </cell>
          <cell r="CD161">
            <v>611.18799999999999</v>
          </cell>
        </row>
        <row r="162">
          <cell r="BZ162">
            <v>42115</v>
          </cell>
          <cell r="CA162">
            <v>569.53599999999994</v>
          </cell>
          <cell r="CC162">
            <v>42115</v>
          </cell>
          <cell r="CD162">
            <v>613.37400000000002</v>
          </cell>
        </row>
        <row r="163">
          <cell r="BZ163">
            <v>42145</v>
          </cell>
          <cell r="CA163">
            <v>576.17499999999995</v>
          </cell>
          <cell r="CC163">
            <v>42145</v>
          </cell>
          <cell r="CD163">
            <v>617.36</v>
          </cell>
        </row>
        <row r="164">
          <cell r="BZ164">
            <v>42176</v>
          </cell>
          <cell r="CA164">
            <v>578.51599999999996</v>
          </cell>
          <cell r="CC164">
            <v>42176</v>
          </cell>
          <cell r="CD164">
            <v>620.12099999999998</v>
          </cell>
        </row>
        <row r="165">
          <cell r="BZ165">
            <v>42206</v>
          </cell>
          <cell r="CA165">
            <v>582.40099999999995</v>
          </cell>
          <cell r="CC165">
            <v>42206</v>
          </cell>
          <cell r="CD165">
            <v>631.74699999999996</v>
          </cell>
        </row>
        <row r="166">
          <cell r="BZ166">
            <v>42237</v>
          </cell>
          <cell r="CA166">
            <v>586.42600000000004</v>
          </cell>
          <cell r="CC166">
            <v>42237</v>
          </cell>
          <cell r="CD166">
            <v>635.93499999999995</v>
          </cell>
        </row>
        <row r="167">
          <cell r="BZ167">
            <v>42268</v>
          </cell>
          <cell r="CA167">
            <v>588.04200000000003</v>
          </cell>
          <cell r="CC167">
            <v>42268</v>
          </cell>
          <cell r="CD167">
            <v>641.01900000000001</v>
          </cell>
        </row>
        <row r="168">
          <cell r="BZ168">
            <v>42298</v>
          </cell>
          <cell r="CA168">
            <v>593.60599999999999</v>
          </cell>
          <cell r="CC168">
            <v>42298</v>
          </cell>
          <cell r="CD168">
            <v>642.40700000000004</v>
          </cell>
        </row>
        <row r="169">
          <cell r="BZ169">
            <v>42329</v>
          </cell>
          <cell r="CA169">
            <v>604.83199999999999</v>
          </cell>
          <cell r="CC169">
            <v>42329</v>
          </cell>
          <cell r="CD169">
            <v>644.12300000000005</v>
          </cell>
        </row>
        <row r="170">
          <cell r="BZ170">
            <v>42359</v>
          </cell>
          <cell r="CA170">
            <v>614.05100000000004</v>
          </cell>
          <cell r="CC170">
            <v>42359</v>
          </cell>
          <cell r="CD170">
            <v>646.721</v>
          </cell>
        </row>
        <row r="171">
          <cell r="BZ171">
            <v>42390</v>
          </cell>
          <cell r="CA171">
            <v>617.04399999999998</v>
          </cell>
          <cell r="CC171">
            <v>42390</v>
          </cell>
          <cell r="CD171">
            <v>647.49199999999996</v>
          </cell>
        </row>
        <row r="172">
          <cell r="BZ172">
            <v>42421</v>
          </cell>
          <cell r="CA172">
            <v>624.05999999999995</v>
          </cell>
          <cell r="CC172">
            <v>42421</v>
          </cell>
          <cell r="CD172">
            <v>649.59199999999998</v>
          </cell>
        </row>
        <row r="173">
          <cell r="BZ173">
            <v>42450</v>
          </cell>
          <cell r="CA173">
            <v>632.11400000000003</v>
          </cell>
          <cell r="CC173">
            <v>42450</v>
          </cell>
          <cell r="CD173">
            <v>652.97500000000002</v>
          </cell>
        </row>
        <row r="174">
          <cell r="BZ174">
            <v>42481</v>
          </cell>
          <cell r="CA174">
            <v>635.34900000000005</v>
          </cell>
          <cell r="CC174">
            <v>42481</v>
          </cell>
          <cell r="CD174">
            <v>658.149</v>
          </cell>
        </row>
        <row r="175">
          <cell r="BZ175">
            <v>42511</v>
          </cell>
          <cell r="CA175">
            <v>637.43399999999997</v>
          </cell>
          <cell r="CC175">
            <v>42511</v>
          </cell>
          <cell r="CD175">
            <v>660.85299999999995</v>
          </cell>
        </row>
        <row r="176">
          <cell r="BZ176">
            <v>42542</v>
          </cell>
          <cell r="CA176">
            <v>642.65099999999995</v>
          </cell>
          <cell r="CC176">
            <v>42542</v>
          </cell>
          <cell r="CD176">
            <v>662.08900000000006</v>
          </cell>
        </row>
        <row r="177">
          <cell r="BZ177">
            <v>42572</v>
          </cell>
          <cell r="CA177">
            <v>653.49599999999998</v>
          </cell>
          <cell r="CC177">
            <v>42572</v>
          </cell>
          <cell r="CD177">
            <v>672.15599999999995</v>
          </cell>
        </row>
        <row r="178">
          <cell r="BZ178">
            <v>42603</v>
          </cell>
          <cell r="CA178">
            <v>654.64099999999996</v>
          </cell>
          <cell r="CC178">
            <v>42603</v>
          </cell>
          <cell r="CD178">
            <v>679.46900000000005</v>
          </cell>
        </row>
        <row r="179">
          <cell r="BZ179">
            <v>42634</v>
          </cell>
          <cell r="CA179">
            <v>655.60199999999998</v>
          </cell>
          <cell r="CC179">
            <v>42634</v>
          </cell>
          <cell r="CD179">
            <v>681.23</v>
          </cell>
        </row>
        <row r="180">
          <cell r="BZ180">
            <v>42664</v>
          </cell>
          <cell r="CA180">
            <v>656.89400000000001</v>
          </cell>
          <cell r="CC180">
            <v>42664</v>
          </cell>
          <cell r="CD180">
            <v>683.76400000000001</v>
          </cell>
        </row>
        <row r="181">
          <cell r="BZ181">
            <v>42695</v>
          </cell>
          <cell r="CA181">
            <v>657.92700000000002</v>
          </cell>
          <cell r="CC181">
            <v>42695</v>
          </cell>
          <cell r="CD181">
            <v>684.95500000000004</v>
          </cell>
        </row>
        <row r="182">
          <cell r="BZ182">
            <v>42725</v>
          </cell>
          <cell r="CA182">
            <v>657.75199999999995</v>
          </cell>
          <cell r="CC182">
            <v>42725</v>
          </cell>
          <cell r="CD182">
            <v>686.11800000000005</v>
          </cell>
        </row>
        <row r="183">
          <cell r="BZ183">
            <v>42756</v>
          </cell>
          <cell r="CA183">
            <v>661.30399999999997</v>
          </cell>
          <cell r="CC183">
            <v>42756</v>
          </cell>
          <cell r="CD183">
            <v>688.61</v>
          </cell>
        </row>
        <row r="184">
          <cell r="BZ184">
            <v>42787</v>
          </cell>
          <cell r="CA184">
            <v>665.54200000000003</v>
          </cell>
          <cell r="CC184">
            <v>42787</v>
          </cell>
          <cell r="CD184">
            <v>690.61400000000003</v>
          </cell>
        </row>
        <row r="185">
          <cell r="BZ185">
            <v>42815</v>
          </cell>
          <cell r="CA185">
            <v>666.09900000000005</v>
          </cell>
          <cell r="CC185">
            <v>42815</v>
          </cell>
          <cell r="CD185">
            <v>694.25800000000004</v>
          </cell>
        </row>
        <row r="186">
          <cell r="BZ186">
            <v>42846</v>
          </cell>
          <cell r="CA186">
            <v>666.197</v>
          </cell>
          <cell r="CC186">
            <v>42846</v>
          </cell>
          <cell r="CD186">
            <v>696.78200000000004</v>
          </cell>
        </row>
        <row r="187">
          <cell r="BZ187">
            <v>42876</v>
          </cell>
          <cell r="CA187">
            <v>658.89800000000002</v>
          </cell>
          <cell r="CC187">
            <v>42876</v>
          </cell>
          <cell r="CD187">
            <v>696.21600000000001</v>
          </cell>
        </row>
        <row r="188">
          <cell r="BZ188">
            <v>42907</v>
          </cell>
          <cell r="CA188">
            <v>652.75800000000004</v>
          </cell>
          <cell r="CC188">
            <v>42907</v>
          </cell>
          <cell r="CD188"/>
        </row>
        <row r="189">
          <cell r="BZ189">
            <v>42937</v>
          </cell>
          <cell r="CA189">
            <v>648.40899999999999</v>
          </cell>
          <cell r="CC189">
            <v>42937</v>
          </cell>
          <cell r="CD189"/>
        </row>
        <row r="190">
          <cell r="BZ190">
            <v>42968</v>
          </cell>
          <cell r="CA190">
            <v>643.76599999999996</v>
          </cell>
          <cell r="CC190">
            <v>42968</v>
          </cell>
          <cell r="CD190"/>
        </row>
        <row r="191">
          <cell r="BZ191">
            <v>42999</v>
          </cell>
          <cell r="CA191">
            <v>644.38300000000004</v>
          </cell>
          <cell r="CC191">
            <v>42999</v>
          </cell>
          <cell r="CD191"/>
        </row>
        <row r="192">
          <cell r="BZ192">
            <v>43029</v>
          </cell>
          <cell r="CA192">
            <v>647.4</v>
          </cell>
          <cell r="CC192">
            <v>43029</v>
          </cell>
          <cell r="CD192"/>
        </row>
        <row r="193">
          <cell r="BZ193">
            <v>43060</v>
          </cell>
          <cell r="CA193">
            <v>648.67200000000003</v>
          </cell>
          <cell r="CC193">
            <v>43060</v>
          </cell>
          <cell r="CD193"/>
        </row>
        <row r="194">
          <cell r="BZ194">
            <v>43090</v>
          </cell>
          <cell r="CA194">
            <v>652.07299999999998</v>
          </cell>
          <cell r="CC194">
            <v>43090</v>
          </cell>
          <cell r="CD194"/>
        </row>
        <row r="195">
          <cell r="BZ195">
            <v>43121</v>
          </cell>
          <cell r="CA195">
            <v>657.85900000000004</v>
          </cell>
          <cell r="CC195">
            <v>43121</v>
          </cell>
          <cell r="CD195"/>
        </row>
        <row r="196">
          <cell r="BZ196">
            <v>43152</v>
          </cell>
          <cell r="CA196">
            <v>662.82600000000002</v>
          </cell>
          <cell r="CC196">
            <v>43152</v>
          </cell>
          <cell r="CD196"/>
        </row>
        <row r="197">
          <cell r="BZ197">
            <v>43180</v>
          </cell>
          <cell r="CA197">
            <v>663.31100000000004</v>
          </cell>
          <cell r="CC197">
            <v>43180</v>
          </cell>
          <cell r="CD197"/>
        </row>
        <row r="198">
          <cell r="BZ198">
            <v>43211</v>
          </cell>
          <cell r="CA198">
            <v>667.524</v>
          </cell>
          <cell r="CC198">
            <v>43211</v>
          </cell>
          <cell r="CD198"/>
        </row>
        <row r="199">
          <cell r="BZ199">
            <v>43241</v>
          </cell>
          <cell r="CA199">
            <v>671.327</v>
          </cell>
          <cell r="CC199">
            <v>43241</v>
          </cell>
          <cell r="CD199"/>
        </row>
        <row r="200">
          <cell r="BZ200">
            <v>43272</v>
          </cell>
          <cell r="CA200">
            <v>680.57899999999995</v>
          </cell>
          <cell r="CC200">
            <v>43272</v>
          </cell>
          <cell r="CD200"/>
        </row>
        <row r="201">
          <cell r="BZ201">
            <v>43302</v>
          </cell>
          <cell r="CA201">
            <v>693.28700000000003</v>
          </cell>
        </row>
        <row r="202">
          <cell r="BZ202">
            <v>43333</v>
          </cell>
          <cell r="CA202">
            <v>696.8</v>
          </cell>
        </row>
        <row r="203">
          <cell r="BZ203">
            <v>43364</v>
          </cell>
          <cell r="CA203">
            <v>701.67700000000002</v>
          </cell>
        </row>
        <row r="204">
          <cell r="BZ204">
            <v>43394</v>
          </cell>
          <cell r="CA204">
            <v>712.37300000000005</v>
          </cell>
        </row>
        <row r="205">
          <cell r="BZ205">
            <v>43425</v>
          </cell>
          <cell r="CA205">
            <v>718.68399999999997</v>
          </cell>
        </row>
        <row r="206">
          <cell r="BZ206">
            <v>43455</v>
          </cell>
          <cell r="CA206">
            <v>715.16600000000005</v>
          </cell>
        </row>
        <row r="207">
          <cell r="BZ207">
            <v>43486</v>
          </cell>
          <cell r="CA207">
            <v>707.44100000000003</v>
          </cell>
        </row>
        <row r="208">
          <cell r="BZ208">
            <v>43517</v>
          </cell>
          <cell r="CA208">
            <v>707.48800000000006</v>
          </cell>
        </row>
        <row r="209">
          <cell r="BZ209">
            <v>43545</v>
          </cell>
          <cell r="CA209">
            <v>713.74699999999996</v>
          </cell>
        </row>
        <row r="210">
          <cell r="BZ210">
            <v>43576</v>
          </cell>
          <cell r="CA210">
            <v>722.70699999999999</v>
          </cell>
        </row>
        <row r="211">
          <cell r="BZ211">
            <v>43606</v>
          </cell>
          <cell r="CA211">
            <v>729.346</v>
          </cell>
        </row>
        <row r="212">
          <cell r="BZ212">
            <v>43637</v>
          </cell>
          <cell r="CA212">
            <v>732.59500000000003</v>
          </cell>
        </row>
        <row r="213">
          <cell r="BZ213">
            <v>43667</v>
          </cell>
          <cell r="CA213">
            <v>738.42100000000005</v>
          </cell>
        </row>
        <row r="214">
          <cell r="BZ214">
            <v>43698</v>
          </cell>
          <cell r="CA214">
            <v>741.346</v>
          </cell>
        </row>
        <row r="215">
          <cell r="BZ215">
            <v>43729</v>
          </cell>
          <cell r="CA215">
            <v>736.40200000000004</v>
          </cell>
        </row>
        <row r="216">
          <cell r="BZ216">
            <v>43759</v>
          </cell>
          <cell r="CA216">
            <v>736.36199999999997</v>
          </cell>
        </row>
        <row r="217">
          <cell r="BZ217">
            <v>43790</v>
          </cell>
          <cell r="CA217">
            <v>741.33299999999997</v>
          </cell>
        </row>
        <row r="218">
          <cell r="BZ218">
            <v>43820</v>
          </cell>
          <cell r="CA218">
            <v>743.55799999999999</v>
          </cell>
        </row>
        <row r="219">
          <cell r="BZ219">
            <v>43851</v>
          </cell>
          <cell r="CA219">
            <v>759.11199999999997</v>
          </cell>
        </row>
        <row r="220">
          <cell r="BZ220">
            <v>43882</v>
          </cell>
          <cell r="CA220">
            <v>762.73299999999995</v>
          </cell>
        </row>
        <row r="221">
          <cell r="BZ221">
            <v>43911</v>
          </cell>
          <cell r="CA221">
            <v>762.423</v>
          </cell>
        </row>
        <row r="222">
          <cell r="BZ222">
            <v>43942</v>
          </cell>
          <cell r="CA222">
            <v>771.90800000000002</v>
          </cell>
        </row>
        <row r="223">
          <cell r="BZ223">
            <v>43972</v>
          </cell>
          <cell r="CA223">
            <v>778.101</v>
          </cell>
        </row>
        <row r="224">
          <cell r="BZ224">
            <v>44003</v>
          </cell>
          <cell r="CA224">
            <v>780.28</v>
          </cell>
        </row>
        <row r="225">
          <cell r="BZ225">
            <v>44033</v>
          </cell>
          <cell r="CA225">
            <v>780.28</v>
          </cell>
        </row>
        <row r="226">
          <cell r="BZ226">
            <v>44064</v>
          </cell>
          <cell r="CA226">
            <v>780.28</v>
          </cell>
        </row>
        <row r="227">
          <cell r="BZ227">
            <v>44095</v>
          </cell>
          <cell r="CA227">
            <v>780.28</v>
          </cell>
        </row>
        <row r="228">
          <cell r="BZ228">
            <v>44125</v>
          </cell>
          <cell r="CA228">
            <v>780.28</v>
          </cell>
        </row>
        <row r="229">
          <cell r="BZ229">
            <v>44156</v>
          </cell>
          <cell r="CA229">
            <v>780.28</v>
          </cell>
        </row>
        <row r="230">
          <cell r="BZ230">
            <v>44186</v>
          </cell>
          <cell r="CA230">
            <v>780.28</v>
          </cell>
        </row>
        <row r="231">
          <cell r="BZ231">
            <v>44217</v>
          </cell>
          <cell r="CA231">
            <v>780.28</v>
          </cell>
        </row>
        <row r="232">
          <cell r="BZ232">
            <v>44248</v>
          </cell>
          <cell r="CA232">
            <v>780.28</v>
          </cell>
        </row>
        <row r="233">
          <cell r="BZ233">
            <v>44276</v>
          </cell>
          <cell r="CA233">
            <v>780.28</v>
          </cell>
        </row>
        <row r="234">
          <cell r="BZ234">
            <v>44307</v>
          </cell>
          <cell r="CA234">
            <v>780.28</v>
          </cell>
        </row>
        <row r="235">
          <cell r="BZ235">
            <v>44337</v>
          </cell>
          <cell r="CA235">
            <v>780.28</v>
          </cell>
        </row>
        <row r="236">
          <cell r="BZ236">
            <v>44368</v>
          </cell>
          <cell r="CA236">
            <v>780.28</v>
          </cell>
        </row>
        <row r="237">
          <cell r="BZ237">
            <v>44398</v>
          </cell>
          <cell r="CA237">
            <v>780.28</v>
          </cell>
        </row>
        <row r="238">
          <cell r="BZ238">
            <v>44429</v>
          </cell>
          <cell r="CA238">
            <v>780.28</v>
          </cell>
        </row>
        <row r="239">
          <cell r="BZ239">
            <v>44460</v>
          </cell>
          <cell r="CA239">
            <v>780.28</v>
          </cell>
        </row>
        <row r="240">
          <cell r="BZ240">
            <v>44490</v>
          </cell>
          <cell r="CA240">
            <v>780.28</v>
          </cell>
        </row>
        <row r="241">
          <cell r="BZ241">
            <v>44521</v>
          </cell>
          <cell r="CA241">
            <v>780.28</v>
          </cell>
        </row>
        <row r="242">
          <cell r="BZ242">
            <v>44551</v>
          </cell>
          <cell r="CA242">
            <v>780.28</v>
          </cell>
        </row>
        <row r="243">
          <cell r="BZ243">
            <v>44582</v>
          </cell>
          <cell r="CA243">
            <v>780.28</v>
          </cell>
        </row>
        <row r="244">
          <cell r="BZ244">
            <v>44613</v>
          </cell>
          <cell r="CA244">
            <v>780.28</v>
          </cell>
        </row>
        <row r="245">
          <cell r="BZ245">
            <v>44641</v>
          </cell>
          <cell r="CA245">
            <v>780.28</v>
          </cell>
        </row>
        <row r="246">
          <cell r="BZ246">
            <v>44672</v>
          </cell>
          <cell r="CA246">
            <v>780.28</v>
          </cell>
        </row>
        <row r="247">
          <cell r="BZ247">
            <v>44702</v>
          </cell>
          <cell r="CA247">
            <v>780.28</v>
          </cell>
        </row>
        <row r="248">
          <cell r="BZ248">
            <v>44733</v>
          </cell>
          <cell r="CA248">
            <v>780.28</v>
          </cell>
        </row>
        <row r="249">
          <cell r="BZ249">
            <v>44763</v>
          </cell>
          <cell r="CA249">
            <v>780.28</v>
          </cell>
        </row>
        <row r="250">
          <cell r="BZ250">
            <v>44794</v>
          </cell>
          <cell r="CA250">
            <v>780.28</v>
          </cell>
        </row>
        <row r="251">
          <cell r="BZ251">
            <v>44825</v>
          </cell>
          <cell r="CA251">
            <v>780.28</v>
          </cell>
        </row>
        <row r="252">
          <cell r="BZ252">
            <v>44855</v>
          </cell>
          <cell r="CA252">
            <v>780.28</v>
          </cell>
        </row>
        <row r="253">
          <cell r="BZ253">
            <v>44886</v>
          </cell>
          <cell r="CA253">
            <v>780.28</v>
          </cell>
        </row>
        <row r="254">
          <cell r="BZ254">
            <v>44916</v>
          </cell>
          <cell r="CA254">
            <v>780.28</v>
          </cell>
        </row>
        <row r="255">
          <cell r="BZ255">
            <v>44947</v>
          </cell>
          <cell r="CA255">
            <v>780.28</v>
          </cell>
        </row>
        <row r="256">
          <cell r="BZ256">
            <v>44978</v>
          </cell>
          <cell r="CA256">
            <v>780.28</v>
          </cell>
        </row>
        <row r="257">
          <cell r="BZ257">
            <v>45006</v>
          </cell>
          <cell r="CA257">
            <v>780.28</v>
          </cell>
        </row>
        <row r="258">
          <cell r="BZ258">
            <v>45037</v>
          </cell>
          <cell r="CA258">
            <v>780.28</v>
          </cell>
        </row>
        <row r="259">
          <cell r="BZ259">
            <v>45067</v>
          </cell>
          <cell r="CA259">
            <v>780.28</v>
          </cell>
        </row>
        <row r="260">
          <cell r="BZ260">
            <v>45098</v>
          </cell>
          <cell r="CA260">
            <v>780.28</v>
          </cell>
        </row>
        <row r="261">
          <cell r="BZ261">
            <v>45128</v>
          </cell>
          <cell r="CA261">
            <v>780.28</v>
          </cell>
        </row>
        <row r="262">
          <cell r="BZ262">
            <v>45159</v>
          </cell>
          <cell r="CA262">
            <v>780.28</v>
          </cell>
        </row>
        <row r="263">
          <cell r="BZ263">
            <v>45190</v>
          </cell>
          <cell r="CA263">
            <v>780.28</v>
          </cell>
        </row>
        <row r="264">
          <cell r="BZ264">
            <v>45220</v>
          </cell>
          <cell r="CA264">
            <v>780.28</v>
          </cell>
        </row>
        <row r="265">
          <cell r="BZ265">
            <v>45251</v>
          </cell>
          <cell r="CA265">
            <v>780.28</v>
          </cell>
        </row>
        <row r="266">
          <cell r="BZ266">
            <v>45281</v>
          </cell>
          <cell r="CA266">
            <v>780.28</v>
          </cell>
        </row>
        <row r="267">
          <cell r="BZ267">
            <v>45312</v>
          </cell>
          <cell r="CA267">
            <v>780.28</v>
          </cell>
        </row>
        <row r="268">
          <cell r="BZ268">
            <v>45343</v>
          </cell>
          <cell r="CA268">
            <v>780.28</v>
          </cell>
        </row>
        <row r="269">
          <cell r="BZ269">
            <v>45372</v>
          </cell>
          <cell r="CA269">
            <v>780.28</v>
          </cell>
        </row>
        <row r="270">
          <cell r="BZ270">
            <v>45403</v>
          </cell>
          <cell r="CA270">
            <v>780.28</v>
          </cell>
        </row>
        <row r="271">
          <cell r="BZ271">
            <v>45433</v>
          </cell>
          <cell r="CA271">
            <v>780.28</v>
          </cell>
        </row>
        <row r="272">
          <cell r="BZ272">
            <v>45464</v>
          </cell>
          <cell r="CA272">
            <v>780.28</v>
          </cell>
        </row>
        <row r="273">
          <cell r="BZ273">
            <v>45494</v>
          </cell>
          <cell r="CA273">
            <v>780.28</v>
          </cell>
        </row>
        <row r="274">
          <cell r="BZ274">
            <v>45525</v>
          </cell>
          <cell r="CA274">
            <v>780.28</v>
          </cell>
        </row>
        <row r="275">
          <cell r="BZ275">
            <v>45556</v>
          </cell>
          <cell r="CA275">
            <v>780.28</v>
          </cell>
        </row>
        <row r="276">
          <cell r="BZ276">
            <v>45586</v>
          </cell>
          <cell r="CA276">
            <v>780.28</v>
          </cell>
        </row>
        <row r="277">
          <cell r="BZ277">
            <v>45617</v>
          </cell>
          <cell r="CA277">
            <v>780.28</v>
          </cell>
        </row>
        <row r="278">
          <cell r="BZ278">
            <v>45647</v>
          </cell>
          <cell r="CA278">
            <v>780.28</v>
          </cell>
        </row>
        <row r="279">
          <cell r="BZ279">
            <v>45678</v>
          </cell>
          <cell r="CA279">
            <v>780.28</v>
          </cell>
        </row>
        <row r="280">
          <cell r="BZ280">
            <v>45709</v>
          </cell>
          <cell r="CA280">
            <v>780.28</v>
          </cell>
        </row>
        <row r="281">
          <cell r="BZ281">
            <v>45737</v>
          </cell>
          <cell r="CA281">
            <v>780.28</v>
          </cell>
        </row>
        <row r="282">
          <cell r="BZ282">
            <v>45768</v>
          </cell>
          <cell r="CA282">
            <v>780.28</v>
          </cell>
        </row>
        <row r="283">
          <cell r="BZ283">
            <v>45798</v>
          </cell>
          <cell r="CA283">
            <v>780.28</v>
          </cell>
        </row>
        <row r="284">
          <cell r="BZ284">
            <v>45829</v>
          </cell>
          <cell r="CA284">
            <v>780.28</v>
          </cell>
        </row>
        <row r="285">
          <cell r="BZ285">
            <v>45859</v>
          </cell>
          <cell r="CA285">
            <v>780.28</v>
          </cell>
        </row>
        <row r="286">
          <cell r="BZ286">
            <v>45890</v>
          </cell>
          <cell r="CA286">
            <v>780.28</v>
          </cell>
        </row>
        <row r="287">
          <cell r="BZ287">
            <v>45921</v>
          </cell>
          <cell r="CA287">
            <v>780.28</v>
          </cell>
        </row>
        <row r="288">
          <cell r="BZ288">
            <v>45951</v>
          </cell>
          <cell r="CA288">
            <v>780.28</v>
          </cell>
        </row>
        <row r="289">
          <cell r="BZ289">
            <v>45982</v>
          </cell>
          <cell r="CA289">
            <v>780.28</v>
          </cell>
        </row>
        <row r="290">
          <cell r="BZ290">
            <v>46012</v>
          </cell>
          <cell r="CA290">
            <v>780.28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85546875" style="83" bestFit="1" customWidth="1"/>
    <col min="2" max="2" width="32.71093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9" width="12.42578125" style="1" customWidth="1"/>
    <col min="10" max="11" width="15" style="1" customWidth="1"/>
    <col min="12" max="12" width="16.28515625" style="1" customWidth="1"/>
    <col min="13" max="13" width="21.42578125" style="1" customWidth="1"/>
    <col min="14" max="14" width="11.140625" style="1" customWidth="1"/>
    <col min="15" max="15" width="13.7109375" style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3.85546875" style="1" bestFit="1" customWidth="1"/>
    <col min="22" max="22" width="12.42578125" style="1" customWidth="1"/>
    <col min="23" max="23" width="15" style="1" customWidth="1"/>
    <col min="24" max="24" width="21.42578125" style="32" customWidth="1"/>
    <col min="25" max="26" width="20.140625" style="1" customWidth="1"/>
    <col min="27" max="27" width="27.5703125" style="1" bestFit="1" customWidth="1"/>
    <col min="28" max="30" width="20.140625" style="1" customWidth="1"/>
    <col min="31" max="31" width="19.7109375" style="1" bestFit="1" customWidth="1"/>
    <col min="32" max="32" width="12.42578125" style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9" customFormat="1" ht="15" x14ac:dyDescent="0.2">
      <c r="A1" s="82"/>
      <c r="B1" s="33"/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3"/>
      <c r="X1" s="37"/>
      <c r="Y1" s="150" t="s">
        <v>53</v>
      </c>
      <c r="Z1" s="33"/>
      <c r="AA1" s="33"/>
      <c r="AB1" s="33"/>
      <c r="AC1" s="33"/>
      <c r="AD1" s="38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</row>
    <row r="2" spans="1:203" s="50" customFormat="1" ht="18.75" customHeight="1" x14ac:dyDescent="0.2">
      <c r="A2" s="85"/>
      <c r="B2" s="148" t="s">
        <v>49</v>
      </c>
      <c r="C2" s="40"/>
      <c r="F2" s="42"/>
      <c r="G2" s="43"/>
      <c r="H2" s="44"/>
      <c r="I2" s="44"/>
      <c r="J2" s="44"/>
      <c r="K2" s="45"/>
      <c r="L2" s="45"/>
      <c r="M2" s="45"/>
      <c r="N2" s="46"/>
      <c r="O2" s="40"/>
      <c r="P2" s="40"/>
      <c r="Q2" s="44"/>
      <c r="R2" s="47"/>
      <c r="S2" s="40"/>
      <c r="T2" s="40"/>
      <c r="U2" s="40"/>
      <c r="V2" s="44"/>
      <c r="W2" s="44"/>
      <c r="X2" s="40"/>
      <c r="Y2" s="44"/>
      <c r="Z2" s="48"/>
      <c r="AA2" s="44"/>
      <c r="AB2" s="44"/>
      <c r="AC2" s="44"/>
      <c r="AD2" s="49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</row>
    <row r="3" spans="1:203" s="50" customFormat="1" ht="27.4" customHeight="1" x14ac:dyDescent="0.2">
      <c r="A3" s="83"/>
      <c r="B3" s="40"/>
      <c r="C3" s="40"/>
      <c r="D3" s="113" t="s">
        <v>0</v>
      </c>
      <c r="E3" s="113">
        <v>20</v>
      </c>
      <c r="F3" s="42"/>
      <c r="G3" s="43"/>
      <c r="H3" s="44"/>
      <c r="I3" s="44"/>
      <c r="J3" s="44"/>
      <c r="K3" s="45"/>
      <c r="L3" s="45"/>
      <c r="M3" s="45"/>
      <c r="N3" s="46"/>
      <c r="O3" s="40"/>
      <c r="P3" s="40"/>
      <c r="Q3" s="44"/>
      <c r="R3" s="47"/>
      <c r="S3" s="40"/>
      <c r="T3" s="40"/>
      <c r="U3" s="40"/>
      <c r="V3" s="44"/>
      <c r="W3" s="44"/>
      <c r="X3" s="40"/>
      <c r="Y3" s="151" t="s">
        <v>54</v>
      </c>
      <c r="Z3" s="48"/>
      <c r="AA3" s="44"/>
      <c r="AB3" s="44"/>
      <c r="AC3" s="44"/>
      <c r="AD3" s="49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</row>
    <row r="4" spans="1:203" s="50" customFormat="1" x14ac:dyDescent="0.2">
      <c r="A4" s="84"/>
      <c r="B4" s="51">
        <v>1</v>
      </c>
      <c r="C4" s="51">
        <f t="shared" ref="C4" si="0">(B4+1)</f>
        <v>2</v>
      </c>
      <c r="D4" s="51">
        <f t="shared" ref="D4" si="1">(C4+1)</f>
        <v>3</v>
      </c>
      <c r="E4" s="51">
        <f t="shared" ref="E4" si="2">(D4+1)</f>
        <v>4</v>
      </c>
      <c r="F4" s="51">
        <f t="shared" ref="F4" si="3">(E4+1)</f>
        <v>5</v>
      </c>
      <c r="G4" s="51">
        <f t="shared" ref="G4" si="4">(F4+1)</f>
        <v>6</v>
      </c>
      <c r="H4" s="51">
        <f t="shared" ref="H4" si="5">(G4+1)</f>
        <v>7</v>
      </c>
      <c r="I4" s="51">
        <f t="shared" ref="I4" si="6">(H4+1)</f>
        <v>8</v>
      </c>
      <c r="J4" s="51">
        <f t="shared" ref="J4" si="7">(I4+1)</f>
        <v>9</v>
      </c>
      <c r="K4" s="51">
        <f t="shared" ref="K4" si="8">(J4+1)</f>
        <v>10</v>
      </c>
      <c r="L4" s="51">
        <f t="shared" ref="L4" si="9">(K4+1)</f>
        <v>11</v>
      </c>
      <c r="M4" s="51">
        <f t="shared" ref="M4" si="10">(L4+1)</f>
        <v>12</v>
      </c>
      <c r="N4" s="51">
        <f t="shared" ref="N4" si="11">(M4+1)</f>
        <v>13</v>
      </c>
      <c r="O4" s="51">
        <f t="shared" ref="O4" si="12">(N4+1)</f>
        <v>14</v>
      </c>
      <c r="P4" s="51">
        <f t="shared" ref="P4" si="13">(O4+1)</f>
        <v>15</v>
      </c>
      <c r="Q4" s="51">
        <f t="shared" ref="Q4" si="14">(P4+1)</f>
        <v>16</v>
      </c>
      <c r="R4" s="51">
        <f t="shared" ref="R4" si="15">(Q4+1)</f>
        <v>17</v>
      </c>
      <c r="S4" s="51">
        <f t="shared" ref="S4" si="16">(R4+1)</f>
        <v>18</v>
      </c>
      <c r="T4" s="51">
        <f t="shared" ref="T4:U4" si="17">(S4+1)</f>
        <v>19</v>
      </c>
      <c r="U4" s="51">
        <f t="shared" si="17"/>
        <v>20</v>
      </c>
      <c r="V4" s="51">
        <f t="shared" ref="V4" si="18">(U4+1)</f>
        <v>21</v>
      </c>
      <c r="W4" s="51">
        <f t="shared" ref="W4" si="19">(V4+1)</f>
        <v>22</v>
      </c>
      <c r="X4" s="52"/>
      <c r="Y4" s="51"/>
      <c r="Z4" s="51"/>
      <c r="AA4" s="129"/>
      <c r="AB4" s="53"/>
      <c r="AC4" s="53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</row>
    <row r="5" spans="1:203" s="50" customFormat="1" x14ac:dyDescent="0.2">
      <c r="A5" s="84" t="s">
        <v>1</v>
      </c>
      <c r="B5" s="52" t="s">
        <v>2</v>
      </c>
      <c r="C5" s="52" t="s">
        <v>3</v>
      </c>
      <c r="D5" s="41" t="s">
        <v>48</v>
      </c>
      <c r="E5" s="41" t="s">
        <v>48</v>
      </c>
      <c r="F5" s="41" t="s">
        <v>48</v>
      </c>
      <c r="G5" s="41" t="s">
        <v>48</v>
      </c>
      <c r="H5" s="41" t="s">
        <v>48</v>
      </c>
      <c r="I5" s="41" t="s">
        <v>48</v>
      </c>
      <c r="J5" s="41" t="s">
        <v>48</v>
      </c>
      <c r="K5" s="41" t="s">
        <v>48</v>
      </c>
      <c r="L5" s="41" t="s">
        <v>48</v>
      </c>
      <c r="M5" s="58" t="s">
        <v>3</v>
      </c>
      <c r="N5" s="51" t="s">
        <v>4</v>
      </c>
      <c r="O5" s="52" t="s">
        <v>3</v>
      </c>
      <c r="P5" s="52" t="s">
        <v>3</v>
      </c>
      <c r="Q5" s="59" t="s">
        <v>5</v>
      </c>
      <c r="R5" s="59" t="s">
        <v>5</v>
      </c>
      <c r="S5" s="52" t="s">
        <v>3</v>
      </c>
      <c r="T5" s="52" t="s">
        <v>6</v>
      </c>
      <c r="U5" s="52" t="s">
        <v>6</v>
      </c>
      <c r="V5" s="57" t="s">
        <v>7</v>
      </c>
      <c r="W5" s="57" t="s">
        <v>7</v>
      </c>
      <c r="X5" s="52"/>
      <c r="Y5" s="57"/>
      <c r="Z5" s="60"/>
      <c r="AA5" s="129"/>
      <c r="AB5" s="41"/>
      <c r="AC5" s="41"/>
      <c r="AD5" s="55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</row>
    <row r="6" spans="1:203" s="50" customFormat="1" x14ac:dyDescent="0.2">
      <c r="A6" s="84"/>
      <c r="B6" s="57" t="s">
        <v>50</v>
      </c>
      <c r="C6" s="52" t="s">
        <v>8</v>
      </c>
      <c r="D6" s="61" t="s">
        <v>9</v>
      </c>
      <c r="E6" s="61" t="s">
        <v>9</v>
      </c>
      <c r="F6" s="62" t="s">
        <v>10</v>
      </c>
      <c r="G6" s="54" t="s">
        <v>11</v>
      </c>
      <c r="H6" s="57" t="s">
        <v>12</v>
      </c>
      <c r="I6" s="57" t="s">
        <v>13</v>
      </c>
      <c r="J6" s="57" t="s">
        <v>14</v>
      </c>
      <c r="K6" s="58" t="s">
        <v>14</v>
      </c>
      <c r="L6" s="58" t="s">
        <v>14</v>
      </c>
      <c r="M6" s="58" t="s">
        <v>8</v>
      </c>
      <c r="N6" s="51" t="s">
        <v>6</v>
      </c>
      <c r="O6" s="52" t="s">
        <v>6</v>
      </c>
      <c r="P6" s="52" t="s">
        <v>6</v>
      </c>
      <c r="Q6" s="57" t="s">
        <v>15</v>
      </c>
      <c r="R6" s="57" t="s">
        <v>14</v>
      </c>
      <c r="S6" s="52" t="s">
        <v>5</v>
      </c>
      <c r="T6" s="52" t="s">
        <v>16</v>
      </c>
      <c r="U6" s="52" t="s">
        <v>16</v>
      </c>
      <c r="V6" s="57" t="s">
        <v>17</v>
      </c>
      <c r="W6" s="57" t="s">
        <v>17</v>
      </c>
      <c r="X6" s="52"/>
      <c r="Y6" s="57"/>
      <c r="Z6" s="60"/>
      <c r="AA6" s="41"/>
      <c r="AB6" s="41"/>
      <c r="AC6" s="41"/>
      <c r="AD6" s="55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</row>
    <row r="7" spans="1:203" s="50" customFormat="1" x14ac:dyDescent="0.2">
      <c r="A7" s="84"/>
      <c r="B7" s="52" t="s">
        <v>46</v>
      </c>
      <c r="C7" s="52"/>
      <c r="D7" s="41" t="s">
        <v>18</v>
      </c>
      <c r="E7" s="41" t="s">
        <v>18</v>
      </c>
      <c r="F7" s="56" t="s">
        <v>19</v>
      </c>
      <c r="G7" s="54" t="s">
        <v>20</v>
      </c>
      <c r="H7" s="57" t="s">
        <v>21</v>
      </c>
      <c r="I7" s="57" t="s">
        <v>22</v>
      </c>
      <c r="J7" s="57" t="s">
        <v>23</v>
      </c>
      <c r="K7" s="58" t="s">
        <v>23</v>
      </c>
      <c r="L7" s="58" t="s">
        <v>23</v>
      </c>
      <c r="M7" s="58" t="s">
        <v>24</v>
      </c>
      <c r="N7" s="51"/>
      <c r="O7" s="52"/>
      <c r="P7" s="52" t="s">
        <v>24</v>
      </c>
      <c r="Q7" s="57" t="s">
        <v>25</v>
      </c>
      <c r="R7" s="57" t="s">
        <v>23</v>
      </c>
      <c r="S7" s="52"/>
      <c r="T7" s="52"/>
      <c r="U7" s="51">
        <v>69</v>
      </c>
      <c r="V7" s="57" t="s">
        <v>26</v>
      </c>
      <c r="W7" s="57" t="s">
        <v>1</v>
      </c>
      <c r="X7" s="63"/>
      <c r="Y7" s="67"/>
      <c r="Z7" s="71"/>
      <c r="AA7" s="73"/>
      <c r="AB7" s="73"/>
      <c r="AC7" s="73"/>
      <c r="AD7" s="72"/>
      <c r="AE7" s="67"/>
      <c r="AF7" s="67"/>
      <c r="AG7" s="6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</row>
    <row r="8" spans="1:203" s="50" customFormat="1" x14ac:dyDescent="0.2">
      <c r="A8" s="84"/>
      <c r="B8" s="52" t="s">
        <v>47</v>
      </c>
      <c r="C8" s="52"/>
      <c r="D8" s="61" t="s">
        <v>27</v>
      </c>
      <c r="E8" s="61" t="s">
        <v>28</v>
      </c>
      <c r="F8" s="56"/>
      <c r="G8" s="54"/>
      <c r="H8" s="57" t="s">
        <v>29</v>
      </c>
      <c r="I8" s="57" t="s">
        <v>30</v>
      </c>
      <c r="J8" s="57" t="s">
        <v>10</v>
      </c>
      <c r="K8" s="58" t="s">
        <v>31</v>
      </c>
      <c r="L8" s="58"/>
      <c r="M8" s="58"/>
      <c r="N8" s="51"/>
      <c r="O8" s="52"/>
      <c r="P8" s="52"/>
      <c r="Q8" s="57"/>
      <c r="R8" s="57"/>
      <c r="S8" s="52"/>
      <c r="T8" s="52"/>
      <c r="U8" s="52" t="s">
        <v>52</v>
      </c>
      <c r="V8" s="57" t="s">
        <v>32</v>
      </c>
      <c r="W8" s="57"/>
      <c r="X8" s="112"/>
      <c r="Y8" s="76" t="s">
        <v>33</v>
      </c>
      <c r="Z8" s="77" t="s">
        <v>34</v>
      </c>
      <c r="AA8" s="76" t="s">
        <v>35</v>
      </c>
      <c r="AB8" s="76" t="s">
        <v>36</v>
      </c>
      <c r="AC8" s="76" t="s">
        <v>37</v>
      </c>
      <c r="AD8" s="78" t="s">
        <v>37</v>
      </c>
      <c r="AE8" s="76" t="s">
        <v>38</v>
      </c>
      <c r="AF8" s="76" t="s">
        <v>33</v>
      </c>
      <c r="AG8" s="76" t="s">
        <v>39</v>
      </c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</row>
    <row r="9" spans="1:203" s="75" customFormat="1" ht="15" x14ac:dyDescent="0.2">
      <c r="A9" s="84"/>
      <c r="B9" s="63" t="s">
        <v>51</v>
      </c>
      <c r="C9" s="63" t="s">
        <v>51</v>
      </c>
      <c r="D9" s="64"/>
      <c r="E9" s="64"/>
      <c r="F9" s="65"/>
      <c r="G9" s="66"/>
      <c r="H9" s="67"/>
      <c r="I9" s="67"/>
      <c r="J9" s="67"/>
      <c r="K9" s="68"/>
      <c r="L9" s="68"/>
      <c r="M9" s="63" t="s">
        <v>51</v>
      </c>
      <c r="N9" s="69"/>
      <c r="O9" s="63" t="s">
        <v>41</v>
      </c>
      <c r="P9" s="63" t="s">
        <v>51</v>
      </c>
      <c r="Q9" s="69"/>
      <c r="R9" s="70"/>
      <c r="S9" s="63" t="s">
        <v>51</v>
      </c>
      <c r="T9" s="63" t="s">
        <v>51</v>
      </c>
      <c r="U9" s="63" t="s">
        <v>40</v>
      </c>
      <c r="V9" s="67"/>
      <c r="W9" s="67"/>
      <c r="X9" s="112"/>
      <c r="Y9" s="79"/>
      <c r="Z9" s="80"/>
      <c r="AA9" s="79" t="s">
        <v>40</v>
      </c>
      <c r="AB9" s="132">
        <f>Q10</f>
        <v>0.12682499999999999</v>
      </c>
      <c r="AC9" s="79" t="s">
        <v>40</v>
      </c>
      <c r="AD9" s="81" t="s">
        <v>41</v>
      </c>
      <c r="AE9" s="79" t="s">
        <v>40</v>
      </c>
      <c r="AF9" s="79"/>
      <c r="AG9" s="76" t="s">
        <v>42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</row>
    <row r="10" spans="1:203" ht="15" x14ac:dyDescent="0.2">
      <c r="A10" s="83">
        <v>42055</v>
      </c>
      <c r="B10" s="3">
        <f t="shared" ref="B10:B73" si="20">(M10+S10)</f>
        <v>336319.46</v>
      </c>
      <c r="C10" s="3">
        <f>AA10</f>
        <v>336319.46</v>
      </c>
      <c r="D10" s="137">
        <v>603.89499999999998</v>
      </c>
      <c r="E10" s="95">
        <v>608.13099999999997</v>
      </c>
      <c r="F10" s="114">
        <v>42024</v>
      </c>
      <c r="G10" s="5">
        <f t="shared" ref="G10:G11" si="21">(E10/D10)-1</f>
        <v>7.0144644350425001E-3</v>
      </c>
      <c r="H10" s="1">
        <v>0</v>
      </c>
      <c r="I10" s="1">
        <f>I11</f>
        <v>28</v>
      </c>
      <c r="J10" s="3">
        <f t="shared" ref="J10:J11" si="22">((E10/D10)^(H10/I10))</f>
        <v>1</v>
      </c>
      <c r="K10" s="3">
        <f>((E10/D10)^(H10/I10))</f>
        <v>1</v>
      </c>
      <c r="L10" s="3">
        <f t="shared" ref="L10:L11" si="23">TRUNC(((E10/D10)^(H10/I10)),8)</f>
        <v>1</v>
      </c>
      <c r="M10" s="3">
        <f t="shared" ref="M10:M73" si="24">TRUNC(C10*L10,8)</f>
        <v>336319.46</v>
      </c>
      <c r="N10" s="27">
        <v>0</v>
      </c>
      <c r="O10" s="133">
        <f t="shared" ref="O10:O73" si="25">IF(N10&gt;0,VLOOKUP(N10,$Y$10:$AD$100,6),0)</f>
        <v>0</v>
      </c>
      <c r="P10" s="134">
        <f t="shared" ref="P10:P40" si="26">IF(O10&gt;0,TRUNC(O10*M10,8),0)</f>
        <v>0</v>
      </c>
      <c r="Q10" s="131">
        <v>0.12682499999999999</v>
      </c>
      <c r="R10" s="8">
        <f t="shared" ref="R10:R73" si="27">ROUND((1+Q10)^(1/12)^(H10/I10),9)</f>
        <v>1</v>
      </c>
      <c r="S10" s="3">
        <f>TRUNC(M10*(R10-1),2)</f>
        <v>0</v>
      </c>
      <c r="T10" s="3">
        <f>IF(N10&gt;0,P10+S10,0)</f>
        <v>0</v>
      </c>
      <c r="U10" s="4">
        <f>IF(N10&gt;0,T10*U$7,0)</f>
        <v>0</v>
      </c>
      <c r="V10" s="135" t="s">
        <v>43</v>
      </c>
      <c r="W10" s="9">
        <f t="shared" ref="W10:W73" si="28">VLOOKUP(A10,$Z$10:$AG$81,8)</f>
        <v>42083</v>
      </c>
      <c r="X10" s="4"/>
      <c r="Y10" s="115">
        <v>0</v>
      </c>
      <c r="Z10" s="116">
        <v>42055</v>
      </c>
      <c r="AA10" s="149">
        <v>336319.46</v>
      </c>
      <c r="AB10" s="117"/>
      <c r="AC10" s="117"/>
      <c r="AD10" s="117"/>
      <c r="AE10" s="117"/>
      <c r="AF10" s="117">
        <f>Y10</f>
        <v>0</v>
      </c>
      <c r="AG10" s="116">
        <f t="shared" ref="AG10:AG30" si="29">Z11</f>
        <v>42083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83">
        <f t="shared" ref="A11:A74" si="30">(A10+1)</f>
        <v>42056</v>
      </c>
      <c r="B11" s="3">
        <f t="shared" si="20"/>
        <v>336522.99742309999</v>
      </c>
      <c r="C11" s="3">
        <f t="shared" ref="C11:C74" si="31">IF(DAY(A10)=20,VLOOKUP(A10,$Z$10:$AA$126,2),C10)</f>
        <v>336319.46</v>
      </c>
      <c r="D11" s="29">
        <f t="shared" ref="D11" si="32">IF(E11=E10,D10,E10)</f>
        <v>603.89499999999998</v>
      </c>
      <c r="E11" s="10">
        <f>E10</f>
        <v>608.13099999999997</v>
      </c>
      <c r="F11" s="114">
        <f>IF(D11=D10,F10,EDATE(A11,-1))</f>
        <v>42024</v>
      </c>
      <c r="G11" s="5">
        <f t="shared" si="21"/>
        <v>7.0144644350425001E-3</v>
      </c>
      <c r="H11" s="1">
        <f t="shared" ref="H11:H74" si="33">IF(DAY(A11)=E$3+1,1,H10+1)</f>
        <v>1</v>
      </c>
      <c r="I11" s="1">
        <f t="shared" ref="I11:I74" si="34">IF(DAY(A11)=E$3+1,DAY(EOMONTH(A11,0)),I10)</f>
        <v>28</v>
      </c>
      <c r="J11" s="3">
        <f t="shared" si="22"/>
        <v>1.0002496732174955</v>
      </c>
      <c r="K11" s="3">
        <f t="shared" ref="K11:K74" si="35">IF(DAY(A11)=E$3+1,L10,K10)</f>
        <v>1</v>
      </c>
      <c r="L11" s="3">
        <f t="shared" si="23"/>
        <v>1.0002496700000001</v>
      </c>
      <c r="M11" s="3">
        <f t="shared" si="24"/>
        <v>336403.42887956998</v>
      </c>
      <c r="N11" s="27">
        <f t="shared" ref="N11:N74" si="36">IF(DAY(A11)=E$3,VLOOKUP(A11,$Z$10:$AG$115,7),0)</f>
        <v>0</v>
      </c>
      <c r="O11" s="133">
        <f t="shared" si="25"/>
        <v>0</v>
      </c>
      <c r="P11" s="134">
        <f t="shared" si="26"/>
        <v>0</v>
      </c>
      <c r="Q11" s="5">
        <f t="shared" ref="Q11:Q74" si="37">(Q10)</f>
        <v>0.12682499999999999</v>
      </c>
      <c r="R11" s="8">
        <f t="shared" si="27"/>
        <v>1.0003554320000001</v>
      </c>
      <c r="S11" s="3">
        <f t="shared" ref="S11:S74" si="38">TRUNC(M11*(R11-1),8)</f>
        <v>119.56854353</v>
      </c>
      <c r="T11" s="3">
        <f t="shared" ref="T11:T74" si="39">IF(N11&gt;0,P11+S11,0)</f>
        <v>0</v>
      </c>
      <c r="U11" s="4">
        <f t="shared" ref="U11:U74" si="40">IF(N11&gt;0,T11*U$7,0)</f>
        <v>0</v>
      </c>
      <c r="V11" s="135" t="str">
        <f t="shared" ref="V11" si="41">V10</f>
        <v>A+J=</v>
      </c>
      <c r="W11" s="9">
        <f t="shared" si="28"/>
        <v>42083</v>
      </c>
      <c r="X11" s="4"/>
      <c r="Y11" s="117">
        <f t="shared" ref="Y11:Y76" si="42">(Y10+1)</f>
        <v>1</v>
      </c>
      <c r="Z11" s="116">
        <f>EDATE(Z10,1)</f>
        <v>42083</v>
      </c>
      <c r="AA11" s="119">
        <f>AA10-AC11</f>
        <v>336319.46</v>
      </c>
      <c r="AB11" s="146">
        <f t="shared" ref="AB11:AB30" si="43">(((1+AB$9)^(1/12))-1)*AA10</f>
        <v>3363.1938430570472</v>
      </c>
      <c r="AC11" s="145">
        <f>TRUNC(AD11*AA10,8)</f>
        <v>0</v>
      </c>
      <c r="AD11" s="147">
        <v>0</v>
      </c>
      <c r="AE11" s="146">
        <f t="shared" ref="AE11:AE30" si="44">(AB11+AC11)</f>
        <v>3363.1938430570472</v>
      </c>
      <c r="AF11" s="117">
        <f>Y11</f>
        <v>1</v>
      </c>
      <c r="AG11" s="116">
        <f t="shared" si="29"/>
        <v>42114</v>
      </c>
    </row>
    <row r="12" spans="1:203" x14ac:dyDescent="0.2">
      <c r="A12" s="83">
        <f t="shared" si="30"/>
        <v>42057</v>
      </c>
      <c r="B12" s="3">
        <f t="shared" si="20"/>
        <v>336726.65712759004</v>
      </c>
      <c r="C12" s="3">
        <f t="shared" si="31"/>
        <v>336319.46</v>
      </c>
      <c r="D12" s="29">
        <f t="shared" ref="D12:D75" si="45">IF(E12=E11,D11,E11)</f>
        <v>603.89499999999998</v>
      </c>
      <c r="E12" s="10">
        <f>IF(DAY(A12)=E$3+1,VLOOKUP(A12,[1]Plan1!$CC$150:$CD$200,2),E11)</f>
        <v>608.13099999999997</v>
      </c>
      <c r="F12" s="114">
        <f t="shared" ref="F12:F75" si="46">IF(D12=D11,F11,EDATE(A12,-1))</f>
        <v>42024</v>
      </c>
      <c r="G12" s="5">
        <f t="shared" ref="G12:G75" si="47">(E12/D12)-1</f>
        <v>7.0144644350425001E-3</v>
      </c>
      <c r="H12" s="1">
        <f t="shared" si="33"/>
        <v>2</v>
      </c>
      <c r="I12" s="1">
        <f t="shared" si="34"/>
        <v>28</v>
      </c>
      <c r="J12" s="3">
        <f t="shared" ref="J12:J75" si="48">((E12/D12)^(H12/I12))</f>
        <v>1.0004994087717067</v>
      </c>
      <c r="K12" s="3">
        <f t="shared" si="35"/>
        <v>1</v>
      </c>
      <c r="L12" s="3">
        <f t="shared" ref="L12:L38" si="49">TRUNC(((E12/D12)^(H12/I12)),8)</f>
        <v>1.0004994</v>
      </c>
      <c r="M12" s="3">
        <f t="shared" si="24"/>
        <v>336487.41793832002</v>
      </c>
      <c r="N12" s="27">
        <f t="shared" si="36"/>
        <v>0</v>
      </c>
      <c r="O12" s="133">
        <f t="shared" si="25"/>
        <v>0</v>
      </c>
      <c r="P12" s="134">
        <f t="shared" si="26"/>
        <v>0</v>
      </c>
      <c r="Q12" s="5">
        <f t="shared" si="37"/>
        <v>0.12682499999999999</v>
      </c>
      <c r="R12" s="8">
        <f t="shared" si="27"/>
        <v>1.00071099</v>
      </c>
      <c r="S12" s="3">
        <f t="shared" si="38"/>
        <v>239.23918927</v>
      </c>
      <c r="T12" s="3">
        <f t="shared" si="39"/>
        <v>0</v>
      </c>
      <c r="U12" s="4">
        <f t="shared" si="40"/>
        <v>0</v>
      </c>
      <c r="V12" s="135" t="str">
        <f t="shared" ref="V12" si="50">V11</f>
        <v>A+J=</v>
      </c>
      <c r="W12" s="9">
        <f t="shared" si="28"/>
        <v>42083</v>
      </c>
      <c r="X12" s="4"/>
      <c r="Y12" s="117">
        <f t="shared" si="42"/>
        <v>2</v>
      </c>
      <c r="Z12" s="116">
        <f t="shared" ref="Z12:Z74" si="51">EDATE(Z11,1)</f>
        <v>42114</v>
      </c>
      <c r="AA12" s="119">
        <f t="shared" ref="AA12:AA30" si="52">AA11-AC12</f>
        <v>336319.46</v>
      </c>
      <c r="AB12" s="146">
        <f t="shared" si="43"/>
        <v>3363.1938430570472</v>
      </c>
      <c r="AC12" s="145">
        <f t="shared" ref="AC12:AC30" si="53">TRUNC(AD12*AA11,8)</f>
        <v>0</v>
      </c>
      <c r="AD12" s="147">
        <v>0</v>
      </c>
      <c r="AE12" s="146">
        <f t="shared" si="44"/>
        <v>3363.1938430570472</v>
      </c>
      <c r="AF12" s="117">
        <f>Y12</f>
        <v>2</v>
      </c>
      <c r="AG12" s="116">
        <f t="shared" si="29"/>
        <v>42144</v>
      </c>
    </row>
    <row r="13" spans="1:203" x14ac:dyDescent="0.2">
      <c r="A13" s="83">
        <f t="shared" si="30"/>
        <v>42058</v>
      </c>
      <c r="B13" s="3">
        <f t="shared" si="20"/>
        <v>336930.44287010003</v>
      </c>
      <c r="C13" s="3">
        <f t="shared" si="31"/>
        <v>336319.46</v>
      </c>
      <c r="D13" s="29">
        <f t="shared" si="45"/>
        <v>603.89499999999998</v>
      </c>
      <c r="E13" s="10">
        <f>IF(DAY(A13)=E$3+1,VLOOKUP(A13,[1]Plan1!$CC$150:$CD$200,2),E12)</f>
        <v>608.13099999999997</v>
      </c>
      <c r="F13" s="114">
        <f t="shared" si="46"/>
        <v>42024</v>
      </c>
      <c r="G13" s="5">
        <f t="shared" si="47"/>
        <v>7.0144644350425001E-3</v>
      </c>
      <c r="H13" s="1">
        <f t="shared" si="33"/>
        <v>3</v>
      </c>
      <c r="I13" s="1">
        <f t="shared" si="34"/>
        <v>28</v>
      </c>
      <c r="J13" s="3">
        <f t="shared" si="48"/>
        <v>1.0007492066781971</v>
      </c>
      <c r="K13" s="3">
        <f t="shared" si="35"/>
        <v>1</v>
      </c>
      <c r="L13" s="3">
        <f t="shared" si="49"/>
        <v>1.0007492</v>
      </c>
      <c r="M13" s="3">
        <f t="shared" si="24"/>
        <v>336571.43053943</v>
      </c>
      <c r="N13" s="27">
        <f t="shared" si="36"/>
        <v>0</v>
      </c>
      <c r="O13" s="133">
        <f t="shared" si="25"/>
        <v>0</v>
      </c>
      <c r="P13" s="134">
        <f t="shared" si="26"/>
        <v>0</v>
      </c>
      <c r="Q13" s="5">
        <f t="shared" si="37"/>
        <v>0.12682499999999999</v>
      </c>
      <c r="R13" s="8">
        <f t="shared" si="27"/>
        <v>1.0010666749999999</v>
      </c>
      <c r="S13" s="3">
        <f t="shared" si="38"/>
        <v>359.01233066999998</v>
      </c>
      <c r="T13" s="3">
        <f t="shared" si="39"/>
        <v>0</v>
      </c>
      <c r="U13" s="4">
        <f t="shared" si="40"/>
        <v>0</v>
      </c>
      <c r="V13" s="135" t="str">
        <f t="shared" ref="V13" si="54">V12</f>
        <v>A+J=</v>
      </c>
      <c r="W13" s="9">
        <f t="shared" si="28"/>
        <v>42083</v>
      </c>
      <c r="X13" s="4"/>
      <c r="Y13" s="117">
        <f t="shared" si="42"/>
        <v>3</v>
      </c>
      <c r="Z13" s="116">
        <f t="shared" si="51"/>
        <v>42144</v>
      </c>
      <c r="AA13" s="119">
        <f t="shared" si="52"/>
        <v>323048.00320050999</v>
      </c>
      <c r="AB13" s="146">
        <f t="shared" si="43"/>
        <v>3363.1938430570472</v>
      </c>
      <c r="AC13" s="145">
        <f t="shared" si="53"/>
        <v>13271.456799490001</v>
      </c>
      <c r="AD13" s="147">
        <v>3.9460864974915216E-2</v>
      </c>
      <c r="AE13" s="146">
        <f t="shared" si="44"/>
        <v>16634.650642547047</v>
      </c>
      <c r="AF13" s="117">
        <f t="shared" ref="AF13:AF30" si="55">Y13</f>
        <v>3</v>
      </c>
      <c r="AG13" s="116">
        <f t="shared" si="29"/>
        <v>42175</v>
      </c>
    </row>
    <row r="14" spans="1:203" x14ac:dyDescent="0.2">
      <c r="A14" s="83">
        <f t="shared" si="30"/>
        <v>42059</v>
      </c>
      <c r="B14" s="3">
        <f t="shared" si="20"/>
        <v>337134.35100308998</v>
      </c>
      <c r="C14" s="3">
        <f t="shared" si="31"/>
        <v>336319.46</v>
      </c>
      <c r="D14" s="29">
        <f t="shared" si="45"/>
        <v>603.89499999999998</v>
      </c>
      <c r="E14" s="10">
        <f>IF(DAY(A14)=E$3+1,VLOOKUP(A14,[1]Plan1!$CC$150:$CD$200,2),E13)</f>
        <v>608.13099999999997</v>
      </c>
      <c r="F14" s="114">
        <f t="shared" si="46"/>
        <v>42024</v>
      </c>
      <c r="G14" s="5">
        <f t="shared" si="47"/>
        <v>7.0144644350425001E-3</v>
      </c>
      <c r="H14" s="1">
        <f t="shared" si="33"/>
        <v>4</v>
      </c>
      <c r="I14" s="1">
        <f t="shared" si="34"/>
        <v>28</v>
      </c>
      <c r="J14" s="3">
        <f t="shared" si="48"/>
        <v>1.0009990669525346</v>
      </c>
      <c r="K14" s="3">
        <f t="shared" si="35"/>
        <v>1</v>
      </c>
      <c r="L14" s="3">
        <f t="shared" si="49"/>
        <v>1.0009990600000001</v>
      </c>
      <c r="M14" s="3">
        <f t="shared" si="24"/>
        <v>336655.46331969998</v>
      </c>
      <c r="N14" s="27">
        <f t="shared" si="36"/>
        <v>0</v>
      </c>
      <c r="O14" s="133">
        <f t="shared" si="25"/>
        <v>0</v>
      </c>
      <c r="P14" s="134">
        <f t="shared" si="26"/>
        <v>0</v>
      </c>
      <c r="Q14" s="5">
        <f t="shared" si="37"/>
        <v>0.12682499999999999</v>
      </c>
      <c r="R14" s="8">
        <f t="shared" si="27"/>
        <v>1.0014224860000001</v>
      </c>
      <c r="S14" s="3">
        <f t="shared" si="38"/>
        <v>478.88768339000001</v>
      </c>
      <c r="T14" s="3">
        <f t="shared" si="39"/>
        <v>0</v>
      </c>
      <c r="U14" s="4">
        <f t="shared" si="40"/>
        <v>0</v>
      </c>
      <c r="V14" s="135" t="str">
        <f t="shared" ref="V14" si="56">V13</f>
        <v>A+J=</v>
      </c>
      <c r="W14" s="9">
        <f t="shared" si="28"/>
        <v>42083</v>
      </c>
      <c r="X14" s="4"/>
      <c r="Y14" s="117">
        <f t="shared" si="42"/>
        <v>4</v>
      </c>
      <c r="Z14" s="116">
        <f t="shared" si="51"/>
        <v>42175</v>
      </c>
      <c r="AA14" s="119">
        <f t="shared" si="52"/>
        <v>321772.10397194</v>
      </c>
      <c r="AB14" s="146">
        <f t="shared" si="43"/>
        <v>3230.4793049317705</v>
      </c>
      <c r="AC14" s="145">
        <f t="shared" si="53"/>
        <v>1275.8992285700001</v>
      </c>
      <c r="AD14" s="147">
        <v>3.949565438975444E-3</v>
      </c>
      <c r="AE14" s="146">
        <f t="shared" si="44"/>
        <v>4506.378533501771</v>
      </c>
      <c r="AF14" s="117">
        <f t="shared" si="55"/>
        <v>4</v>
      </c>
      <c r="AG14" s="116">
        <f t="shared" si="29"/>
        <v>42205</v>
      </c>
    </row>
    <row r="15" spans="1:203" x14ac:dyDescent="0.2">
      <c r="A15" s="83">
        <f t="shared" si="30"/>
        <v>42060</v>
      </c>
      <c r="B15" s="3">
        <f t="shared" si="20"/>
        <v>337338.38191663998</v>
      </c>
      <c r="C15" s="3">
        <f t="shared" si="31"/>
        <v>336319.46</v>
      </c>
      <c r="D15" s="29">
        <f t="shared" si="45"/>
        <v>603.89499999999998</v>
      </c>
      <c r="E15" s="10">
        <f>IF(DAY(A15)=E$3+1,VLOOKUP(A15,[1]Plan1!$CC$150:$CD$200,2),E14)</f>
        <v>608.13099999999997</v>
      </c>
      <c r="F15" s="114">
        <f t="shared" si="46"/>
        <v>42024</v>
      </c>
      <c r="G15" s="5">
        <f t="shared" si="47"/>
        <v>7.0144644350425001E-3</v>
      </c>
      <c r="H15" s="1">
        <f t="shared" si="33"/>
        <v>5</v>
      </c>
      <c r="I15" s="1">
        <f t="shared" si="34"/>
        <v>28</v>
      </c>
      <c r="J15" s="3">
        <f t="shared" si="48"/>
        <v>1.0012489896102907</v>
      </c>
      <c r="K15" s="3">
        <f t="shared" si="35"/>
        <v>1</v>
      </c>
      <c r="L15" s="3">
        <f t="shared" si="49"/>
        <v>1.00124898</v>
      </c>
      <c r="M15" s="3">
        <f t="shared" si="24"/>
        <v>336739.51627914998</v>
      </c>
      <c r="N15" s="27">
        <f t="shared" si="36"/>
        <v>0</v>
      </c>
      <c r="O15" s="133">
        <f t="shared" si="25"/>
        <v>0</v>
      </c>
      <c r="P15" s="134">
        <f t="shared" si="26"/>
        <v>0</v>
      </c>
      <c r="Q15" s="5">
        <f t="shared" si="37"/>
        <v>0.12682499999999999</v>
      </c>
      <c r="R15" s="8">
        <f t="shared" si="27"/>
        <v>1.0017784240000001</v>
      </c>
      <c r="S15" s="3">
        <f t="shared" si="38"/>
        <v>598.86563749000004</v>
      </c>
      <c r="T15" s="3">
        <f t="shared" si="39"/>
        <v>0</v>
      </c>
      <c r="U15" s="4">
        <f t="shared" si="40"/>
        <v>0</v>
      </c>
      <c r="V15" s="135" t="str">
        <f t="shared" ref="V15" si="57">V14</f>
        <v>A+J=</v>
      </c>
      <c r="W15" s="9">
        <f t="shared" si="28"/>
        <v>42083</v>
      </c>
      <c r="X15" s="4"/>
      <c r="Y15" s="117">
        <f t="shared" si="42"/>
        <v>5</v>
      </c>
      <c r="Z15" s="116">
        <f t="shared" si="51"/>
        <v>42205</v>
      </c>
      <c r="AA15" s="119">
        <f t="shared" si="52"/>
        <v>321772.10397194</v>
      </c>
      <c r="AB15" s="146">
        <f t="shared" si="43"/>
        <v>3217.7203155176944</v>
      </c>
      <c r="AC15" s="145">
        <f t="shared" si="53"/>
        <v>0</v>
      </c>
      <c r="AD15" s="147">
        <v>0</v>
      </c>
      <c r="AE15" s="146">
        <f t="shared" si="44"/>
        <v>3217.7203155176944</v>
      </c>
      <c r="AF15" s="117">
        <f t="shared" si="55"/>
        <v>5</v>
      </c>
      <c r="AG15" s="116">
        <f t="shared" si="29"/>
        <v>42236</v>
      </c>
    </row>
    <row r="16" spans="1:203" x14ac:dyDescent="0.2">
      <c r="A16" s="83">
        <f t="shared" si="30"/>
        <v>42061</v>
      </c>
      <c r="B16" s="3">
        <f t="shared" si="20"/>
        <v>337542.53869785002</v>
      </c>
      <c r="C16" s="3">
        <f t="shared" si="31"/>
        <v>336319.46</v>
      </c>
      <c r="D16" s="29">
        <f t="shared" si="45"/>
        <v>603.89499999999998</v>
      </c>
      <c r="E16" s="10">
        <f>IF(DAY(A16)=E$3+1,VLOOKUP(A16,[1]Plan1!$CC$150:$CD$200,2),E15)</f>
        <v>608.13099999999997</v>
      </c>
      <c r="F16" s="114">
        <f t="shared" si="46"/>
        <v>42024</v>
      </c>
      <c r="G16" s="5">
        <f t="shared" si="47"/>
        <v>7.0144644350425001E-3</v>
      </c>
      <c r="H16" s="1">
        <f t="shared" si="33"/>
        <v>6</v>
      </c>
      <c r="I16" s="1">
        <f t="shared" si="34"/>
        <v>28</v>
      </c>
      <c r="J16" s="3">
        <f t="shared" si="48"/>
        <v>1.0014989746670409</v>
      </c>
      <c r="K16" s="3">
        <f t="shared" si="35"/>
        <v>1</v>
      </c>
      <c r="L16" s="3">
        <f t="shared" si="49"/>
        <v>1.0014989700000001</v>
      </c>
      <c r="M16" s="3">
        <f t="shared" si="24"/>
        <v>336823.59278095001</v>
      </c>
      <c r="N16" s="27">
        <f t="shared" si="36"/>
        <v>0</v>
      </c>
      <c r="O16" s="133">
        <f t="shared" si="25"/>
        <v>0</v>
      </c>
      <c r="P16" s="134">
        <f t="shared" si="26"/>
        <v>0</v>
      </c>
      <c r="Q16" s="5">
        <f t="shared" si="37"/>
        <v>0.12682499999999999</v>
      </c>
      <c r="R16" s="8">
        <f t="shared" si="27"/>
        <v>1.002134488</v>
      </c>
      <c r="S16" s="3">
        <f t="shared" si="38"/>
        <v>718.94591690000004</v>
      </c>
      <c r="T16" s="3">
        <f t="shared" si="39"/>
        <v>0</v>
      </c>
      <c r="U16" s="4">
        <f t="shared" si="40"/>
        <v>0</v>
      </c>
      <c r="V16" s="135" t="str">
        <f t="shared" ref="V16" si="58">V15</f>
        <v>A+J=</v>
      </c>
      <c r="W16" s="9">
        <f t="shared" si="28"/>
        <v>42083</v>
      </c>
      <c r="X16" s="4"/>
      <c r="Y16" s="117">
        <f t="shared" si="42"/>
        <v>6</v>
      </c>
      <c r="Z16" s="116">
        <f t="shared" si="51"/>
        <v>42236</v>
      </c>
      <c r="AA16" s="119">
        <f t="shared" si="52"/>
        <v>320482.09956553997</v>
      </c>
      <c r="AB16" s="146">
        <f t="shared" si="43"/>
        <v>3217.7203155176944</v>
      </c>
      <c r="AC16" s="145">
        <f t="shared" si="53"/>
        <v>1290.0044064000001</v>
      </c>
      <c r="AD16" s="147">
        <v>4.0090622850186136E-3</v>
      </c>
      <c r="AE16" s="146">
        <f t="shared" si="44"/>
        <v>4507.7247219176943</v>
      </c>
      <c r="AF16" s="117">
        <f t="shared" si="55"/>
        <v>6</v>
      </c>
      <c r="AG16" s="116">
        <f t="shared" si="29"/>
        <v>42267</v>
      </c>
    </row>
    <row r="17" spans="1:135" x14ac:dyDescent="0.2">
      <c r="A17" s="83">
        <f t="shared" si="30"/>
        <v>42062</v>
      </c>
      <c r="B17" s="3">
        <f t="shared" si="20"/>
        <v>337746.81836899999</v>
      </c>
      <c r="C17" s="3">
        <f t="shared" si="31"/>
        <v>336319.46</v>
      </c>
      <c r="D17" s="29">
        <f t="shared" si="45"/>
        <v>603.89499999999998</v>
      </c>
      <c r="E17" s="10">
        <f>IF(DAY(A17)=E$3+1,VLOOKUP(A17,[1]Plan1!$CC$150:$CD$200,2),E16)</f>
        <v>608.13099999999997</v>
      </c>
      <c r="F17" s="114">
        <f t="shared" si="46"/>
        <v>42024</v>
      </c>
      <c r="G17" s="5">
        <f t="shared" si="47"/>
        <v>7.0144644350425001E-3</v>
      </c>
      <c r="H17" s="1">
        <f t="shared" si="33"/>
        <v>7</v>
      </c>
      <c r="I17" s="1">
        <f t="shared" si="34"/>
        <v>28</v>
      </c>
      <c r="J17" s="3">
        <f t="shared" si="48"/>
        <v>1.0017490221383645</v>
      </c>
      <c r="K17" s="3">
        <f t="shared" si="35"/>
        <v>1</v>
      </c>
      <c r="L17" s="3">
        <f t="shared" si="49"/>
        <v>1.0017490200000001</v>
      </c>
      <c r="M17" s="3">
        <f t="shared" si="24"/>
        <v>336907.68946192</v>
      </c>
      <c r="N17" s="27">
        <f t="shared" si="36"/>
        <v>0</v>
      </c>
      <c r="O17" s="133">
        <f t="shared" si="25"/>
        <v>0</v>
      </c>
      <c r="P17" s="134">
        <f t="shared" si="26"/>
        <v>0</v>
      </c>
      <c r="Q17" s="5">
        <f t="shared" si="37"/>
        <v>0.12682499999999999</v>
      </c>
      <c r="R17" s="8">
        <f t="shared" si="27"/>
        <v>1.0024906790000001</v>
      </c>
      <c r="S17" s="3">
        <f t="shared" si="38"/>
        <v>839.12890707999998</v>
      </c>
      <c r="T17" s="3">
        <f t="shared" si="39"/>
        <v>0</v>
      </c>
      <c r="U17" s="4">
        <f t="shared" si="40"/>
        <v>0</v>
      </c>
      <c r="V17" s="135" t="str">
        <f t="shared" ref="V17" si="59">V16</f>
        <v>A+J=</v>
      </c>
      <c r="W17" s="9">
        <f t="shared" si="28"/>
        <v>42083</v>
      </c>
      <c r="X17" s="4"/>
      <c r="Y17" s="117">
        <f t="shared" si="42"/>
        <v>7</v>
      </c>
      <c r="Z17" s="116">
        <f t="shared" si="51"/>
        <v>42267</v>
      </c>
      <c r="AA17" s="119">
        <f t="shared" si="52"/>
        <v>320482.09956553997</v>
      </c>
      <c r="AB17" s="146">
        <f t="shared" si="43"/>
        <v>3204.8202743570637</v>
      </c>
      <c r="AC17" s="145">
        <f t="shared" si="53"/>
        <v>0</v>
      </c>
      <c r="AD17" s="147">
        <v>0</v>
      </c>
      <c r="AE17" s="146">
        <f t="shared" si="44"/>
        <v>3204.8202743570637</v>
      </c>
      <c r="AF17" s="117">
        <f t="shared" si="55"/>
        <v>7</v>
      </c>
      <c r="AG17" s="116">
        <f t="shared" si="29"/>
        <v>42297</v>
      </c>
    </row>
    <row r="18" spans="1:135" x14ac:dyDescent="0.2">
      <c r="A18" s="83">
        <f t="shared" si="30"/>
        <v>42063</v>
      </c>
      <c r="B18" s="3">
        <f t="shared" si="20"/>
        <v>337951.22064670001</v>
      </c>
      <c r="C18" s="3">
        <f t="shared" si="31"/>
        <v>336319.46</v>
      </c>
      <c r="D18" s="29">
        <f t="shared" si="45"/>
        <v>603.89499999999998</v>
      </c>
      <c r="E18" s="10">
        <f>IF(DAY(A18)=E$3+1,VLOOKUP(A18,[1]Plan1!$CC$150:$CD$200,2),E17)</f>
        <v>608.13099999999997</v>
      </c>
      <c r="F18" s="114">
        <f t="shared" si="46"/>
        <v>42024</v>
      </c>
      <c r="G18" s="5">
        <f t="shared" si="47"/>
        <v>7.0144644350425001E-3</v>
      </c>
      <c r="H18" s="1">
        <f t="shared" si="33"/>
        <v>8</v>
      </c>
      <c r="I18" s="1">
        <f t="shared" si="34"/>
        <v>28</v>
      </c>
      <c r="J18" s="3">
        <f t="shared" si="48"/>
        <v>1.0019991320398447</v>
      </c>
      <c r="K18" s="3">
        <f t="shared" si="35"/>
        <v>1</v>
      </c>
      <c r="L18" s="3">
        <f t="shared" si="49"/>
        <v>1.00199913</v>
      </c>
      <c r="M18" s="3">
        <f t="shared" si="24"/>
        <v>336991.80632207001</v>
      </c>
      <c r="N18" s="27">
        <f t="shared" si="36"/>
        <v>0</v>
      </c>
      <c r="O18" s="133">
        <f t="shared" si="25"/>
        <v>0</v>
      </c>
      <c r="P18" s="134">
        <f t="shared" si="26"/>
        <v>0</v>
      </c>
      <c r="Q18" s="5">
        <f t="shared" si="37"/>
        <v>0.12682499999999999</v>
      </c>
      <c r="R18" s="8">
        <f t="shared" si="27"/>
        <v>1.0028469959999999</v>
      </c>
      <c r="S18" s="3">
        <f t="shared" si="38"/>
        <v>959.41432463000001</v>
      </c>
      <c r="T18" s="3">
        <f t="shared" si="39"/>
        <v>0</v>
      </c>
      <c r="U18" s="4">
        <f t="shared" si="40"/>
        <v>0</v>
      </c>
      <c r="V18" s="135" t="str">
        <f t="shared" ref="V18" si="60">V17</f>
        <v>A+J=</v>
      </c>
      <c r="W18" s="9">
        <f t="shared" si="28"/>
        <v>42083</v>
      </c>
      <c r="X18" s="4"/>
      <c r="Y18" s="117">
        <f t="shared" si="42"/>
        <v>8</v>
      </c>
      <c r="Z18" s="116">
        <f t="shared" si="51"/>
        <v>42297</v>
      </c>
      <c r="AA18" s="119">
        <f t="shared" si="52"/>
        <v>319784.99405386997</v>
      </c>
      <c r="AB18" s="146">
        <f t="shared" si="43"/>
        <v>3204.8202743570637</v>
      </c>
      <c r="AC18" s="145">
        <f t="shared" si="53"/>
        <v>697.10551167000006</v>
      </c>
      <c r="AD18" s="147">
        <v>2.1751776857943609E-3</v>
      </c>
      <c r="AE18" s="146">
        <f t="shared" si="44"/>
        <v>3901.9257860270636</v>
      </c>
      <c r="AF18" s="117">
        <f t="shared" si="55"/>
        <v>8</v>
      </c>
      <c r="AG18" s="116">
        <f t="shared" si="29"/>
        <v>42328</v>
      </c>
    </row>
    <row r="19" spans="1:135" x14ac:dyDescent="0.2">
      <c r="A19" s="83">
        <f t="shared" si="30"/>
        <v>42064</v>
      </c>
      <c r="B19" s="3">
        <f t="shared" si="20"/>
        <v>338155.74592136999</v>
      </c>
      <c r="C19" s="3">
        <f t="shared" si="31"/>
        <v>336319.46</v>
      </c>
      <c r="D19" s="29">
        <f t="shared" si="45"/>
        <v>603.89499999999998</v>
      </c>
      <c r="E19" s="10">
        <f>IF(DAY(A19)=E$3+1,VLOOKUP(A19,[1]Plan1!$CC$150:$CD$200,2),E18)</f>
        <v>608.13099999999997</v>
      </c>
      <c r="F19" s="114">
        <f t="shared" si="46"/>
        <v>42024</v>
      </c>
      <c r="G19" s="5">
        <f t="shared" si="47"/>
        <v>7.0144644350425001E-3</v>
      </c>
      <c r="H19" s="1">
        <f t="shared" si="33"/>
        <v>9</v>
      </c>
      <c r="I19" s="1">
        <f t="shared" si="34"/>
        <v>28</v>
      </c>
      <c r="J19" s="3">
        <f t="shared" si="48"/>
        <v>1.0022493043870691</v>
      </c>
      <c r="K19" s="3">
        <f t="shared" si="35"/>
        <v>1</v>
      </c>
      <c r="L19" s="3">
        <f t="shared" si="49"/>
        <v>1.0022492999999999</v>
      </c>
      <c r="M19" s="3">
        <f t="shared" si="24"/>
        <v>337075.94336137001</v>
      </c>
      <c r="N19" s="27">
        <f t="shared" si="36"/>
        <v>0</v>
      </c>
      <c r="O19" s="133">
        <f t="shared" si="25"/>
        <v>0</v>
      </c>
      <c r="P19" s="134">
        <f t="shared" si="26"/>
        <v>0</v>
      </c>
      <c r="Q19" s="5">
        <f t="shared" si="37"/>
        <v>0.12682499999999999</v>
      </c>
      <c r="R19" s="8">
        <f t="shared" si="27"/>
        <v>1.0032034400000001</v>
      </c>
      <c r="S19" s="3">
        <f t="shared" si="38"/>
        <v>1079.8025600000001</v>
      </c>
      <c r="T19" s="3">
        <f t="shared" si="39"/>
        <v>0</v>
      </c>
      <c r="U19" s="4">
        <f t="shared" si="40"/>
        <v>0</v>
      </c>
      <c r="V19" s="135" t="str">
        <f t="shared" ref="V19" si="61">V18</f>
        <v>A+J=</v>
      </c>
      <c r="W19" s="9">
        <f t="shared" si="28"/>
        <v>42083</v>
      </c>
      <c r="X19" s="4"/>
      <c r="Y19" s="117">
        <f t="shared" si="42"/>
        <v>9</v>
      </c>
      <c r="Z19" s="116">
        <f t="shared" si="51"/>
        <v>42328</v>
      </c>
      <c r="AA19" s="119">
        <f t="shared" si="52"/>
        <v>319784.99405386997</v>
      </c>
      <c r="AB19" s="146">
        <f t="shared" si="43"/>
        <v>3197.8492208093157</v>
      </c>
      <c r="AC19" s="145">
        <f t="shared" si="53"/>
        <v>0</v>
      </c>
      <c r="AD19" s="147">
        <v>0</v>
      </c>
      <c r="AE19" s="146">
        <f t="shared" si="44"/>
        <v>3197.8492208093157</v>
      </c>
      <c r="AF19" s="117">
        <f t="shared" si="55"/>
        <v>9</v>
      </c>
      <c r="AG19" s="116">
        <f t="shared" si="29"/>
        <v>42358</v>
      </c>
    </row>
    <row r="20" spans="1:135" x14ac:dyDescent="0.2">
      <c r="A20" s="83">
        <f t="shared" si="30"/>
        <v>42065</v>
      </c>
      <c r="B20" s="3">
        <f t="shared" si="20"/>
        <v>338360.39424667001</v>
      </c>
      <c r="C20" s="3">
        <f t="shared" si="31"/>
        <v>336319.46</v>
      </c>
      <c r="D20" s="29">
        <f t="shared" si="45"/>
        <v>603.89499999999998</v>
      </c>
      <c r="E20" s="10">
        <f>IF(DAY(A20)=E$3+1,VLOOKUP(A20,[1]Plan1!$CC$150:$CD$200,2),E19)</f>
        <v>608.13099999999997</v>
      </c>
      <c r="F20" s="114">
        <f t="shared" si="46"/>
        <v>42024</v>
      </c>
      <c r="G20" s="5">
        <f t="shared" si="47"/>
        <v>7.0144644350425001E-3</v>
      </c>
      <c r="H20" s="1">
        <f t="shared" si="33"/>
        <v>10</v>
      </c>
      <c r="I20" s="1">
        <f t="shared" si="34"/>
        <v>28</v>
      </c>
      <c r="J20" s="3">
        <f t="shared" si="48"/>
        <v>1.002499539195628</v>
      </c>
      <c r="K20" s="3">
        <f t="shared" si="35"/>
        <v>1</v>
      </c>
      <c r="L20" s="3">
        <f t="shared" si="49"/>
        <v>1.0024995299999999</v>
      </c>
      <c r="M20" s="3">
        <f t="shared" si="24"/>
        <v>337160.10057985003</v>
      </c>
      <c r="N20" s="27">
        <f t="shared" si="36"/>
        <v>0</v>
      </c>
      <c r="O20" s="133">
        <f t="shared" si="25"/>
        <v>0</v>
      </c>
      <c r="P20" s="134">
        <f t="shared" si="26"/>
        <v>0</v>
      </c>
      <c r="Q20" s="5">
        <f t="shared" si="37"/>
        <v>0.12682499999999999</v>
      </c>
      <c r="R20" s="8">
        <f t="shared" si="27"/>
        <v>1.003560011</v>
      </c>
      <c r="S20" s="3">
        <f t="shared" si="38"/>
        <v>1200.29366682</v>
      </c>
      <c r="T20" s="3">
        <f t="shared" si="39"/>
        <v>0</v>
      </c>
      <c r="U20" s="4">
        <f t="shared" si="40"/>
        <v>0</v>
      </c>
      <c r="V20" s="135" t="str">
        <f t="shared" ref="V20" si="62">V19</f>
        <v>A+J=</v>
      </c>
      <c r="W20" s="9">
        <f t="shared" si="28"/>
        <v>42083</v>
      </c>
      <c r="X20" s="4"/>
      <c r="Y20" s="117">
        <f t="shared" si="42"/>
        <v>10</v>
      </c>
      <c r="Z20" s="116">
        <f t="shared" si="51"/>
        <v>42358</v>
      </c>
      <c r="AA20" s="119">
        <f t="shared" si="52"/>
        <v>319162.51082094997</v>
      </c>
      <c r="AB20" s="146">
        <f t="shared" si="43"/>
        <v>3197.8492208093157</v>
      </c>
      <c r="AC20" s="145">
        <f t="shared" si="53"/>
        <v>622.48323291999998</v>
      </c>
      <c r="AD20" s="147">
        <v>1.9465679894199416E-3</v>
      </c>
      <c r="AE20" s="146">
        <f t="shared" si="44"/>
        <v>3820.3324537293156</v>
      </c>
      <c r="AF20" s="117">
        <f t="shared" si="55"/>
        <v>10</v>
      </c>
      <c r="AG20" s="116">
        <f t="shared" si="29"/>
        <v>42389</v>
      </c>
    </row>
    <row r="21" spans="1:135" x14ac:dyDescent="0.2">
      <c r="A21" s="83">
        <f t="shared" si="30"/>
        <v>42066</v>
      </c>
      <c r="B21" s="3">
        <f t="shared" si="20"/>
        <v>338565.16871537</v>
      </c>
      <c r="C21" s="3">
        <f t="shared" si="31"/>
        <v>336319.46</v>
      </c>
      <c r="D21" s="29">
        <f t="shared" si="45"/>
        <v>603.89499999999998</v>
      </c>
      <c r="E21" s="10">
        <f>IF(DAY(A21)=E$3+1,VLOOKUP(A21,[1]Plan1!$CC$150:$CD$200,2),E20)</f>
        <v>608.13099999999997</v>
      </c>
      <c r="F21" s="114">
        <f t="shared" si="46"/>
        <v>42024</v>
      </c>
      <c r="G21" s="5">
        <f t="shared" si="47"/>
        <v>7.0144644350425001E-3</v>
      </c>
      <c r="H21" s="1">
        <f t="shared" si="33"/>
        <v>11</v>
      </c>
      <c r="I21" s="1">
        <f t="shared" si="34"/>
        <v>28</v>
      </c>
      <c r="J21" s="3">
        <f t="shared" si="48"/>
        <v>1.0027498364811167</v>
      </c>
      <c r="K21" s="3">
        <f t="shared" si="35"/>
        <v>1</v>
      </c>
      <c r="L21" s="3">
        <f t="shared" si="49"/>
        <v>1.00274983</v>
      </c>
      <c r="M21" s="3">
        <f t="shared" si="24"/>
        <v>337244.28134068998</v>
      </c>
      <c r="N21" s="27">
        <f t="shared" si="36"/>
        <v>0</v>
      </c>
      <c r="O21" s="133">
        <f t="shared" si="25"/>
        <v>0</v>
      </c>
      <c r="P21" s="134">
        <f t="shared" si="26"/>
        <v>0</v>
      </c>
      <c r="Q21" s="5">
        <f t="shared" si="37"/>
        <v>0.12682499999999999</v>
      </c>
      <c r="R21" s="8">
        <f t="shared" si="27"/>
        <v>1.003916708</v>
      </c>
      <c r="S21" s="3">
        <f t="shared" si="38"/>
        <v>1320.88737468</v>
      </c>
      <c r="T21" s="3">
        <f t="shared" si="39"/>
        <v>0</v>
      </c>
      <c r="U21" s="4">
        <f t="shared" si="40"/>
        <v>0</v>
      </c>
      <c r="V21" s="135" t="str">
        <f t="shared" ref="V21" si="63">V20</f>
        <v>A+J=</v>
      </c>
      <c r="W21" s="9">
        <f t="shared" si="28"/>
        <v>42083</v>
      </c>
      <c r="X21" s="4"/>
      <c r="Y21" s="117">
        <f t="shared" si="42"/>
        <v>11</v>
      </c>
      <c r="Z21" s="116">
        <f t="shared" si="51"/>
        <v>42389</v>
      </c>
      <c r="AA21" s="119">
        <f t="shared" si="52"/>
        <v>307070.98761785997</v>
      </c>
      <c r="AB21" s="146">
        <f t="shared" si="43"/>
        <v>3191.6243898811181</v>
      </c>
      <c r="AC21" s="145">
        <f t="shared" si="53"/>
        <v>12091.523203090001</v>
      </c>
      <c r="AD21" s="147">
        <v>3.7885161299155909E-2</v>
      </c>
      <c r="AE21" s="146">
        <f t="shared" si="44"/>
        <v>15283.14759297112</v>
      </c>
      <c r="AF21" s="117">
        <f t="shared" si="55"/>
        <v>11</v>
      </c>
      <c r="AG21" s="116">
        <f t="shared" si="29"/>
        <v>42420</v>
      </c>
    </row>
    <row r="22" spans="1:135" x14ac:dyDescent="0.2">
      <c r="A22" s="83">
        <f t="shared" si="30"/>
        <v>42067</v>
      </c>
      <c r="B22" s="3">
        <f t="shared" si="20"/>
        <v>338770.06634422002</v>
      </c>
      <c r="C22" s="3">
        <f t="shared" si="31"/>
        <v>336319.46</v>
      </c>
      <c r="D22" s="29">
        <f t="shared" si="45"/>
        <v>603.89499999999998</v>
      </c>
      <c r="E22" s="10">
        <f>IF(DAY(A22)=E$3+1,VLOOKUP(A22,[1]Plan1!$CC$150:$CD$200,2),E21)</f>
        <v>608.13099999999997</v>
      </c>
      <c r="F22" s="114">
        <f t="shared" si="46"/>
        <v>42024</v>
      </c>
      <c r="G22" s="5">
        <f t="shared" si="47"/>
        <v>7.0144644350425001E-3</v>
      </c>
      <c r="H22" s="1">
        <f t="shared" si="33"/>
        <v>12</v>
      </c>
      <c r="I22" s="1">
        <f t="shared" si="34"/>
        <v>28</v>
      </c>
      <c r="J22" s="3">
        <f t="shared" si="48"/>
        <v>1.0030001962591342</v>
      </c>
      <c r="K22" s="3">
        <f t="shared" si="35"/>
        <v>1</v>
      </c>
      <c r="L22" s="3">
        <f t="shared" si="49"/>
        <v>1.0030001900000001</v>
      </c>
      <c r="M22" s="3">
        <f t="shared" si="24"/>
        <v>337328.48228068999</v>
      </c>
      <c r="N22" s="27">
        <f t="shared" si="36"/>
        <v>0</v>
      </c>
      <c r="O22" s="133">
        <f t="shared" si="25"/>
        <v>0</v>
      </c>
      <c r="P22" s="134">
        <f t="shared" si="26"/>
        <v>0</v>
      </c>
      <c r="Q22" s="5">
        <f t="shared" si="37"/>
        <v>0.12682499999999999</v>
      </c>
      <c r="R22" s="8">
        <f t="shared" si="27"/>
        <v>1.004273532</v>
      </c>
      <c r="S22" s="3">
        <f t="shared" si="38"/>
        <v>1441.5840635300001</v>
      </c>
      <c r="T22" s="3">
        <f t="shared" si="39"/>
        <v>0</v>
      </c>
      <c r="U22" s="4">
        <f t="shared" si="40"/>
        <v>0</v>
      </c>
      <c r="V22" s="135" t="str">
        <f t="shared" ref="V22" si="64">V21</f>
        <v>A+J=</v>
      </c>
      <c r="W22" s="9">
        <f t="shared" si="28"/>
        <v>42083</v>
      </c>
      <c r="X22" s="4"/>
      <c r="Y22" s="117">
        <f t="shared" si="42"/>
        <v>12</v>
      </c>
      <c r="Z22" s="116">
        <f t="shared" si="51"/>
        <v>42420</v>
      </c>
      <c r="AA22" s="119">
        <f t="shared" si="52"/>
        <v>297899.23963812995</v>
      </c>
      <c r="AB22" s="146">
        <f t="shared" si="43"/>
        <v>3070.7091850642046</v>
      </c>
      <c r="AC22" s="145">
        <f t="shared" si="53"/>
        <v>9171.7479797300002</v>
      </c>
      <c r="AD22" s="147">
        <v>2.9868494092805627E-2</v>
      </c>
      <c r="AE22" s="146">
        <f t="shared" si="44"/>
        <v>12242.457164794205</v>
      </c>
      <c r="AF22" s="117">
        <f t="shared" si="55"/>
        <v>12</v>
      </c>
      <c r="AG22" s="116">
        <f t="shared" si="29"/>
        <v>42449</v>
      </c>
    </row>
    <row r="23" spans="1:135" x14ac:dyDescent="0.2">
      <c r="A23" s="83">
        <f t="shared" si="30"/>
        <v>42068</v>
      </c>
      <c r="B23" s="3">
        <f t="shared" si="20"/>
        <v>338975.08718694001</v>
      </c>
      <c r="C23" s="3">
        <f t="shared" si="31"/>
        <v>336319.46</v>
      </c>
      <c r="D23" s="29">
        <f t="shared" si="45"/>
        <v>603.89499999999998</v>
      </c>
      <c r="E23" s="10">
        <f>IF(DAY(A23)=E$3+1,VLOOKUP(A23,[1]Plan1!$CC$150:$CD$200,2),E22)</f>
        <v>608.13099999999997</v>
      </c>
      <c r="F23" s="114">
        <f t="shared" si="46"/>
        <v>42024</v>
      </c>
      <c r="G23" s="5">
        <f t="shared" si="47"/>
        <v>7.0144644350425001E-3</v>
      </c>
      <c r="H23" s="1">
        <f t="shared" si="33"/>
        <v>13</v>
      </c>
      <c r="I23" s="1">
        <f t="shared" si="34"/>
        <v>28</v>
      </c>
      <c r="J23" s="3">
        <f t="shared" si="48"/>
        <v>1.0032506185452827</v>
      </c>
      <c r="K23" s="3">
        <f t="shared" si="35"/>
        <v>1</v>
      </c>
      <c r="L23" s="3">
        <f t="shared" si="49"/>
        <v>1.00325061</v>
      </c>
      <c r="M23" s="3">
        <f t="shared" si="24"/>
        <v>337412.70339987002</v>
      </c>
      <c r="N23" s="27">
        <f t="shared" si="36"/>
        <v>0</v>
      </c>
      <c r="O23" s="133">
        <f t="shared" si="25"/>
        <v>0</v>
      </c>
      <c r="P23" s="134">
        <f t="shared" si="26"/>
        <v>0</v>
      </c>
      <c r="Q23" s="5">
        <f t="shared" si="37"/>
        <v>0.12682499999999999</v>
      </c>
      <c r="R23" s="8">
        <f t="shared" si="27"/>
        <v>1.0046304829999999</v>
      </c>
      <c r="S23" s="3">
        <f t="shared" si="38"/>
        <v>1562.3837870699999</v>
      </c>
      <c r="T23" s="3">
        <f t="shared" si="39"/>
        <v>0</v>
      </c>
      <c r="U23" s="4">
        <f t="shared" si="40"/>
        <v>0</v>
      </c>
      <c r="V23" s="135" t="str">
        <f t="shared" ref="V23" si="65">V22</f>
        <v>A+J=</v>
      </c>
      <c r="W23" s="9">
        <f t="shared" si="28"/>
        <v>42083</v>
      </c>
      <c r="X23" s="4"/>
      <c r="Y23" s="117">
        <f t="shared" si="42"/>
        <v>13</v>
      </c>
      <c r="Z23" s="116">
        <f t="shared" si="51"/>
        <v>42449</v>
      </c>
      <c r="AA23" s="119">
        <f t="shared" si="52"/>
        <v>288614.01837499993</v>
      </c>
      <c r="AB23" s="146">
        <f t="shared" si="43"/>
        <v>2978.9917259094505</v>
      </c>
      <c r="AC23" s="145">
        <f t="shared" si="53"/>
        <v>9285.2212631300008</v>
      </c>
      <c r="AD23" s="147">
        <v>3.1168999539607986E-2</v>
      </c>
      <c r="AE23" s="146">
        <f t="shared" si="44"/>
        <v>12264.212989039452</v>
      </c>
      <c r="AF23" s="117">
        <f t="shared" si="55"/>
        <v>13</v>
      </c>
      <c r="AG23" s="116">
        <f t="shared" si="29"/>
        <v>42480</v>
      </c>
    </row>
    <row r="24" spans="1:135" x14ac:dyDescent="0.2">
      <c r="A24" s="83">
        <f t="shared" si="30"/>
        <v>42069</v>
      </c>
      <c r="B24" s="3">
        <f t="shared" si="20"/>
        <v>339180.23467717</v>
      </c>
      <c r="C24" s="3">
        <f t="shared" si="31"/>
        <v>336319.46</v>
      </c>
      <c r="D24" s="29">
        <f t="shared" si="45"/>
        <v>603.89499999999998</v>
      </c>
      <c r="E24" s="10">
        <f>IF(DAY(A24)=E$3+1,VLOOKUP(A24,[1]Plan1!$CC$150:$CD$200,2),E23)</f>
        <v>608.13099999999997</v>
      </c>
      <c r="F24" s="114">
        <f t="shared" si="46"/>
        <v>42024</v>
      </c>
      <c r="G24" s="5">
        <f t="shared" si="47"/>
        <v>7.0144644350425001E-3</v>
      </c>
      <c r="H24" s="1">
        <f t="shared" si="33"/>
        <v>14</v>
      </c>
      <c r="I24" s="1">
        <f t="shared" si="34"/>
        <v>28</v>
      </c>
      <c r="J24" s="3">
        <f t="shared" si="48"/>
        <v>1.0035011033551695</v>
      </c>
      <c r="K24" s="3">
        <f t="shared" si="35"/>
        <v>1</v>
      </c>
      <c r="L24" s="3">
        <f t="shared" si="49"/>
        <v>1.0035011</v>
      </c>
      <c r="M24" s="3">
        <f t="shared" si="24"/>
        <v>337496.94806139998</v>
      </c>
      <c r="N24" s="27">
        <f t="shared" si="36"/>
        <v>0</v>
      </c>
      <c r="O24" s="133">
        <f t="shared" si="25"/>
        <v>0</v>
      </c>
      <c r="P24" s="134">
        <f t="shared" si="26"/>
        <v>0</v>
      </c>
      <c r="Q24" s="5">
        <f t="shared" si="37"/>
        <v>0.12682499999999999</v>
      </c>
      <c r="R24" s="8">
        <f t="shared" si="27"/>
        <v>1.0049875610000001</v>
      </c>
      <c r="S24" s="3">
        <f t="shared" si="38"/>
        <v>1683.28661577</v>
      </c>
      <c r="T24" s="3">
        <f t="shared" si="39"/>
        <v>0</v>
      </c>
      <c r="U24" s="4">
        <f t="shared" si="40"/>
        <v>0</v>
      </c>
      <c r="V24" s="135" t="str">
        <f t="shared" ref="V24" si="66">V23</f>
        <v>A+J=</v>
      </c>
      <c r="W24" s="9">
        <f t="shared" si="28"/>
        <v>42083</v>
      </c>
      <c r="X24" s="4"/>
      <c r="Y24" s="117">
        <f t="shared" si="42"/>
        <v>14</v>
      </c>
      <c r="Z24" s="116">
        <f t="shared" si="51"/>
        <v>42480</v>
      </c>
      <c r="AA24" s="119">
        <f t="shared" si="52"/>
        <v>279873.92017112992</v>
      </c>
      <c r="AB24" s="146">
        <f t="shared" si="43"/>
        <v>2886.1395341760872</v>
      </c>
      <c r="AC24" s="145">
        <f t="shared" si="53"/>
        <v>8740.0982038700004</v>
      </c>
      <c r="AD24" s="147">
        <v>3.0282999603028132E-2</v>
      </c>
      <c r="AE24" s="146">
        <f t="shared" si="44"/>
        <v>11626.237738046088</v>
      </c>
      <c r="AF24" s="117">
        <f t="shared" si="55"/>
        <v>14</v>
      </c>
      <c r="AG24" s="116">
        <f t="shared" si="29"/>
        <v>42510</v>
      </c>
    </row>
    <row r="25" spans="1:135" x14ac:dyDescent="0.2">
      <c r="A25" s="83">
        <f t="shared" si="30"/>
        <v>42070</v>
      </c>
      <c r="B25" s="3">
        <f t="shared" si="20"/>
        <v>339385.50549105002</v>
      </c>
      <c r="C25" s="3">
        <f t="shared" si="31"/>
        <v>336319.46</v>
      </c>
      <c r="D25" s="29">
        <f t="shared" si="45"/>
        <v>603.89499999999998</v>
      </c>
      <c r="E25" s="10">
        <f>IF(DAY(A25)=E$3+1,VLOOKUP(A25,[1]Plan1!$CC$150:$CD$200,2),E24)</f>
        <v>608.13099999999997</v>
      </c>
      <c r="F25" s="114">
        <f t="shared" si="46"/>
        <v>42024</v>
      </c>
      <c r="G25" s="5">
        <f t="shared" si="47"/>
        <v>7.0144644350425001E-3</v>
      </c>
      <c r="H25" s="1">
        <f t="shared" si="33"/>
        <v>15</v>
      </c>
      <c r="I25" s="1">
        <f t="shared" si="34"/>
        <v>28</v>
      </c>
      <c r="J25" s="3">
        <f t="shared" si="48"/>
        <v>1.0037516507044044</v>
      </c>
      <c r="K25" s="3">
        <f t="shared" si="35"/>
        <v>1</v>
      </c>
      <c r="L25" s="3">
        <f t="shared" si="49"/>
        <v>1.0037516500000001</v>
      </c>
      <c r="M25" s="3">
        <f t="shared" si="24"/>
        <v>337581.2129021</v>
      </c>
      <c r="N25" s="27">
        <f t="shared" si="36"/>
        <v>0</v>
      </c>
      <c r="O25" s="133">
        <f t="shared" si="25"/>
        <v>0</v>
      </c>
      <c r="P25" s="134">
        <f t="shared" si="26"/>
        <v>0</v>
      </c>
      <c r="Q25" s="5">
        <f t="shared" si="37"/>
        <v>0.12682499999999999</v>
      </c>
      <c r="R25" s="8">
        <f t="shared" si="27"/>
        <v>1.0053447659999999</v>
      </c>
      <c r="S25" s="3">
        <f t="shared" si="38"/>
        <v>1804.29258895</v>
      </c>
      <c r="T25" s="3">
        <f t="shared" si="39"/>
        <v>0</v>
      </c>
      <c r="U25" s="4">
        <f t="shared" si="40"/>
        <v>0</v>
      </c>
      <c r="V25" s="135" t="str">
        <f t="shared" ref="V25" si="67">V24</f>
        <v>A+J=</v>
      </c>
      <c r="W25" s="9">
        <f t="shared" si="28"/>
        <v>42083</v>
      </c>
      <c r="X25" s="4"/>
      <c r="Y25" s="117">
        <f t="shared" si="42"/>
        <v>15</v>
      </c>
      <c r="Z25" s="116">
        <f t="shared" si="51"/>
        <v>42510</v>
      </c>
      <c r="AA25" s="119">
        <f t="shared" si="52"/>
        <v>274097.32253604993</v>
      </c>
      <c r="AB25" s="146">
        <f t="shared" si="43"/>
        <v>2798.7385718084338</v>
      </c>
      <c r="AC25" s="145">
        <f t="shared" si="53"/>
        <v>5776.5976350800001</v>
      </c>
      <c r="AD25" s="147">
        <v>2.0639999723987792E-2</v>
      </c>
      <c r="AE25" s="146">
        <f t="shared" si="44"/>
        <v>8575.3362068884344</v>
      </c>
      <c r="AF25" s="117">
        <f t="shared" si="55"/>
        <v>15</v>
      </c>
      <c r="AG25" s="116">
        <f t="shared" si="29"/>
        <v>42541</v>
      </c>
    </row>
    <row r="26" spans="1:135" x14ac:dyDescent="0.2">
      <c r="A26" s="83">
        <f t="shared" si="30"/>
        <v>42071</v>
      </c>
      <c r="B26" s="3">
        <f t="shared" si="20"/>
        <v>339590.89934467996</v>
      </c>
      <c r="C26" s="3">
        <f t="shared" si="31"/>
        <v>336319.46</v>
      </c>
      <c r="D26" s="29">
        <f t="shared" si="45"/>
        <v>603.89499999999998</v>
      </c>
      <c r="E26" s="10">
        <f>IF(DAY(A26)=E$3+1,VLOOKUP(A26,[1]Plan1!$CC$150:$CD$200,2),E25)</f>
        <v>608.13099999999997</v>
      </c>
      <c r="F26" s="114">
        <f t="shared" si="46"/>
        <v>42024</v>
      </c>
      <c r="G26" s="5">
        <f t="shared" si="47"/>
        <v>7.0144644350425001E-3</v>
      </c>
      <c r="H26" s="1">
        <f t="shared" si="33"/>
        <v>16</v>
      </c>
      <c r="I26" s="1">
        <f t="shared" si="34"/>
        <v>28</v>
      </c>
      <c r="J26" s="3">
        <f t="shared" si="48"/>
        <v>1.0040022606086023</v>
      </c>
      <c r="K26" s="3">
        <f t="shared" si="35"/>
        <v>1</v>
      </c>
      <c r="L26" s="3">
        <f t="shared" si="49"/>
        <v>1.00400226</v>
      </c>
      <c r="M26" s="3">
        <f t="shared" si="24"/>
        <v>337665.49792197999</v>
      </c>
      <c r="N26" s="27">
        <f t="shared" si="36"/>
        <v>0</v>
      </c>
      <c r="O26" s="133">
        <f t="shared" si="25"/>
        <v>0</v>
      </c>
      <c r="P26" s="134">
        <f t="shared" si="26"/>
        <v>0</v>
      </c>
      <c r="Q26" s="5">
        <f t="shared" si="37"/>
        <v>0.12682499999999999</v>
      </c>
      <c r="R26" s="8">
        <f t="shared" si="27"/>
        <v>1.0057020969999999</v>
      </c>
      <c r="S26" s="3">
        <f t="shared" si="38"/>
        <v>1925.4014227</v>
      </c>
      <c r="T26" s="3">
        <f t="shared" si="39"/>
        <v>0</v>
      </c>
      <c r="U26" s="4">
        <f t="shared" si="40"/>
        <v>0</v>
      </c>
      <c r="V26" s="135" t="str">
        <f t="shared" ref="V26" si="68">V25</f>
        <v>A+J=</v>
      </c>
      <c r="W26" s="9">
        <f t="shared" si="28"/>
        <v>42083</v>
      </c>
      <c r="X26" s="4"/>
      <c r="Y26" s="117">
        <f t="shared" si="42"/>
        <v>16</v>
      </c>
      <c r="Z26" s="116">
        <f t="shared" si="51"/>
        <v>42541</v>
      </c>
      <c r="AA26" s="119">
        <f t="shared" si="52"/>
        <v>262654.17862799991</v>
      </c>
      <c r="AB26" s="146">
        <f t="shared" si="43"/>
        <v>2740.9726084588287</v>
      </c>
      <c r="AC26" s="145">
        <f t="shared" si="53"/>
        <v>11443.14390805</v>
      </c>
      <c r="AD26" s="147">
        <v>4.1748470222850616E-2</v>
      </c>
      <c r="AE26" s="146">
        <f t="shared" si="44"/>
        <v>14184.11651650883</v>
      </c>
      <c r="AF26" s="117">
        <f t="shared" si="55"/>
        <v>16</v>
      </c>
      <c r="AG26" s="116">
        <f t="shared" si="29"/>
        <v>42571</v>
      </c>
    </row>
    <row r="27" spans="1:135" x14ac:dyDescent="0.2">
      <c r="A27" s="83">
        <f t="shared" si="30"/>
        <v>42072</v>
      </c>
      <c r="B27" s="3">
        <f t="shared" si="20"/>
        <v>339796.41696701001</v>
      </c>
      <c r="C27" s="3">
        <f t="shared" si="31"/>
        <v>336319.46</v>
      </c>
      <c r="D27" s="29">
        <f t="shared" si="45"/>
        <v>603.89499999999998</v>
      </c>
      <c r="E27" s="10">
        <f>IF(DAY(A27)=E$3+1,VLOOKUP(A27,[1]Plan1!$CC$150:$CD$200,2),E26)</f>
        <v>608.13099999999997</v>
      </c>
      <c r="F27" s="114">
        <f t="shared" si="46"/>
        <v>42024</v>
      </c>
      <c r="G27" s="5">
        <f t="shared" si="47"/>
        <v>7.0144644350425001E-3</v>
      </c>
      <c r="H27" s="1">
        <f t="shared" si="33"/>
        <v>17</v>
      </c>
      <c r="I27" s="1">
        <f t="shared" si="34"/>
        <v>28</v>
      </c>
      <c r="J27" s="3">
        <f t="shared" si="48"/>
        <v>1.0042529330833814</v>
      </c>
      <c r="K27" s="3">
        <f t="shared" si="35"/>
        <v>1</v>
      </c>
      <c r="L27" s="3">
        <f t="shared" si="49"/>
        <v>1.00425293</v>
      </c>
      <c r="M27" s="3">
        <f t="shared" si="24"/>
        <v>337749.80312101002</v>
      </c>
      <c r="N27" s="27">
        <f t="shared" si="36"/>
        <v>0</v>
      </c>
      <c r="O27" s="133">
        <f t="shared" si="25"/>
        <v>0</v>
      </c>
      <c r="P27" s="134">
        <f t="shared" si="26"/>
        <v>0</v>
      </c>
      <c r="Q27" s="5">
        <f t="shared" si="37"/>
        <v>0.12682499999999999</v>
      </c>
      <c r="R27" s="8">
        <f t="shared" si="27"/>
        <v>1.0060595560000001</v>
      </c>
      <c r="S27" s="3">
        <f t="shared" si="38"/>
        <v>2046.613846</v>
      </c>
      <c r="T27" s="3">
        <f t="shared" si="39"/>
        <v>0</v>
      </c>
      <c r="U27" s="4">
        <f t="shared" si="40"/>
        <v>0</v>
      </c>
      <c r="V27" s="135" t="str">
        <f t="shared" ref="V27" si="69">V26</f>
        <v>A+J=</v>
      </c>
      <c r="W27" s="9">
        <f t="shared" si="28"/>
        <v>42083</v>
      </c>
      <c r="X27" s="4"/>
      <c r="Y27" s="117">
        <f t="shared" si="42"/>
        <v>17</v>
      </c>
      <c r="Z27" s="116">
        <f t="shared" si="51"/>
        <v>42571</v>
      </c>
      <c r="AA27" s="119">
        <f t="shared" si="52"/>
        <v>252875.82625708991</v>
      </c>
      <c r="AB27" s="146">
        <f t="shared" si="43"/>
        <v>2626.5411951330293</v>
      </c>
      <c r="AC27" s="145">
        <f t="shared" si="53"/>
        <v>9778.3523709100009</v>
      </c>
      <c r="AD27" s="147">
        <v>3.7228999827800036E-2</v>
      </c>
      <c r="AE27" s="146">
        <f t="shared" si="44"/>
        <v>12404.893566043031</v>
      </c>
      <c r="AF27" s="117">
        <f t="shared" si="55"/>
        <v>17</v>
      </c>
      <c r="AG27" s="116">
        <f t="shared" si="29"/>
        <v>42602</v>
      </c>
    </row>
    <row r="28" spans="1:135" x14ac:dyDescent="0.2">
      <c r="A28" s="83">
        <f t="shared" si="30"/>
        <v>42073</v>
      </c>
      <c r="B28" s="3">
        <f t="shared" si="20"/>
        <v>340002.05807423999</v>
      </c>
      <c r="C28" s="3">
        <f t="shared" si="31"/>
        <v>336319.46</v>
      </c>
      <c r="D28" s="29">
        <f t="shared" si="45"/>
        <v>603.89499999999998</v>
      </c>
      <c r="E28" s="10">
        <f>IF(DAY(A28)=E$3+1,VLOOKUP(A28,[1]Plan1!$CC$150:$CD$200,2),E27)</f>
        <v>608.13099999999997</v>
      </c>
      <c r="F28" s="114">
        <f t="shared" si="46"/>
        <v>42024</v>
      </c>
      <c r="G28" s="5">
        <f t="shared" si="47"/>
        <v>7.0144644350425001E-3</v>
      </c>
      <c r="H28" s="1">
        <f t="shared" si="33"/>
        <v>18</v>
      </c>
      <c r="I28" s="1">
        <f t="shared" si="34"/>
        <v>28</v>
      </c>
      <c r="J28" s="3">
        <f t="shared" si="48"/>
        <v>1.0045036681443635</v>
      </c>
      <c r="K28" s="3">
        <f t="shared" si="35"/>
        <v>1</v>
      </c>
      <c r="L28" s="3">
        <f t="shared" si="49"/>
        <v>1.0045036599999999</v>
      </c>
      <c r="M28" s="3">
        <f t="shared" si="24"/>
        <v>337834.12849922001</v>
      </c>
      <c r="N28" s="27">
        <f t="shared" si="36"/>
        <v>0</v>
      </c>
      <c r="O28" s="133">
        <f t="shared" si="25"/>
        <v>0</v>
      </c>
      <c r="P28" s="134">
        <f t="shared" si="26"/>
        <v>0</v>
      </c>
      <c r="Q28" s="5">
        <f t="shared" si="37"/>
        <v>0.12682499999999999</v>
      </c>
      <c r="R28" s="8">
        <f t="shared" si="27"/>
        <v>1.0064171420000001</v>
      </c>
      <c r="S28" s="3">
        <f t="shared" si="38"/>
        <v>2167.9295750199999</v>
      </c>
      <c r="T28" s="3">
        <f t="shared" si="39"/>
        <v>0</v>
      </c>
      <c r="U28" s="4">
        <f t="shared" si="40"/>
        <v>0</v>
      </c>
      <c r="V28" s="135" t="str">
        <f t="shared" ref="V28" si="70">V27</f>
        <v>A+J=</v>
      </c>
      <c r="W28" s="9">
        <f t="shared" si="28"/>
        <v>42083</v>
      </c>
      <c r="X28" s="4"/>
      <c r="Y28" s="117">
        <f t="shared" si="42"/>
        <v>18</v>
      </c>
      <c r="Z28" s="116">
        <f t="shared" si="51"/>
        <v>42602</v>
      </c>
      <c r="AA28" s="119">
        <f t="shared" si="52"/>
        <v>243009.11731153991</v>
      </c>
      <c r="AB28" s="146">
        <f t="shared" si="43"/>
        <v>2528.7576934317399</v>
      </c>
      <c r="AC28" s="145">
        <f t="shared" si="53"/>
        <v>9866.7089455500009</v>
      </c>
      <c r="AD28" s="147">
        <v>3.9017999828609262E-2</v>
      </c>
      <c r="AE28" s="146">
        <f t="shared" si="44"/>
        <v>12395.466638981741</v>
      </c>
      <c r="AF28" s="117">
        <f t="shared" si="55"/>
        <v>18</v>
      </c>
      <c r="AG28" s="116">
        <f t="shared" si="29"/>
        <v>42633</v>
      </c>
    </row>
    <row r="29" spans="1:135" x14ac:dyDescent="0.2">
      <c r="A29" s="83">
        <f t="shared" si="30"/>
        <v>42074</v>
      </c>
      <c r="B29" s="3">
        <f t="shared" si="20"/>
        <v>340207.82610612002</v>
      </c>
      <c r="C29" s="3">
        <f t="shared" si="31"/>
        <v>336319.46</v>
      </c>
      <c r="D29" s="29">
        <f t="shared" si="45"/>
        <v>603.89499999999998</v>
      </c>
      <c r="E29" s="10">
        <f>IF(DAY(A29)=E$3+1,VLOOKUP(A29,[1]Plan1!$CC$150:$CD$200,2),E28)</f>
        <v>608.13099999999997</v>
      </c>
      <c r="F29" s="114">
        <f t="shared" si="46"/>
        <v>42024</v>
      </c>
      <c r="G29" s="5">
        <f t="shared" si="47"/>
        <v>7.0144644350425001E-3</v>
      </c>
      <c r="H29" s="1">
        <f t="shared" si="33"/>
        <v>19</v>
      </c>
      <c r="I29" s="1">
        <f t="shared" si="34"/>
        <v>28</v>
      </c>
      <c r="J29" s="3">
        <f t="shared" si="48"/>
        <v>1.0047544658071752</v>
      </c>
      <c r="K29" s="3">
        <f t="shared" si="35"/>
        <v>1</v>
      </c>
      <c r="L29" s="3">
        <f t="shared" si="49"/>
        <v>1.00475446</v>
      </c>
      <c r="M29" s="3">
        <f t="shared" si="24"/>
        <v>337918.47741979</v>
      </c>
      <c r="N29" s="27">
        <f t="shared" si="36"/>
        <v>0</v>
      </c>
      <c r="O29" s="133">
        <f t="shared" si="25"/>
        <v>0</v>
      </c>
      <c r="P29" s="134">
        <f t="shared" si="26"/>
        <v>0</v>
      </c>
      <c r="Q29" s="5">
        <f t="shared" si="37"/>
        <v>0.12682499999999999</v>
      </c>
      <c r="R29" s="8">
        <f t="shared" si="27"/>
        <v>1.006774855</v>
      </c>
      <c r="S29" s="3">
        <f t="shared" si="38"/>
        <v>2289.34868633</v>
      </c>
      <c r="T29" s="3">
        <f t="shared" si="39"/>
        <v>0</v>
      </c>
      <c r="U29" s="4">
        <f t="shared" si="40"/>
        <v>0</v>
      </c>
      <c r="V29" s="135" t="str">
        <f t="shared" ref="V29" si="71">V28</f>
        <v>A+J=</v>
      </c>
      <c r="W29" s="9">
        <f t="shared" si="28"/>
        <v>42083</v>
      </c>
      <c r="X29" s="4"/>
      <c r="Y29" s="117">
        <f t="shared" si="42"/>
        <v>19</v>
      </c>
      <c r="Z29" s="116">
        <f t="shared" si="51"/>
        <v>42633</v>
      </c>
      <c r="AA29" s="119">
        <f t="shared" si="52"/>
        <v>236981.0332026199</v>
      </c>
      <c r="AB29" s="146">
        <f t="shared" si="43"/>
        <v>2430.0906261829114</v>
      </c>
      <c r="AC29" s="145">
        <f t="shared" si="53"/>
        <v>6028.0841089200003</v>
      </c>
      <c r="AD29" s="147">
        <v>2.4805999773218151E-2</v>
      </c>
      <c r="AE29" s="146">
        <f t="shared" si="44"/>
        <v>8458.1747351029117</v>
      </c>
      <c r="AF29" s="117">
        <f t="shared" si="55"/>
        <v>19</v>
      </c>
      <c r="AG29" s="116">
        <f t="shared" si="29"/>
        <v>42663</v>
      </c>
    </row>
    <row r="30" spans="1:135" x14ac:dyDescent="0.2">
      <c r="A30" s="83">
        <f t="shared" si="30"/>
        <v>42075</v>
      </c>
      <c r="B30" s="3">
        <f t="shared" si="20"/>
        <v>340413.71773286996</v>
      </c>
      <c r="C30" s="3">
        <f t="shared" si="31"/>
        <v>336319.46</v>
      </c>
      <c r="D30" s="29">
        <f t="shared" si="45"/>
        <v>603.89499999999998</v>
      </c>
      <c r="E30" s="10">
        <f>IF(DAY(A30)=E$3+1,VLOOKUP(A30,[1]Plan1!$CC$150:$CD$200,2),E29)</f>
        <v>608.13099999999997</v>
      </c>
      <c r="F30" s="114">
        <f t="shared" si="46"/>
        <v>42024</v>
      </c>
      <c r="G30" s="5">
        <f t="shared" si="47"/>
        <v>7.0144644350425001E-3</v>
      </c>
      <c r="H30" s="1">
        <f t="shared" si="33"/>
        <v>20</v>
      </c>
      <c r="I30" s="1">
        <f t="shared" si="34"/>
        <v>28</v>
      </c>
      <c r="J30" s="3">
        <f t="shared" si="48"/>
        <v>1.0050053260874463</v>
      </c>
      <c r="K30" s="3">
        <f t="shared" si="35"/>
        <v>1</v>
      </c>
      <c r="L30" s="3">
        <f t="shared" si="49"/>
        <v>1.00500532</v>
      </c>
      <c r="M30" s="3">
        <f t="shared" si="24"/>
        <v>338002.84651951998</v>
      </c>
      <c r="N30" s="27">
        <f t="shared" si="36"/>
        <v>0</v>
      </c>
      <c r="O30" s="133">
        <f t="shared" si="25"/>
        <v>0</v>
      </c>
      <c r="P30" s="134">
        <f t="shared" si="26"/>
        <v>0</v>
      </c>
      <c r="Q30" s="5">
        <f t="shared" si="37"/>
        <v>0.12682499999999999</v>
      </c>
      <c r="R30" s="8">
        <f t="shared" si="27"/>
        <v>1.0071326949999999</v>
      </c>
      <c r="S30" s="3">
        <f t="shared" si="38"/>
        <v>2410.8712133499998</v>
      </c>
      <c r="T30" s="3">
        <f t="shared" si="39"/>
        <v>0</v>
      </c>
      <c r="U30" s="4">
        <f t="shared" si="40"/>
        <v>0</v>
      </c>
      <c r="V30" s="135" t="str">
        <f t="shared" ref="V30" si="72">V29</f>
        <v>A+J=</v>
      </c>
      <c r="W30" s="9">
        <f t="shared" si="28"/>
        <v>42083</v>
      </c>
      <c r="X30" s="4"/>
      <c r="Y30" s="117">
        <f t="shared" si="42"/>
        <v>20</v>
      </c>
      <c r="Z30" s="116">
        <f t="shared" si="51"/>
        <v>42663</v>
      </c>
      <c r="AA30" s="119">
        <f t="shared" si="52"/>
        <v>230151.47687862991</v>
      </c>
      <c r="AB30" s="146">
        <f t="shared" si="43"/>
        <v>2369.8097986609187</v>
      </c>
      <c r="AC30" s="145">
        <f t="shared" si="53"/>
        <v>6829.5563239900002</v>
      </c>
      <c r="AD30" s="147">
        <v>2.8818999696715072E-2</v>
      </c>
      <c r="AE30" s="146">
        <f t="shared" si="44"/>
        <v>9199.3661226509194</v>
      </c>
      <c r="AF30" s="117">
        <f t="shared" si="55"/>
        <v>20</v>
      </c>
      <c r="AG30" s="116">
        <f t="shared" si="29"/>
        <v>42674</v>
      </c>
    </row>
    <row r="31" spans="1:135" x14ac:dyDescent="0.2">
      <c r="A31" s="83">
        <f t="shared" si="30"/>
        <v>42076</v>
      </c>
      <c r="B31" s="3">
        <f t="shared" si="20"/>
        <v>340619.73300830997</v>
      </c>
      <c r="C31" s="3">
        <f t="shared" si="31"/>
        <v>336319.46</v>
      </c>
      <c r="D31" s="29">
        <f t="shared" si="45"/>
        <v>603.89499999999998</v>
      </c>
      <c r="E31" s="10">
        <f>IF(DAY(A31)=E$3+1,VLOOKUP(A31,[1]Plan1!$CC$150:$CD$200,2),E30)</f>
        <v>608.13099999999997</v>
      </c>
      <c r="F31" s="114">
        <f t="shared" si="46"/>
        <v>42024</v>
      </c>
      <c r="G31" s="5">
        <f t="shared" si="47"/>
        <v>7.0144644350425001E-3</v>
      </c>
      <c r="H31" s="1">
        <f t="shared" si="33"/>
        <v>21</v>
      </c>
      <c r="I31" s="1">
        <f t="shared" si="34"/>
        <v>28</v>
      </c>
      <c r="J31" s="3">
        <f t="shared" si="48"/>
        <v>1.0052562490008108</v>
      </c>
      <c r="K31" s="3">
        <f t="shared" si="35"/>
        <v>1</v>
      </c>
      <c r="L31" s="3">
        <f t="shared" si="49"/>
        <v>1.00525624</v>
      </c>
      <c r="M31" s="3">
        <f t="shared" si="24"/>
        <v>338087.23579842999</v>
      </c>
      <c r="N31" s="27">
        <f t="shared" si="36"/>
        <v>0</v>
      </c>
      <c r="O31" s="133">
        <f t="shared" si="25"/>
        <v>0</v>
      </c>
      <c r="P31" s="134">
        <f t="shared" si="26"/>
        <v>0</v>
      </c>
      <c r="Q31" s="5">
        <f t="shared" si="37"/>
        <v>0.12682499999999999</v>
      </c>
      <c r="R31" s="8">
        <f t="shared" si="27"/>
        <v>1.0074906619999999</v>
      </c>
      <c r="S31" s="3">
        <f t="shared" si="38"/>
        <v>2532.4972098799999</v>
      </c>
      <c r="T31" s="3">
        <f t="shared" si="39"/>
        <v>0</v>
      </c>
      <c r="U31" s="4">
        <f t="shared" si="40"/>
        <v>0</v>
      </c>
      <c r="V31" s="135" t="str">
        <f t="shared" ref="V31" si="73">V30</f>
        <v>A+J=</v>
      </c>
      <c r="W31" s="9">
        <f t="shared" si="28"/>
        <v>42083</v>
      </c>
      <c r="X31" s="12"/>
      <c r="Y31" s="117">
        <f t="shared" si="42"/>
        <v>21</v>
      </c>
      <c r="Z31" s="116">
        <v>42674</v>
      </c>
      <c r="AA31" s="119">
        <f t="shared" ref="AA31:AA80" si="74">AA30-AC31</f>
        <v>226302.30145938991</v>
      </c>
      <c r="AB31" s="146">
        <f t="shared" ref="AB31:AB80" si="75">(((1+AB$9)^(1/12))-1)*AA30</f>
        <v>2301.5142507920727</v>
      </c>
      <c r="AC31" s="145">
        <f t="shared" ref="AC31:AC80" si="76">TRUNC(AD31*AA30,8)</f>
        <v>3849.1754192399999</v>
      </c>
      <c r="AD31" s="147">
        <v>1.6724530606767152E-2</v>
      </c>
      <c r="AE31" s="146">
        <f t="shared" ref="AE31:AE80" si="77">(AB31+AC31)</f>
        <v>6150.6896700320722</v>
      </c>
      <c r="AF31" s="117">
        <f t="shared" ref="AF31:AF80" si="78">Y31</f>
        <v>21</v>
      </c>
      <c r="AG31" s="116">
        <f t="shared" ref="AG31:AG80" si="79">Z32</f>
        <v>42694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83">
        <f t="shared" si="30"/>
        <v>42077</v>
      </c>
      <c r="B32" s="3">
        <f t="shared" si="20"/>
        <v>340825.87571398995</v>
      </c>
      <c r="C32" s="3">
        <f t="shared" si="31"/>
        <v>336319.46</v>
      </c>
      <c r="D32" s="29">
        <f t="shared" si="45"/>
        <v>603.89499999999998</v>
      </c>
      <c r="E32" s="10">
        <f>IF(DAY(A32)=E$3+1,VLOOKUP(A32,[1]Plan1!$CC$150:$CD$200,2),E31)</f>
        <v>608.13099999999997</v>
      </c>
      <c r="F32" s="114">
        <f t="shared" si="46"/>
        <v>42024</v>
      </c>
      <c r="G32" s="5">
        <f t="shared" si="47"/>
        <v>7.0144644350425001E-3</v>
      </c>
      <c r="H32" s="1">
        <f t="shared" si="33"/>
        <v>22</v>
      </c>
      <c r="I32" s="1">
        <f t="shared" si="34"/>
        <v>28</v>
      </c>
      <c r="J32" s="3">
        <f t="shared" si="48"/>
        <v>1.0055072345629064</v>
      </c>
      <c r="K32" s="3">
        <f t="shared" si="35"/>
        <v>1</v>
      </c>
      <c r="L32" s="3">
        <f t="shared" si="49"/>
        <v>1.0055072300000001</v>
      </c>
      <c r="M32" s="3">
        <f t="shared" si="24"/>
        <v>338171.64861968998</v>
      </c>
      <c r="N32" s="27">
        <f t="shared" si="36"/>
        <v>0</v>
      </c>
      <c r="O32" s="133">
        <f t="shared" si="25"/>
        <v>0</v>
      </c>
      <c r="P32" s="134">
        <f t="shared" si="26"/>
        <v>0</v>
      </c>
      <c r="Q32" s="5">
        <f t="shared" si="37"/>
        <v>0.12682499999999999</v>
      </c>
      <c r="R32" s="8">
        <f t="shared" si="27"/>
        <v>1.0078487570000001</v>
      </c>
      <c r="S32" s="3">
        <f t="shared" si="38"/>
        <v>2654.2270942999999</v>
      </c>
      <c r="T32" s="3">
        <f t="shared" si="39"/>
        <v>0</v>
      </c>
      <c r="U32" s="4">
        <f t="shared" si="40"/>
        <v>0</v>
      </c>
      <c r="V32" s="135" t="str">
        <f t="shared" ref="V32" si="80">V31</f>
        <v>A+J=</v>
      </c>
      <c r="W32" s="9">
        <f t="shared" si="28"/>
        <v>42083</v>
      </c>
      <c r="X32" s="4"/>
      <c r="Y32" s="117">
        <f t="shared" si="42"/>
        <v>22</v>
      </c>
      <c r="Z32" s="116">
        <f>EDATE(Z30,1)</f>
        <v>42694</v>
      </c>
      <c r="AA32" s="119">
        <f t="shared" si="74"/>
        <v>220480.67486307991</v>
      </c>
      <c r="AB32" s="146">
        <f t="shared" si="75"/>
        <v>2263.022505262883</v>
      </c>
      <c r="AC32" s="145">
        <f t="shared" si="76"/>
        <v>5821.6265963100004</v>
      </c>
      <c r="AD32" s="147">
        <v>2.5724999519565972E-2</v>
      </c>
      <c r="AE32" s="146">
        <f t="shared" si="77"/>
        <v>8084.6491015728834</v>
      </c>
      <c r="AF32" s="117">
        <f t="shared" si="78"/>
        <v>22</v>
      </c>
      <c r="AG32" s="116">
        <f t="shared" si="79"/>
        <v>42724</v>
      </c>
    </row>
    <row r="33" spans="1:135" x14ac:dyDescent="0.2">
      <c r="A33" s="83">
        <f t="shared" si="30"/>
        <v>42078</v>
      </c>
      <c r="B33" s="3">
        <f t="shared" si="20"/>
        <v>341032.14184033999</v>
      </c>
      <c r="C33" s="3">
        <f t="shared" si="31"/>
        <v>336319.46</v>
      </c>
      <c r="D33" s="29">
        <f t="shared" si="45"/>
        <v>603.89499999999998</v>
      </c>
      <c r="E33" s="10">
        <f>IF(DAY(A33)=E$3+1,VLOOKUP(A33,[1]Plan1!$CC$150:$CD$200,2),E32)</f>
        <v>608.13099999999997</v>
      </c>
      <c r="F33" s="114">
        <f t="shared" si="46"/>
        <v>42024</v>
      </c>
      <c r="G33" s="5">
        <f t="shared" si="47"/>
        <v>7.0144644350425001E-3</v>
      </c>
      <c r="H33" s="1">
        <f t="shared" si="33"/>
        <v>23</v>
      </c>
      <c r="I33" s="1">
        <f t="shared" si="34"/>
        <v>28</v>
      </c>
      <c r="J33" s="3">
        <f t="shared" si="48"/>
        <v>1.0057582827893747</v>
      </c>
      <c r="K33" s="3">
        <f t="shared" si="35"/>
        <v>1</v>
      </c>
      <c r="L33" s="3">
        <f t="shared" si="49"/>
        <v>1.00575828</v>
      </c>
      <c r="M33" s="3">
        <f t="shared" si="24"/>
        <v>338256.08162011998</v>
      </c>
      <c r="N33" s="27">
        <f t="shared" si="36"/>
        <v>0</v>
      </c>
      <c r="O33" s="133">
        <f t="shared" si="25"/>
        <v>0</v>
      </c>
      <c r="P33" s="134">
        <f t="shared" si="26"/>
        <v>0</v>
      </c>
      <c r="Q33" s="5">
        <f t="shared" si="37"/>
        <v>0.12682499999999999</v>
      </c>
      <c r="R33" s="8">
        <f t="shared" si="27"/>
        <v>1.008206978</v>
      </c>
      <c r="S33" s="3">
        <f t="shared" si="38"/>
        <v>2776.0602202199998</v>
      </c>
      <c r="T33" s="3">
        <f t="shared" si="39"/>
        <v>0</v>
      </c>
      <c r="U33" s="4">
        <f t="shared" si="40"/>
        <v>0</v>
      </c>
      <c r="V33" s="135" t="str">
        <f t="shared" ref="V33" si="81">V32</f>
        <v>A+J=</v>
      </c>
      <c r="W33" s="9">
        <f t="shared" si="28"/>
        <v>42083</v>
      </c>
      <c r="X33" s="4"/>
      <c r="Y33" s="117">
        <f t="shared" si="42"/>
        <v>23</v>
      </c>
      <c r="Z33" s="116">
        <f t="shared" si="51"/>
        <v>42724</v>
      </c>
      <c r="AA33" s="119">
        <f t="shared" si="74"/>
        <v>203521.0008995299</v>
      </c>
      <c r="AB33" s="146">
        <f t="shared" si="75"/>
        <v>2204.806252402323</v>
      </c>
      <c r="AC33" s="145">
        <f t="shared" si="76"/>
        <v>16959.673963550002</v>
      </c>
      <c r="AD33" s="147">
        <v>7.6921362718486805E-2</v>
      </c>
      <c r="AE33" s="146">
        <f t="shared" si="77"/>
        <v>19164.480215952324</v>
      </c>
      <c r="AF33" s="117">
        <f t="shared" si="78"/>
        <v>23</v>
      </c>
      <c r="AG33" s="116">
        <f t="shared" si="79"/>
        <v>42755</v>
      </c>
    </row>
    <row r="34" spans="1:135" x14ac:dyDescent="0.2">
      <c r="A34" s="83">
        <f t="shared" si="30"/>
        <v>42079</v>
      </c>
      <c r="B34" s="3">
        <f t="shared" si="20"/>
        <v>341238.53211763001</v>
      </c>
      <c r="C34" s="3">
        <f t="shared" si="31"/>
        <v>336319.46</v>
      </c>
      <c r="D34" s="29">
        <f t="shared" si="45"/>
        <v>603.89499999999998</v>
      </c>
      <c r="E34" s="10">
        <f>IF(DAY(A34)=E$3+1,VLOOKUP(A34,[1]Plan1!$CC$150:$CD$200,2),E33)</f>
        <v>608.13099999999997</v>
      </c>
      <c r="F34" s="114">
        <f t="shared" si="46"/>
        <v>42024</v>
      </c>
      <c r="G34" s="5">
        <f t="shared" si="47"/>
        <v>7.0144644350425001E-3</v>
      </c>
      <c r="H34" s="1">
        <f t="shared" si="33"/>
        <v>24</v>
      </c>
      <c r="I34" s="1">
        <f t="shared" si="34"/>
        <v>28</v>
      </c>
      <c r="J34" s="3">
        <f t="shared" si="48"/>
        <v>1.0060093936958616</v>
      </c>
      <c r="K34" s="3">
        <f t="shared" si="35"/>
        <v>1</v>
      </c>
      <c r="L34" s="3">
        <f t="shared" si="49"/>
        <v>1.00600939</v>
      </c>
      <c r="M34" s="3">
        <f t="shared" si="24"/>
        <v>338340.53479971999</v>
      </c>
      <c r="N34" s="27">
        <f t="shared" si="36"/>
        <v>0</v>
      </c>
      <c r="O34" s="133">
        <f t="shared" si="25"/>
        <v>0</v>
      </c>
      <c r="P34" s="134">
        <f t="shared" si="26"/>
        <v>0</v>
      </c>
      <c r="Q34" s="5">
        <f t="shared" si="37"/>
        <v>0.12682499999999999</v>
      </c>
      <c r="R34" s="8">
        <f t="shared" si="27"/>
        <v>1.0085653269999999</v>
      </c>
      <c r="S34" s="3">
        <f t="shared" si="38"/>
        <v>2897.9973179100002</v>
      </c>
      <c r="T34" s="3">
        <f t="shared" si="39"/>
        <v>0</v>
      </c>
      <c r="U34" s="4">
        <f t="shared" si="40"/>
        <v>0</v>
      </c>
      <c r="V34" s="135" t="str">
        <f t="shared" ref="V34" si="82">V33</f>
        <v>A+J=</v>
      </c>
      <c r="W34" s="9">
        <f t="shared" si="28"/>
        <v>42083</v>
      </c>
      <c r="X34" s="4"/>
      <c r="Y34" s="117">
        <f t="shared" si="42"/>
        <v>24</v>
      </c>
      <c r="Z34" s="116">
        <f t="shared" si="51"/>
        <v>42755</v>
      </c>
      <c r="AA34" s="119">
        <f t="shared" si="74"/>
        <v>181960.99807337989</v>
      </c>
      <c r="AB34" s="146">
        <f t="shared" si="75"/>
        <v>2035.2095509373935</v>
      </c>
      <c r="AC34" s="145">
        <f t="shared" si="76"/>
        <v>21560.002826150001</v>
      </c>
      <c r="AD34" s="147">
        <v>0.10593502749526881</v>
      </c>
      <c r="AE34" s="146">
        <f t="shared" si="77"/>
        <v>23595.212377087395</v>
      </c>
      <c r="AF34" s="117">
        <f t="shared" si="78"/>
        <v>24</v>
      </c>
      <c r="AG34" s="116">
        <f t="shared" si="79"/>
        <v>42786</v>
      </c>
    </row>
    <row r="35" spans="1:135" x14ac:dyDescent="0.2">
      <c r="A35" s="83">
        <f t="shared" si="30"/>
        <v>42080</v>
      </c>
      <c r="B35" s="3">
        <f t="shared" si="20"/>
        <v>341445.04659998999</v>
      </c>
      <c r="C35" s="3">
        <f t="shared" si="31"/>
        <v>336319.46</v>
      </c>
      <c r="D35" s="29">
        <f t="shared" si="45"/>
        <v>603.89499999999998</v>
      </c>
      <c r="E35" s="10">
        <f>IF(DAY(A35)=E$3+1,VLOOKUP(A35,[1]Plan1!$CC$150:$CD$200,2),E34)</f>
        <v>608.13099999999997</v>
      </c>
      <c r="F35" s="114">
        <f t="shared" si="46"/>
        <v>42024</v>
      </c>
      <c r="G35" s="5">
        <f t="shared" si="47"/>
        <v>7.0144644350425001E-3</v>
      </c>
      <c r="H35" s="1">
        <f t="shared" si="33"/>
        <v>25</v>
      </c>
      <c r="I35" s="1">
        <f t="shared" si="34"/>
        <v>28</v>
      </c>
      <c r="J35" s="3">
        <f t="shared" si="48"/>
        <v>1.0062605672980165</v>
      </c>
      <c r="K35" s="3">
        <f t="shared" si="35"/>
        <v>1</v>
      </c>
      <c r="L35" s="3">
        <f t="shared" si="49"/>
        <v>1.0062605600000001</v>
      </c>
      <c r="M35" s="3">
        <f t="shared" si="24"/>
        <v>338425.00815849</v>
      </c>
      <c r="N35" s="27">
        <f t="shared" si="36"/>
        <v>0</v>
      </c>
      <c r="O35" s="133">
        <f t="shared" si="25"/>
        <v>0</v>
      </c>
      <c r="P35" s="134">
        <f t="shared" si="26"/>
        <v>0</v>
      </c>
      <c r="Q35" s="5">
        <f t="shared" si="37"/>
        <v>0.12682499999999999</v>
      </c>
      <c r="R35" s="8">
        <f t="shared" si="27"/>
        <v>1.0089238039999999</v>
      </c>
      <c r="S35" s="3">
        <f t="shared" si="38"/>
        <v>3020.0384414999999</v>
      </c>
      <c r="T35" s="3">
        <f t="shared" si="39"/>
        <v>0</v>
      </c>
      <c r="U35" s="4">
        <f t="shared" si="40"/>
        <v>0</v>
      </c>
      <c r="V35" s="135" t="str">
        <f t="shared" ref="V35" si="83">V34</f>
        <v>A+J=</v>
      </c>
      <c r="W35" s="9">
        <f t="shared" si="28"/>
        <v>42083</v>
      </c>
      <c r="X35" s="4"/>
      <c r="Y35" s="117">
        <f t="shared" si="42"/>
        <v>25</v>
      </c>
      <c r="Z35" s="116">
        <f t="shared" si="51"/>
        <v>42786</v>
      </c>
      <c r="AA35" s="119">
        <f t="shared" si="74"/>
        <v>174165.19658596988</v>
      </c>
      <c r="AB35" s="146">
        <f t="shared" si="75"/>
        <v>1819.6095712002702</v>
      </c>
      <c r="AC35" s="145">
        <f t="shared" si="76"/>
        <v>7795.8014874099999</v>
      </c>
      <c r="AD35" s="147">
        <v>4.2843255257760289E-2</v>
      </c>
      <c r="AE35" s="146">
        <f t="shared" si="77"/>
        <v>9615.4110586102706</v>
      </c>
      <c r="AF35" s="117">
        <f t="shared" si="78"/>
        <v>25</v>
      </c>
      <c r="AG35" s="116">
        <f t="shared" si="79"/>
        <v>42814</v>
      </c>
    </row>
    <row r="36" spans="1:135" x14ac:dyDescent="0.2">
      <c r="A36" s="83">
        <f t="shared" si="30"/>
        <v>42081</v>
      </c>
      <c r="B36" s="3">
        <f t="shared" si="20"/>
        <v>341651.68839746004</v>
      </c>
      <c r="C36" s="3">
        <f t="shared" si="31"/>
        <v>336319.46</v>
      </c>
      <c r="D36" s="29">
        <f t="shared" si="45"/>
        <v>603.89499999999998</v>
      </c>
      <c r="E36" s="10">
        <f>IF(DAY(A36)=E$3+1,VLOOKUP(A36,[1]Plan1!$CC$150:$CD$200,2),E35)</f>
        <v>608.13099999999997</v>
      </c>
      <c r="F36" s="114">
        <f t="shared" si="46"/>
        <v>42024</v>
      </c>
      <c r="G36" s="5">
        <f t="shared" si="47"/>
        <v>7.0144644350425001E-3</v>
      </c>
      <c r="H36" s="1">
        <f t="shared" si="33"/>
        <v>26</v>
      </c>
      <c r="I36" s="1">
        <f t="shared" si="34"/>
        <v>28</v>
      </c>
      <c r="J36" s="3">
        <f t="shared" si="48"/>
        <v>1.0065118036114926</v>
      </c>
      <c r="K36" s="3">
        <f t="shared" si="35"/>
        <v>1</v>
      </c>
      <c r="L36" s="3">
        <f t="shared" si="49"/>
        <v>1.0065118</v>
      </c>
      <c r="M36" s="3">
        <f t="shared" si="24"/>
        <v>338509.50505962002</v>
      </c>
      <c r="N36" s="27">
        <f t="shared" si="36"/>
        <v>0</v>
      </c>
      <c r="O36" s="133">
        <f t="shared" si="25"/>
        <v>0</v>
      </c>
      <c r="P36" s="134">
        <f t="shared" si="26"/>
        <v>0</v>
      </c>
      <c r="Q36" s="5">
        <f t="shared" si="37"/>
        <v>0.12682499999999999</v>
      </c>
      <c r="R36" s="8">
        <f t="shared" si="27"/>
        <v>1.009282408</v>
      </c>
      <c r="S36" s="3">
        <f t="shared" si="38"/>
        <v>3142.1833378400001</v>
      </c>
      <c r="T36" s="3">
        <f t="shared" si="39"/>
        <v>0</v>
      </c>
      <c r="U36" s="4">
        <f t="shared" si="40"/>
        <v>0</v>
      </c>
      <c r="V36" s="135" t="str">
        <f t="shared" ref="V36" si="84">V35</f>
        <v>A+J=</v>
      </c>
      <c r="W36" s="9">
        <f t="shared" si="28"/>
        <v>42083</v>
      </c>
      <c r="X36" s="4"/>
      <c r="Y36" s="117">
        <f t="shared" si="42"/>
        <v>26</v>
      </c>
      <c r="Z36" s="116">
        <f t="shared" si="51"/>
        <v>42814</v>
      </c>
      <c r="AA36" s="119">
        <f t="shared" si="74"/>
        <v>165807.18319151987</v>
      </c>
      <c r="AB36" s="146">
        <f t="shared" si="75"/>
        <v>1741.6515738719197</v>
      </c>
      <c r="AC36" s="145">
        <f t="shared" si="76"/>
        <v>8358.0133944499994</v>
      </c>
      <c r="AD36" s="147">
        <v>4.7988998710922319E-2</v>
      </c>
      <c r="AE36" s="146">
        <f t="shared" si="77"/>
        <v>10099.664968321918</v>
      </c>
      <c r="AF36" s="117">
        <f t="shared" si="78"/>
        <v>26</v>
      </c>
      <c r="AG36" s="116">
        <f t="shared" si="79"/>
        <v>42845</v>
      </c>
    </row>
    <row r="37" spans="1:135" x14ac:dyDescent="0.2">
      <c r="A37" s="83">
        <f t="shared" si="30"/>
        <v>42082</v>
      </c>
      <c r="B37" s="3">
        <f t="shared" si="20"/>
        <v>341858.45417193999</v>
      </c>
      <c r="C37" s="3">
        <f t="shared" si="31"/>
        <v>336319.46</v>
      </c>
      <c r="D37" s="29">
        <f t="shared" si="45"/>
        <v>603.89499999999998</v>
      </c>
      <c r="E37" s="10">
        <f>IF(DAY(A37)=E$3+1,VLOOKUP(A37,[1]Plan1!$CC$150:$CD$200,2),E36)</f>
        <v>608.13099999999997</v>
      </c>
      <c r="F37" s="114">
        <f t="shared" si="46"/>
        <v>42024</v>
      </c>
      <c r="G37" s="5">
        <f t="shared" si="47"/>
        <v>7.0144644350425001E-3</v>
      </c>
      <c r="H37" s="1">
        <f t="shared" si="33"/>
        <v>27</v>
      </c>
      <c r="I37" s="1">
        <f t="shared" si="34"/>
        <v>28</v>
      </c>
      <c r="J37" s="3">
        <f t="shared" si="48"/>
        <v>1.0067631026519477</v>
      </c>
      <c r="K37" s="3">
        <f t="shared" si="35"/>
        <v>1</v>
      </c>
      <c r="L37" s="3">
        <f t="shared" si="49"/>
        <v>1.0067630999999999</v>
      </c>
      <c r="M37" s="3">
        <f t="shared" si="24"/>
        <v>338594.02213991998</v>
      </c>
      <c r="N37" s="27">
        <f t="shared" si="36"/>
        <v>0</v>
      </c>
      <c r="O37" s="133">
        <f t="shared" si="25"/>
        <v>0</v>
      </c>
      <c r="P37" s="134">
        <f t="shared" si="26"/>
        <v>0</v>
      </c>
      <c r="Q37" s="5">
        <f t="shared" si="37"/>
        <v>0.12682499999999999</v>
      </c>
      <c r="R37" s="8">
        <f t="shared" si="27"/>
        <v>1.009641139</v>
      </c>
      <c r="S37" s="3">
        <f t="shared" si="38"/>
        <v>3264.43203202</v>
      </c>
      <c r="T37" s="3">
        <f t="shared" si="39"/>
        <v>0</v>
      </c>
      <c r="U37" s="4">
        <f t="shared" si="40"/>
        <v>0</v>
      </c>
      <c r="V37" s="135" t="str">
        <f t="shared" ref="V37" si="85">V36</f>
        <v>A+J=</v>
      </c>
      <c r="W37" s="9">
        <f t="shared" si="28"/>
        <v>42083</v>
      </c>
      <c r="X37" s="4"/>
      <c r="Y37" s="117">
        <f t="shared" si="42"/>
        <v>27</v>
      </c>
      <c r="Z37" s="116">
        <f t="shared" si="51"/>
        <v>42845</v>
      </c>
      <c r="AA37" s="119">
        <f t="shared" si="74"/>
        <v>157344.55319605986</v>
      </c>
      <c r="AB37" s="146">
        <f t="shared" si="75"/>
        <v>1658.0714587385205</v>
      </c>
      <c r="AC37" s="145">
        <f t="shared" si="76"/>
        <v>8462.6299954599999</v>
      </c>
      <c r="AD37" s="147">
        <v>5.1038982947363663E-2</v>
      </c>
      <c r="AE37" s="146">
        <f t="shared" si="77"/>
        <v>10120.701454198521</v>
      </c>
      <c r="AF37" s="117">
        <f t="shared" si="78"/>
        <v>27</v>
      </c>
      <c r="AG37" s="116">
        <f t="shared" si="79"/>
        <v>42875</v>
      </c>
    </row>
    <row r="38" spans="1:135" x14ac:dyDescent="0.2">
      <c r="A38" s="92">
        <f t="shared" si="30"/>
        <v>42083</v>
      </c>
      <c r="B38" s="97">
        <f t="shared" si="20"/>
        <v>342065.34431602003</v>
      </c>
      <c r="C38" s="97">
        <f t="shared" si="31"/>
        <v>336319.46</v>
      </c>
      <c r="D38" s="94">
        <f t="shared" si="45"/>
        <v>603.89499999999998</v>
      </c>
      <c r="E38" s="10">
        <f>IF(DAY(A38)=E$3+1,VLOOKUP(A38,[1]Plan1!$CC$150:$CD$200,2),E37)</f>
        <v>608.13099999999997</v>
      </c>
      <c r="F38" s="130">
        <f t="shared" si="46"/>
        <v>42024</v>
      </c>
      <c r="G38" s="99">
        <f t="shared" si="47"/>
        <v>7.0144644350425001E-3</v>
      </c>
      <c r="H38" s="96">
        <f t="shared" si="33"/>
        <v>28</v>
      </c>
      <c r="I38" s="96">
        <f t="shared" si="34"/>
        <v>28</v>
      </c>
      <c r="J38" s="97">
        <f t="shared" si="48"/>
        <v>1.0070144644350425</v>
      </c>
      <c r="K38" s="97">
        <f t="shared" si="35"/>
        <v>1</v>
      </c>
      <c r="L38" s="97">
        <f t="shared" si="49"/>
        <v>1.0070144599999999</v>
      </c>
      <c r="M38" s="97">
        <f t="shared" si="24"/>
        <v>338678.55939939001</v>
      </c>
      <c r="N38" s="98">
        <f t="shared" si="36"/>
        <v>1</v>
      </c>
      <c r="O38" s="133">
        <f t="shared" si="25"/>
        <v>0</v>
      </c>
      <c r="P38" s="97">
        <f t="shared" si="26"/>
        <v>0</v>
      </c>
      <c r="Q38" s="99">
        <f t="shared" si="37"/>
        <v>0.12682499999999999</v>
      </c>
      <c r="R38" s="100">
        <f t="shared" si="27"/>
        <v>1.0099999980000001</v>
      </c>
      <c r="S38" s="97">
        <f t="shared" si="38"/>
        <v>3386.7849166300002</v>
      </c>
      <c r="T38" s="3">
        <f t="shared" si="39"/>
        <v>3386.7849166300002</v>
      </c>
      <c r="U38" s="4">
        <f t="shared" si="40"/>
        <v>233688.15924747003</v>
      </c>
      <c r="V38" s="136" t="str">
        <f t="shared" ref="V38" si="86">V37</f>
        <v>A+J=</v>
      </c>
      <c r="W38" s="9">
        <f t="shared" si="28"/>
        <v>42114</v>
      </c>
      <c r="X38" s="4"/>
      <c r="Y38" s="117">
        <f t="shared" si="42"/>
        <v>28</v>
      </c>
      <c r="Z38" s="116">
        <f t="shared" si="51"/>
        <v>42875</v>
      </c>
      <c r="AA38" s="119">
        <f t="shared" si="74"/>
        <v>153232.03875596987</v>
      </c>
      <c r="AB38" s="146">
        <f t="shared" si="75"/>
        <v>1573.4451778304785</v>
      </c>
      <c r="AC38" s="145">
        <f t="shared" si="76"/>
        <v>4112.5144400899999</v>
      </c>
      <c r="AD38" s="147">
        <v>2.6136999067106592E-2</v>
      </c>
      <c r="AE38" s="146">
        <f t="shared" si="77"/>
        <v>5685.9596179204782</v>
      </c>
      <c r="AF38" s="117">
        <f t="shared" si="78"/>
        <v>28</v>
      </c>
      <c r="AG38" s="116">
        <f t="shared" si="79"/>
        <v>42906</v>
      </c>
    </row>
    <row r="39" spans="1:135" x14ac:dyDescent="0.2">
      <c r="A39" s="83">
        <f t="shared" si="30"/>
        <v>42084</v>
      </c>
      <c r="B39" s="3">
        <f t="shared" si="20"/>
        <v>338842.08604115999</v>
      </c>
      <c r="C39" s="3">
        <f t="shared" si="31"/>
        <v>336319.46</v>
      </c>
      <c r="D39" s="29">
        <f t="shared" si="45"/>
        <v>608.13099999999997</v>
      </c>
      <c r="E39" s="10">
        <f>IF(DAY(A39)=E$3+1,VLOOKUP(A39,[1]Plan1!$CC$150:$CD$200,2),E38)</f>
        <v>611.18799999999999</v>
      </c>
      <c r="F39" s="114">
        <f t="shared" si="46"/>
        <v>42056</v>
      </c>
      <c r="G39" s="5">
        <f t="shared" si="47"/>
        <v>5.0268774326585053E-3</v>
      </c>
      <c r="H39" s="1">
        <f t="shared" si="33"/>
        <v>1</v>
      </c>
      <c r="I39" s="1">
        <f t="shared" si="34"/>
        <v>31</v>
      </c>
      <c r="J39" s="3">
        <f t="shared" si="48"/>
        <v>1.0001617642071772</v>
      </c>
      <c r="K39" s="3">
        <f t="shared" si="35"/>
        <v>1.0070144599999999</v>
      </c>
      <c r="L39" s="134">
        <f t="shared" ref="L39:L41" si="87">TRUNC(J39*K39,8)</f>
        <v>1.0071773500000001</v>
      </c>
      <c r="M39" s="3">
        <f t="shared" si="24"/>
        <v>338733.34247623</v>
      </c>
      <c r="N39" s="27">
        <f t="shared" si="36"/>
        <v>0</v>
      </c>
      <c r="O39" s="133">
        <f t="shared" si="25"/>
        <v>0</v>
      </c>
      <c r="P39" s="134">
        <f t="shared" si="26"/>
        <v>0</v>
      </c>
      <c r="Q39" s="5">
        <f t="shared" si="37"/>
        <v>0.12682499999999999</v>
      </c>
      <c r="R39" s="8">
        <f t="shared" si="27"/>
        <v>1.0003210300000001</v>
      </c>
      <c r="S39" s="3">
        <f t="shared" si="38"/>
        <v>108.74356493000001</v>
      </c>
      <c r="T39" s="3">
        <f t="shared" si="39"/>
        <v>0</v>
      </c>
      <c r="U39" s="4">
        <f t="shared" si="40"/>
        <v>0</v>
      </c>
      <c r="V39" s="135" t="str">
        <f t="shared" ref="V39" si="88">V38</f>
        <v>A+J=</v>
      </c>
      <c r="W39" s="9">
        <f t="shared" si="28"/>
        <v>42114</v>
      </c>
      <c r="X39" s="4"/>
      <c r="Y39" s="117">
        <f t="shared" si="42"/>
        <v>29</v>
      </c>
      <c r="Z39" s="116">
        <f t="shared" si="51"/>
        <v>42906</v>
      </c>
      <c r="AA39" s="119">
        <f t="shared" si="74"/>
        <v>112596.12940599988</v>
      </c>
      <c r="AB39" s="146">
        <f t="shared" si="75"/>
        <v>1532.3200426854773</v>
      </c>
      <c r="AC39" s="145">
        <f t="shared" si="76"/>
        <v>40635.909349970003</v>
      </c>
      <c r="AD39" s="147">
        <v>0.26519199039494301</v>
      </c>
      <c r="AE39" s="146">
        <f t="shared" si="77"/>
        <v>42168.229392655478</v>
      </c>
      <c r="AF39" s="117">
        <f t="shared" si="78"/>
        <v>29</v>
      </c>
      <c r="AG39" s="116">
        <f t="shared" si="79"/>
        <v>42936</v>
      </c>
    </row>
    <row r="40" spans="1:135" x14ac:dyDescent="0.2">
      <c r="A40" s="138">
        <f t="shared" si="30"/>
        <v>42085</v>
      </c>
      <c r="B40" s="134">
        <f t="shared" si="20"/>
        <v>339005.69621353998</v>
      </c>
      <c r="C40" s="134">
        <f t="shared" si="31"/>
        <v>336319.46</v>
      </c>
      <c r="D40" s="139">
        <f t="shared" si="45"/>
        <v>608.13099999999997</v>
      </c>
      <c r="E40" s="10">
        <f>IF(DAY(A40)=E$3+1,VLOOKUP(A40,[1]Plan1!$CC$150:$CD$200,2),E39)</f>
        <v>611.18799999999999</v>
      </c>
      <c r="F40" s="140">
        <f t="shared" si="46"/>
        <v>42056</v>
      </c>
      <c r="G40" s="133">
        <f t="shared" si="47"/>
        <v>5.0268774326585053E-3</v>
      </c>
      <c r="H40" s="141">
        <f t="shared" si="33"/>
        <v>2</v>
      </c>
      <c r="I40" s="141">
        <f t="shared" si="34"/>
        <v>31</v>
      </c>
      <c r="J40" s="134">
        <f t="shared" si="48"/>
        <v>1.0003235545820133</v>
      </c>
      <c r="K40" s="134">
        <f t="shared" si="35"/>
        <v>1.0070144599999999</v>
      </c>
      <c r="L40" s="134">
        <f t="shared" si="87"/>
        <v>1.00734028</v>
      </c>
      <c r="M40" s="134">
        <f t="shared" si="24"/>
        <v>338788.13900584</v>
      </c>
      <c r="N40" s="142">
        <f t="shared" si="36"/>
        <v>0</v>
      </c>
      <c r="O40" s="133">
        <f t="shared" si="25"/>
        <v>0</v>
      </c>
      <c r="P40" s="134">
        <f t="shared" si="26"/>
        <v>0</v>
      </c>
      <c r="Q40" s="133">
        <f t="shared" si="37"/>
        <v>0.12682499999999999</v>
      </c>
      <c r="R40" s="143">
        <f t="shared" si="27"/>
        <v>1.000642163</v>
      </c>
      <c r="S40" s="134">
        <f t="shared" si="38"/>
        <v>217.55720769999999</v>
      </c>
      <c r="T40" s="3">
        <f t="shared" si="39"/>
        <v>0</v>
      </c>
      <c r="U40" s="4">
        <f t="shared" si="40"/>
        <v>0</v>
      </c>
      <c r="V40" s="144" t="str">
        <f t="shared" ref="V40" si="89">V39</f>
        <v>A+J=</v>
      </c>
      <c r="W40" s="9">
        <f t="shared" si="28"/>
        <v>42114</v>
      </c>
      <c r="X40" s="28"/>
      <c r="Y40" s="117">
        <f t="shared" si="42"/>
        <v>30</v>
      </c>
      <c r="Z40" s="116">
        <f t="shared" si="51"/>
        <v>42936</v>
      </c>
      <c r="AA40" s="119">
        <f t="shared" si="74"/>
        <v>100330.22031944987</v>
      </c>
      <c r="AB40" s="146">
        <f t="shared" si="75"/>
        <v>1125.9610406436586</v>
      </c>
      <c r="AC40" s="145">
        <f t="shared" si="76"/>
        <v>12265.90908655</v>
      </c>
      <c r="AD40" s="147">
        <v>0.10893721792444942</v>
      </c>
      <c r="AE40" s="146">
        <f t="shared" si="77"/>
        <v>13391.870127193659</v>
      </c>
      <c r="AF40" s="117">
        <f t="shared" si="78"/>
        <v>30</v>
      </c>
      <c r="AG40" s="116">
        <f t="shared" si="79"/>
        <v>42967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138">
        <f t="shared" si="30"/>
        <v>42086</v>
      </c>
      <c r="B41" s="134">
        <f t="shared" si="20"/>
        <v>339169.38321358</v>
      </c>
      <c r="C41" s="134">
        <f t="shared" si="31"/>
        <v>336319.46</v>
      </c>
      <c r="D41" s="139">
        <f t="shared" si="45"/>
        <v>608.13099999999997</v>
      </c>
      <c r="E41" s="10">
        <f>IF(DAY(A41)=E$3+1,VLOOKUP(A41,[1]Plan1!$CC$150:$CD$200,2),E40)</f>
        <v>611.18799999999999</v>
      </c>
      <c r="F41" s="140">
        <f t="shared" si="46"/>
        <v>42056</v>
      </c>
      <c r="G41" s="133">
        <f t="shared" si="47"/>
        <v>5.0268774326585053E-3</v>
      </c>
      <c r="H41" s="141">
        <f t="shared" si="33"/>
        <v>3</v>
      </c>
      <c r="I41" s="141">
        <f t="shared" si="34"/>
        <v>31</v>
      </c>
      <c r="J41" s="134">
        <f t="shared" si="48"/>
        <v>1.0004853711287409</v>
      </c>
      <c r="K41" s="134">
        <f t="shared" si="35"/>
        <v>1.0070144599999999</v>
      </c>
      <c r="L41" s="134">
        <f t="shared" si="87"/>
        <v>1.00750323</v>
      </c>
      <c r="M41" s="134">
        <f t="shared" si="24"/>
        <v>338842.94226185</v>
      </c>
      <c r="N41" s="142">
        <f t="shared" si="36"/>
        <v>0</v>
      </c>
      <c r="O41" s="133">
        <f t="shared" si="25"/>
        <v>0</v>
      </c>
      <c r="P41" s="134">
        <f>IF(O41&gt;0,TRUNC(O41*M41,8),0)</f>
        <v>0</v>
      </c>
      <c r="Q41" s="133">
        <f t="shared" si="37"/>
        <v>0.12682499999999999</v>
      </c>
      <c r="R41" s="143">
        <f t="shared" si="27"/>
        <v>1.000963399</v>
      </c>
      <c r="S41" s="134">
        <f t="shared" si="38"/>
        <v>326.44095172999999</v>
      </c>
      <c r="T41" s="3">
        <f t="shared" si="39"/>
        <v>0</v>
      </c>
      <c r="U41" s="4">
        <f t="shared" si="40"/>
        <v>0</v>
      </c>
      <c r="V41" s="144" t="str">
        <f t="shared" ref="V41" si="90">V40</f>
        <v>A+J=</v>
      </c>
      <c r="W41" s="9">
        <f t="shared" si="28"/>
        <v>42114</v>
      </c>
      <c r="X41" s="4"/>
      <c r="Y41" s="117">
        <f t="shared" si="42"/>
        <v>31</v>
      </c>
      <c r="Z41" s="116">
        <f t="shared" si="51"/>
        <v>42967</v>
      </c>
      <c r="AA41" s="119">
        <f t="shared" si="74"/>
        <v>94103.927831779874</v>
      </c>
      <c r="AB41" s="146">
        <f t="shared" si="75"/>
        <v>1003.3019773846296</v>
      </c>
      <c r="AC41" s="145">
        <f t="shared" si="76"/>
        <v>6226.2924876699999</v>
      </c>
      <c r="AD41" s="147">
        <v>6.2057996761612333E-2</v>
      </c>
      <c r="AE41" s="146">
        <f t="shared" si="77"/>
        <v>7229.5944650546298</v>
      </c>
      <c r="AF41" s="117">
        <f t="shared" si="78"/>
        <v>31</v>
      </c>
      <c r="AG41" s="116">
        <f t="shared" si="79"/>
        <v>42998</v>
      </c>
    </row>
    <row r="42" spans="1:135" x14ac:dyDescent="0.2">
      <c r="A42" s="138">
        <f t="shared" si="30"/>
        <v>42087</v>
      </c>
      <c r="B42" s="134">
        <f t="shared" si="20"/>
        <v>339333.15043218003</v>
      </c>
      <c r="C42" s="134">
        <f t="shared" si="31"/>
        <v>336319.46</v>
      </c>
      <c r="D42" s="139">
        <f t="shared" si="45"/>
        <v>608.13099999999997</v>
      </c>
      <c r="E42" s="10">
        <f>IF(DAY(A42)=E$3+1,VLOOKUP(A42,[1]Plan1!$CC$150:$CD$200,2),E41)</f>
        <v>611.18799999999999</v>
      </c>
      <c r="F42" s="140">
        <f t="shared" si="46"/>
        <v>42056</v>
      </c>
      <c r="G42" s="133">
        <f t="shared" si="47"/>
        <v>5.0268774326585053E-3</v>
      </c>
      <c r="H42" s="141">
        <f t="shared" si="33"/>
        <v>4</v>
      </c>
      <c r="I42" s="141">
        <f t="shared" si="34"/>
        <v>31</v>
      </c>
      <c r="J42" s="134">
        <f t="shared" si="48"/>
        <v>1.0006472138515941</v>
      </c>
      <c r="K42" s="134">
        <f t="shared" si="35"/>
        <v>1.0070144599999999</v>
      </c>
      <c r="L42" s="134">
        <f>TRUNC(J42*K42,8)</f>
        <v>1.00766621</v>
      </c>
      <c r="M42" s="134">
        <f t="shared" si="24"/>
        <v>338897.75560744002</v>
      </c>
      <c r="N42" s="142">
        <f t="shared" si="36"/>
        <v>0</v>
      </c>
      <c r="O42" s="133">
        <f t="shared" si="25"/>
        <v>0</v>
      </c>
      <c r="P42" s="134">
        <f t="shared" ref="P42:P105" si="91">IF(O42&gt;0,TRUNC(O42*M42,8),0)</f>
        <v>0</v>
      </c>
      <c r="Q42" s="133">
        <f t="shared" si="37"/>
        <v>0.12682499999999999</v>
      </c>
      <c r="R42" s="143">
        <f t="shared" si="27"/>
        <v>1.0012847380000001</v>
      </c>
      <c r="S42" s="134">
        <f t="shared" si="38"/>
        <v>435.39482473999999</v>
      </c>
      <c r="T42" s="3">
        <f t="shared" si="39"/>
        <v>0</v>
      </c>
      <c r="U42" s="4">
        <f t="shared" si="40"/>
        <v>0</v>
      </c>
      <c r="V42" s="144" t="str">
        <f t="shared" ref="V42" si="92">V41</f>
        <v>A+J=</v>
      </c>
      <c r="W42" s="9">
        <f t="shared" si="28"/>
        <v>42114</v>
      </c>
      <c r="X42" s="4"/>
      <c r="Y42" s="117">
        <f t="shared" si="42"/>
        <v>32</v>
      </c>
      <c r="Z42" s="116">
        <f t="shared" si="51"/>
        <v>42998</v>
      </c>
      <c r="AA42" s="119">
        <f t="shared" si="74"/>
        <v>90834.663465399877</v>
      </c>
      <c r="AB42" s="146">
        <f t="shared" si="75"/>
        <v>941.03906652123771</v>
      </c>
      <c r="AC42" s="145">
        <f t="shared" si="76"/>
        <v>3269.26436638</v>
      </c>
      <c r="AD42" s="147">
        <v>3.4740997976484209E-2</v>
      </c>
      <c r="AE42" s="146">
        <f t="shared" si="77"/>
        <v>4210.303432901238</v>
      </c>
      <c r="AF42" s="117">
        <f t="shared" si="78"/>
        <v>32</v>
      </c>
      <c r="AG42" s="116">
        <f t="shared" si="79"/>
        <v>43028</v>
      </c>
    </row>
    <row r="43" spans="1:135" x14ac:dyDescent="0.2">
      <c r="A43" s="138">
        <f t="shared" si="30"/>
        <v>42088</v>
      </c>
      <c r="B43" s="134">
        <f t="shared" si="20"/>
        <v>339496.99452742003</v>
      </c>
      <c r="C43" s="134">
        <f t="shared" si="31"/>
        <v>336319.46</v>
      </c>
      <c r="D43" s="139">
        <f t="shared" si="45"/>
        <v>608.13099999999997</v>
      </c>
      <c r="E43" s="10">
        <f>IF(DAY(A43)=E$3+1,VLOOKUP(A43,[1]Plan1!$CC$150:$CD$200,2),E42)</f>
        <v>611.18799999999999</v>
      </c>
      <c r="F43" s="140">
        <f t="shared" si="46"/>
        <v>42056</v>
      </c>
      <c r="G43" s="133">
        <f t="shared" si="47"/>
        <v>5.0268774326585053E-3</v>
      </c>
      <c r="H43" s="141">
        <f t="shared" si="33"/>
        <v>5</v>
      </c>
      <c r="I43" s="141">
        <f t="shared" si="34"/>
        <v>31</v>
      </c>
      <c r="J43" s="134">
        <f t="shared" si="48"/>
        <v>1.0008090827548068</v>
      </c>
      <c r="K43" s="134">
        <f t="shared" si="35"/>
        <v>1.0070144599999999</v>
      </c>
      <c r="L43" s="134">
        <f t="shared" ref="L43:L106" si="93">TRUNC(J43*K43,8)</f>
        <v>1.0078292099999999</v>
      </c>
      <c r="M43" s="134">
        <f t="shared" si="24"/>
        <v>338952.57567942003</v>
      </c>
      <c r="N43" s="142">
        <f t="shared" si="36"/>
        <v>0</v>
      </c>
      <c r="O43" s="133">
        <f t="shared" si="25"/>
        <v>0</v>
      </c>
      <c r="P43" s="134">
        <f t="shared" si="91"/>
        <v>0</v>
      </c>
      <c r="Q43" s="133">
        <f t="shared" si="37"/>
        <v>0.12682499999999999</v>
      </c>
      <c r="R43" s="143">
        <f t="shared" si="27"/>
        <v>1.00160618</v>
      </c>
      <c r="S43" s="134">
        <f t="shared" si="38"/>
        <v>544.41884800000003</v>
      </c>
      <c r="T43" s="3">
        <f t="shared" si="39"/>
        <v>0</v>
      </c>
      <c r="U43" s="4">
        <f t="shared" si="40"/>
        <v>0</v>
      </c>
      <c r="V43" s="144" t="str">
        <f t="shared" ref="V43" si="94">V42</f>
        <v>A+J=</v>
      </c>
      <c r="W43" s="9">
        <f t="shared" si="28"/>
        <v>42114</v>
      </c>
      <c r="X43" s="4"/>
      <c r="Y43" s="117">
        <f t="shared" si="42"/>
        <v>33</v>
      </c>
      <c r="Z43" s="116">
        <f t="shared" si="51"/>
        <v>43028</v>
      </c>
      <c r="AA43" s="119">
        <f t="shared" si="74"/>
        <v>85272.857338629881</v>
      </c>
      <c r="AB43" s="146">
        <f t="shared" si="75"/>
        <v>908.34643021546162</v>
      </c>
      <c r="AC43" s="145">
        <f t="shared" si="76"/>
        <v>5561.8061267700004</v>
      </c>
      <c r="AD43" s="147">
        <v>6.1229996507765026E-2</v>
      </c>
      <c r="AE43" s="146">
        <f t="shared" si="77"/>
        <v>6470.1525569854621</v>
      </c>
      <c r="AF43" s="117">
        <f t="shared" si="78"/>
        <v>33</v>
      </c>
      <c r="AG43" s="116">
        <f t="shared" si="79"/>
        <v>43059</v>
      </c>
    </row>
    <row r="44" spans="1:135" x14ac:dyDescent="0.2">
      <c r="A44" s="138">
        <f t="shared" si="30"/>
        <v>42089</v>
      </c>
      <c r="B44" s="134">
        <f t="shared" si="20"/>
        <v>339660.91923142003</v>
      </c>
      <c r="C44" s="134">
        <f t="shared" si="31"/>
        <v>336319.46</v>
      </c>
      <c r="D44" s="139">
        <f t="shared" si="45"/>
        <v>608.13099999999997</v>
      </c>
      <c r="E44" s="10">
        <f>IF(DAY(A44)=E$3+1,VLOOKUP(A44,[1]Plan1!$CC$150:$CD$200,2),E43)</f>
        <v>611.18799999999999</v>
      </c>
      <c r="F44" s="140">
        <f t="shared" si="46"/>
        <v>42056</v>
      </c>
      <c r="G44" s="133">
        <f t="shared" si="47"/>
        <v>5.0268774326585053E-3</v>
      </c>
      <c r="H44" s="141">
        <f t="shared" si="33"/>
        <v>6</v>
      </c>
      <c r="I44" s="141">
        <f t="shared" si="34"/>
        <v>31</v>
      </c>
      <c r="J44" s="134">
        <f t="shared" si="48"/>
        <v>1.0009709778426146</v>
      </c>
      <c r="K44" s="134">
        <f t="shared" si="35"/>
        <v>1.0070144599999999</v>
      </c>
      <c r="L44" s="134">
        <f t="shared" si="93"/>
        <v>1.0079922400000001</v>
      </c>
      <c r="M44" s="134">
        <f t="shared" si="24"/>
        <v>339007.40584099002</v>
      </c>
      <c r="N44" s="142">
        <f t="shared" si="36"/>
        <v>0</v>
      </c>
      <c r="O44" s="133">
        <f t="shared" si="25"/>
        <v>0</v>
      </c>
      <c r="P44" s="134">
        <f t="shared" si="91"/>
        <v>0</v>
      </c>
      <c r="Q44" s="133">
        <f t="shared" si="37"/>
        <v>0.12682499999999999</v>
      </c>
      <c r="R44" s="143">
        <f t="shared" si="27"/>
        <v>1.0019277259999999</v>
      </c>
      <c r="S44" s="134">
        <f t="shared" si="38"/>
        <v>653.51339042999996</v>
      </c>
      <c r="T44" s="3">
        <f t="shared" si="39"/>
        <v>0</v>
      </c>
      <c r="U44" s="4">
        <f t="shared" si="40"/>
        <v>0</v>
      </c>
      <c r="V44" s="144" t="str">
        <f t="shared" ref="V44" si="95">V43</f>
        <v>A+J=</v>
      </c>
      <c r="W44" s="9">
        <f t="shared" si="28"/>
        <v>42114</v>
      </c>
      <c r="X44" s="4"/>
      <c r="Y44" s="117">
        <f t="shared" si="42"/>
        <v>34</v>
      </c>
      <c r="Z44" s="116">
        <f t="shared" si="51"/>
        <v>43059</v>
      </c>
      <c r="AA44" s="119">
        <f t="shared" si="74"/>
        <v>82477.357443899877</v>
      </c>
      <c r="AB44" s="146">
        <f t="shared" si="75"/>
        <v>852.72838146553261</v>
      </c>
      <c r="AC44" s="145">
        <f t="shared" si="76"/>
        <v>2795.4998947300001</v>
      </c>
      <c r="AD44" s="147">
        <v>3.2782997802415052E-2</v>
      </c>
      <c r="AE44" s="146">
        <f t="shared" si="77"/>
        <v>3648.2282761955325</v>
      </c>
      <c r="AF44" s="117">
        <f t="shared" si="78"/>
        <v>34</v>
      </c>
      <c r="AG44" s="116">
        <f t="shared" si="79"/>
        <v>43089</v>
      </c>
    </row>
    <row r="45" spans="1:135" x14ac:dyDescent="0.2">
      <c r="A45" s="138">
        <f t="shared" si="30"/>
        <v>42090</v>
      </c>
      <c r="B45" s="134">
        <f t="shared" si="20"/>
        <v>339824.92389287002</v>
      </c>
      <c r="C45" s="134">
        <f t="shared" si="31"/>
        <v>336319.46</v>
      </c>
      <c r="D45" s="139">
        <f t="shared" si="45"/>
        <v>608.13099999999997</v>
      </c>
      <c r="E45" s="10">
        <f>IF(DAY(A45)=E$3+1,VLOOKUP(A45,[1]Plan1!$CC$150:$CD$200,2),E44)</f>
        <v>611.18799999999999</v>
      </c>
      <c r="F45" s="140">
        <f t="shared" si="46"/>
        <v>42056</v>
      </c>
      <c r="G45" s="133">
        <f t="shared" si="47"/>
        <v>5.0268774326585053E-3</v>
      </c>
      <c r="H45" s="141">
        <f t="shared" si="33"/>
        <v>7</v>
      </c>
      <c r="I45" s="141">
        <f t="shared" si="34"/>
        <v>31</v>
      </c>
      <c r="J45" s="134">
        <f t="shared" si="48"/>
        <v>1.0011328991192527</v>
      </c>
      <c r="K45" s="134">
        <f t="shared" si="35"/>
        <v>1.0070144599999999</v>
      </c>
      <c r="L45" s="134">
        <f t="shared" si="93"/>
        <v>1.0081553000000001</v>
      </c>
      <c r="M45" s="134">
        <f t="shared" si="24"/>
        <v>339062.24609213002</v>
      </c>
      <c r="N45" s="142">
        <f t="shared" si="36"/>
        <v>0</v>
      </c>
      <c r="O45" s="133">
        <f t="shared" si="25"/>
        <v>0</v>
      </c>
      <c r="P45" s="134">
        <f t="shared" si="91"/>
        <v>0</v>
      </c>
      <c r="Q45" s="133">
        <f t="shared" si="37"/>
        <v>0.12682499999999999</v>
      </c>
      <c r="R45" s="143">
        <f t="shared" si="27"/>
        <v>1.002249374</v>
      </c>
      <c r="S45" s="134">
        <f t="shared" si="38"/>
        <v>762.67780073999995</v>
      </c>
      <c r="T45" s="3">
        <f t="shared" si="39"/>
        <v>0</v>
      </c>
      <c r="U45" s="4">
        <f t="shared" si="40"/>
        <v>0</v>
      </c>
      <c r="V45" s="144" t="str">
        <f t="shared" ref="V45" si="96">V44</f>
        <v>A+J=</v>
      </c>
      <c r="W45" s="9">
        <f t="shared" si="28"/>
        <v>42114</v>
      </c>
      <c r="X45" s="4"/>
      <c r="Y45" s="117">
        <f t="shared" si="42"/>
        <v>35</v>
      </c>
      <c r="Z45" s="116">
        <f t="shared" si="51"/>
        <v>43089</v>
      </c>
      <c r="AA45" s="119">
        <f t="shared" si="74"/>
        <v>75981.77110347987</v>
      </c>
      <c r="AB45" s="146">
        <f t="shared" si="75"/>
        <v>824.77338880997058</v>
      </c>
      <c r="AC45" s="145">
        <f t="shared" si="76"/>
        <v>6495.5863404199999</v>
      </c>
      <c r="AD45" s="147">
        <v>7.8755994878303801E-2</v>
      </c>
      <c r="AE45" s="146">
        <f t="shared" si="77"/>
        <v>7320.359729229971</v>
      </c>
      <c r="AF45" s="117">
        <f t="shared" si="78"/>
        <v>35</v>
      </c>
      <c r="AG45" s="116">
        <f t="shared" si="79"/>
        <v>43120</v>
      </c>
    </row>
    <row r="46" spans="1:135" x14ac:dyDescent="0.2">
      <c r="A46" s="138">
        <f t="shared" si="30"/>
        <v>42091</v>
      </c>
      <c r="B46" s="134">
        <f t="shared" si="20"/>
        <v>339989.00584470003</v>
      </c>
      <c r="C46" s="134">
        <f t="shared" si="31"/>
        <v>336319.46</v>
      </c>
      <c r="D46" s="139">
        <f t="shared" si="45"/>
        <v>608.13099999999997</v>
      </c>
      <c r="E46" s="10">
        <f>IF(DAY(A46)=E$3+1,VLOOKUP(A46,[1]Plan1!$CC$150:$CD$200,2),E45)</f>
        <v>611.18799999999999</v>
      </c>
      <c r="F46" s="140">
        <f t="shared" si="46"/>
        <v>42056</v>
      </c>
      <c r="G46" s="133">
        <f t="shared" si="47"/>
        <v>5.0268774326585053E-3</v>
      </c>
      <c r="H46" s="141">
        <f t="shared" si="33"/>
        <v>8</v>
      </c>
      <c r="I46" s="141">
        <f t="shared" si="34"/>
        <v>31</v>
      </c>
      <c r="J46" s="134">
        <f t="shared" si="48"/>
        <v>1.0012948465889577</v>
      </c>
      <c r="K46" s="134">
        <f t="shared" si="35"/>
        <v>1.0070144599999999</v>
      </c>
      <c r="L46" s="134">
        <f t="shared" si="93"/>
        <v>1.00831838</v>
      </c>
      <c r="M46" s="134">
        <f t="shared" si="24"/>
        <v>339117.09306967002</v>
      </c>
      <c r="N46" s="142">
        <f t="shared" si="36"/>
        <v>0</v>
      </c>
      <c r="O46" s="133">
        <f t="shared" si="25"/>
        <v>0</v>
      </c>
      <c r="P46" s="134">
        <f t="shared" si="91"/>
        <v>0</v>
      </c>
      <c r="Q46" s="133">
        <f t="shared" si="37"/>
        <v>0.12682499999999999</v>
      </c>
      <c r="R46" s="143">
        <f t="shared" si="27"/>
        <v>1.0025711260000001</v>
      </c>
      <c r="S46" s="134">
        <f t="shared" si="38"/>
        <v>871.91277503000003</v>
      </c>
      <c r="T46" s="3">
        <f t="shared" si="39"/>
        <v>0</v>
      </c>
      <c r="U46" s="4">
        <f t="shared" si="40"/>
        <v>0</v>
      </c>
      <c r="V46" s="144" t="str">
        <f t="shared" ref="V46" si="97">V45</f>
        <v>A+J=</v>
      </c>
      <c r="W46" s="9">
        <f t="shared" si="28"/>
        <v>42114</v>
      </c>
      <c r="X46" s="4"/>
      <c r="Y46" s="117">
        <f t="shared" si="42"/>
        <v>36</v>
      </c>
      <c r="Z46" s="116">
        <f t="shared" si="51"/>
        <v>43120</v>
      </c>
      <c r="AA46" s="119">
        <f t="shared" si="74"/>
        <v>69452.430050969866</v>
      </c>
      <c r="AB46" s="146">
        <f t="shared" si="75"/>
        <v>759.81754002516936</v>
      </c>
      <c r="AC46" s="145">
        <f t="shared" si="76"/>
        <v>6529.3410525099998</v>
      </c>
      <c r="AD46" s="147">
        <v>8.5932993633767801E-2</v>
      </c>
      <c r="AE46" s="146">
        <f t="shared" si="77"/>
        <v>7289.1585925351692</v>
      </c>
      <c r="AF46" s="117">
        <f t="shared" si="78"/>
        <v>36</v>
      </c>
      <c r="AG46" s="116">
        <f t="shared" si="79"/>
        <v>43151</v>
      </c>
    </row>
    <row r="47" spans="1:135" x14ac:dyDescent="0.2">
      <c r="A47" s="138">
        <f t="shared" si="30"/>
        <v>42092</v>
      </c>
      <c r="B47" s="134">
        <f t="shared" si="20"/>
        <v>340153.16848344001</v>
      </c>
      <c r="C47" s="134">
        <f t="shared" si="31"/>
        <v>336319.46</v>
      </c>
      <c r="D47" s="139">
        <f t="shared" si="45"/>
        <v>608.13099999999997</v>
      </c>
      <c r="E47" s="10">
        <f>IF(DAY(A47)=E$3+1,VLOOKUP(A47,[1]Plan1!$CC$150:$CD$200,2),E46)</f>
        <v>611.18799999999999</v>
      </c>
      <c r="F47" s="140">
        <f t="shared" si="46"/>
        <v>42056</v>
      </c>
      <c r="G47" s="133">
        <f t="shared" si="47"/>
        <v>5.0268774326585053E-3</v>
      </c>
      <c r="H47" s="141">
        <f t="shared" si="33"/>
        <v>9</v>
      </c>
      <c r="I47" s="141">
        <f t="shared" si="34"/>
        <v>31</v>
      </c>
      <c r="J47" s="134">
        <f t="shared" si="48"/>
        <v>1.0014568202559668</v>
      </c>
      <c r="K47" s="134">
        <f t="shared" si="35"/>
        <v>1.0070144599999999</v>
      </c>
      <c r="L47" s="134">
        <f t="shared" si="93"/>
        <v>1.0084814900000001</v>
      </c>
      <c r="M47" s="134">
        <f t="shared" si="24"/>
        <v>339171.95013678999</v>
      </c>
      <c r="N47" s="142">
        <f t="shared" si="36"/>
        <v>0</v>
      </c>
      <c r="O47" s="133">
        <f t="shared" si="25"/>
        <v>0</v>
      </c>
      <c r="P47" s="134">
        <f t="shared" si="91"/>
        <v>0</v>
      </c>
      <c r="Q47" s="133">
        <f t="shared" si="37"/>
        <v>0.12682499999999999</v>
      </c>
      <c r="R47" s="143">
        <f t="shared" si="27"/>
        <v>1.0028929820000001</v>
      </c>
      <c r="S47" s="134">
        <f t="shared" si="38"/>
        <v>981.21834664999994</v>
      </c>
      <c r="T47" s="3">
        <f t="shared" si="39"/>
        <v>0</v>
      </c>
      <c r="U47" s="4">
        <f t="shared" si="40"/>
        <v>0</v>
      </c>
      <c r="V47" s="144" t="str">
        <f t="shared" ref="V47" si="98">V46</f>
        <v>A+J=</v>
      </c>
      <c r="W47" s="9">
        <f t="shared" si="28"/>
        <v>42114</v>
      </c>
      <c r="X47" s="4"/>
      <c r="Y47" s="117">
        <f t="shared" si="42"/>
        <v>37</v>
      </c>
      <c r="Z47" s="116">
        <f t="shared" si="51"/>
        <v>43151</v>
      </c>
      <c r="AA47" s="119">
        <f t="shared" si="74"/>
        <v>58330.179977669868</v>
      </c>
      <c r="AB47" s="146">
        <f t="shared" si="75"/>
        <v>694.52414419543868</v>
      </c>
      <c r="AC47" s="145">
        <f t="shared" si="76"/>
        <v>11122.2500733</v>
      </c>
      <c r="AD47" s="147">
        <v>0.16014198589076359</v>
      </c>
      <c r="AE47" s="146">
        <f t="shared" si="77"/>
        <v>11816.774217495438</v>
      </c>
      <c r="AF47" s="117">
        <f t="shared" si="78"/>
        <v>37</v>
      </c>
      <c r="AG47" s="116">
        <f t="shared" si="79"/>
        <v>43179</v>
      </c>
    </row>
    <row r="48" spans="1:135" x14ac:dyDescent="0.2">
      <c r="A48" s="138">
        <f t="shared" si="30"/>
        <v>42093</v>
      </c>
      <c r="B48" s="134">
        <f t="shared" si="20"/>
        <v>340317.41115747998</v>
      </c>
      <c r="C48" s="134">
        <f t="shared" si="31"/>
        <v>336319.46</v>
      </c>
      <c r="D48" s="139">
        <f t="shared" si="45"/>
        <v>608.13099999999997</v>
      </c>
      <c r="E48" s="10">
        <f>IF(DAY(A48)=E$3+1,VLOOKUP(A48,[1]Plan1!$CC$150:$CD$200,2),E47)</f>
        <v>611.18799999999999</v>
      </c>
      <c r="F48" s="140">
        <f t="shared" si="46"/>
        <v>42056</v>
      </c>
      <c r="G48" s="133">
        <f t="shared" si="47"/>
        <v>5.0268774326585053E-3</v>
      </c>
      <c r="H48" s="141">
        <f t="shared" si="33"/>
        <v>10</v>
      </c>
      <c r="I48" s="141">
        <f t="shared" si="34"/>
        <v>31</v>
      </c>
      <c r="J48" s="134">
        <f t="shared" si="48"/>
        <v>1.0016188201245178</v>
      </c>
      <c r="K48" s="134">
        <f t="shared" si="35"/>
        <v>1.0070144599999999</v>
      </c>
      <c r="L48" s="134">
        <f t="shared" si="93"/>
        <v>1.00864463</v>
      </c>
      <c r="M48" s="134">
        <f t="shared" si="24"/>
        <v>339226.8172935</v>
      </c>
      <c r="N48" s="142">
        <f t="shared" si="36"/>
        <v>0</v>
      </c>
      <c r="O48" s="133">
        <f t="shared" si="25"/>
        <v>0</v>
      </c>
      <c r="P48" s="134">
        <f t="shared" si="91"/>
        <v>0</v>
      </c>
      <c r="Q48" s="133">
        <f t="shared" si="37"/>
        <v>0.12682499999999999</v>
      </c>
      <c r="R48" s="143">
        <f t="shared" si="27"/>
        <v>1.0032149400000001</v>
      </c>
      <c r="S48" s="134">
        <f t="shared" si="38"/>
        <v>1090.5938639799999</v>
      </c>
      <c r="T48" s="3">
        <f t="shared" si="39"/>
        <v>0</v>
      </c>
      <c r="U48" s="4">
        <f t="shared" si="40"/>
        <v>0</v>
      </c>
      <c r="V48" s="144" t="str">
        <f t="shared" ref="V48" si="99">V47</f>
        <v>A+J=</v>
      </c>
      <c r="W48" s="9">
        <f t="shared" si="28"/>
        <v>42114</v>
      </c>
      <c r="X48" s="4"/>
      <c r="Y48" s="117">
        <f t="shared" si="42"/>
        <v>38</v>
      </c>
      <c r="Z48" s="116">
        <f t="shared" si="51"/>
        <v>43179</v>
      </c>
      <c r="AA48" s="119">
        <f t="shared" si="74"/>
        <v>44395.056378679867</v>
      </c>
      <c r="AB48" s="146">
        <f t="shared" si="75"/>
        <v>583.30166849491468</v>
      </c>
      <c r="AC48" s="145">
        <f t="shared" si="76"/>
        <v>13935.12359899</v>
      </c>
      <c r="AD48" s="147">
        <v>0.23890074750886037</v>
      </c>
      <c r="AE48" s="146">
        <f t="shared" si="77"/>
        <v>14518.425267484914</v>
      </c>
      <c r="AF48" s="117">
        <f t="shared" si="78"/>
        <v>38</v>
      </c>
      <c r="AG48" s="116">
        <f t="shared" si="79"/>
        <v>43210</v>
      </c>
    </row>
    <row r="49" spans="1:33" x14ac:dyDescent="0.2">
      <c r="A49" s="138">
        <f t="shared" si="30"/>
        <v>42094</v>
      </c>
      <c r="B49" s="134">
        <f t="shared" si="20"/>
        <v>340481.73119684</v>
      </c>
      <c r="C49" s="134">
        <f t="shared" si="31"/>
        <v>336319.46</v>
      </c>
      <c r="D49" s="139">
        <f t="shared" si="45"/>
        <v>608.13099999999997</v>
      </c>
      <c r="E49" s="10">
        <f>IF(DAY(A49)=E$3+1,VLOOKUP(A49,[1]Plan1!$CC$150:$CD$200,2),E48)</f>
        <v>611.18799999999999</v>
      </c>
      <c r="F49" s="140">
        <f t="shared" si="46"/>
        <v>42056</v>
      </c>
      <c r="G49" s="133">
        <f t="shared" si="47"/>
        <v>5.0268774326585053E-3</v>
      </c>
      <c r="H49" s="141">
        <f t="shared" si="33"/>
        <v>11</v>
      </c>
      <c r="I49" s="141">
        <f t="shared" si="34"/>
        <v>31</v>
      </c>
      <c r="J49" s="134">
        <f t="shared" si="48"/>
        <v>1.0017808461988491</v>
      </c>
      <c r="K49" s="134">
        <f t="shared" si="35"/>
        <v>1.0070144599999999</v>
      </c>
      <c r="L49" s="134">
        <f t="shared" si="93"/>
        <v>1.0088077900000001</v>
      </c>
      <c r="M49" s="134">
        <f t="shared" si="24"/>
        <v>339281.69117658999</v>
      </c>
      <c r="N49" s="142">
        <f t="shared" si="36"/>
        <v>0</v>
      </c>
      <c r="O49" s="133">
        <f t="shared" si="25"/>
        <v>0</v>
      </c>
      <c r="P49" s="134">
        <f t="shared" si="91"/>
        <v>0</v>
      </c>
      <c r="Q49" s="133">
        <f t="shared" si="37"/>
        <v>0.12682499999999999</v>
      </c>
      <c r="R49" s="143">
        <f t="shared" si="27"/>
        <v>1.0035370020000001</v>
      </c>
      <c r="S49" s="134">
        <f t="shared" si="38"/>
        <v>1200.04002025</v>
      </c>
      <c r="T49" s="3">
        <f t="shared" si="39"/>
        <v>0</v>
      </c>
      <c r="U49" s="4">
        <f t="shared" si="40"/>
        <v>0</v>
      </c>
      <c r="V49" s="144" t="str">
        <f t="shared" ref="V49" si="100">V48</f>
        <v>A+J=</v>
      </c>
      <c r="W49" s="9">
        <f t="shared" si="28"/>
        <v>42114</v>
      </c>
      <c r="X49" s="4"/>
      <c r="Y49" s="117">
        <f t="shared" si="42"/>
        <v>39</v>
      </c>
      <c r="Z49" s="116">
        <f t="shared" si="51"/>
        <v>43210</v>
      </c>
      <c r="AA49" s="119">
        <f t="shared" si="74"/>
        <v>39424.897317239869</v>
      </c>
      <c r="AB49" s="146">
        <f t="shared" si="75"/>
        <v>443.95046386833104</v>
      </c>
      <c r="AC49" s="145">
        <f t="shared" si="76"/>
        <v>4970.1590614400002</v>
      </c>
      <c r="AD49" s="147">
        <v>0.11195298456314891</v>
      </c>
      <c r="AE49" s="146">
        <f t="shared" si="77"/>
        <v>5414.1095253083313</v>
      </c>
      <c r="AF49" s="117">
        <f t="shared" si="78"/>
        <v>39</v>
      </c>
      <c r="AG49" s="116">
        <f t="shared" si="79"/>
        <v>43240</v>
      </c>
    </row>
    <row r="50" spans="1:33" x14ac:dyDescent="0.2">
      <c r="A50" s="138">
        <f t="shared" si="30"/>
        <v>42095</v>
      </c>
      <c r="B50" s="134">
        <f t="shared" si="20"/>
        <v>340646.13200131</v>
      </c>
      <c r="C50" s="134">
        <f t="shared" si="31"/>
        <v>336319.46</v>
      </c>
      <c r="D50" s="139">
        <f t="shared" si="45"/>
        <v>608.13099999999997</v>
      </c>
      <c r="E50" s="10">
        <f>IF(DAY(A50)=E$3+1,VLOOKUP(A50,[1]Plan1!$CC$150:$CD$200,2),E49)</f>
        <v>611.18799999999999</v>
      </c>
      <c r="F50" s="140">
        <f t="shared" si="46"/>
        <v>42056</v>
      </c>
      <c r="G50" s="133">
        <f t="shared" si="47"/>
        <v>5.0268774326585053E-3</v>
      </c>
      <c r="H50" s="141">
        <f t="shared" si="33"/>
        <v>12</v>
      </c>
      <c r="I50" s="141">
        <f t="shared" si="34"/>
        <v>31</v>
      </c>
      <c r="J50" s="134">
        <f t="shared" si="48"/>
        <v>1.0019428984831997</v>
      </c>
      <c r="K50" s="134">
        <f t="shared" si="35"/>
        <v>1.0070144599999999</v>
      </c>
      <c r="L50" s="134">
        <f t="shared" si="93"/>
        <v>1.00897098</v>
      </c>
      <c r="M50" s="134">
        <f t="shared" si="24"/>
        <v>339336.57514927001</v>
      </c>
      <c r="N50" s="142">
        <f t="shared" si="36"/>
        <v>0</v>
      </c>
      <c r="O50" s="133">
        <f t="shared" si="25"/>
        <v>0</v>
      </c>
      <c r="P50" s="134">
        <f t="shared" si="91"/>
        <v>0</v>
      </c>
      <c r="Q50" s="133">
        <f t="shared" si="37"/>
        <v>0.12682499999999999</v>
      </c>
      <c r="R50" s="143">
        <f t="shared" si="27"/>
        <v>1.003859168</v>
      </c>
      <c r="S50" s="134">
        <f t="shared" si="38"/>
        <v>1309.55685204</v>
      </c>
      <c r="T50" s="3">
        <f t="shared" si="39"/>
        <v>0</v>
      </c>
      <c r="U50" s="4">
        <f t="shared" si="40"/>
        <v>0</v>
      </c>
      <c r="V50" s="144" t="str">
        <f t="shared" ref="V50" si="101">V49</f>
        <v>A+J=</v>
      </c>
      <c r="W50" s="9">
        <f t="shared" si="28"/>
        <v>42114</v>
      </c>
      <c r="X50" s="4"/>
      <c r="Y50" s="117">
        <f t="shared" si="42"/>
        <v>40</v>
      </c>
      <c r="Z50" s="116">
        <f t="shared" si="51"/>
        <v>43240</v>
      </c>
      <c r="AA50" s="119">
        <f t="shared" si="74"/>
        <v>32473.187667129867</v>
      </c>
      <c r="AB50" s="146">
        <f t="shared" si="75"/>
        <v>394.24888444010173</v>
      </c>
      <c r="AC50" s="145">
        <f t="shared" si="76"/>
        <v>6951.7096501100004</v>
      </c>
      <c r="AD50" s="147">
        <v>0.17632790757011607</v>
      </c>
      <c r="AE50" s="146">
        <f t="shared" si="77"/>
        <v>7345.9585345501018</v>
      </c>
      <c r="AF50" s="117">
        <f t="shared" si="78"/>
        <v>40</v>
      </c>
      <c r="AG50" s="116">
        <f t="shared" si="79"/>
        <v>43271</v>
      </c>
    </row>
    <row r="51" spans="1:33" x14ac:dyDescent="0.2">
      <c r="A51" s="138">
        <f t="shared" si="30"/>
        <v>42096</v>
      </c>
      <c r="B51" s="134">
        <f t="shared" si="20"/>
        <v>340810.61291898001</v>
      </c>
      <c r="C51" s="134">
        <f t="shared" si="31"/>
        <v>336319.46</v>
      </c>
      <c r="D51" s="139">
        <f t="shared" si="45"/>
        <v>608.13099999999997</v>
      </c>
      <c r="E51" s="10">
        <f>IF(DAY(A51)=E$3+1,VLOOKUP(A51,[1]Plan1!$CC$150:$CD$200,2),E50)</f>
        <v>611.18799999999999</v>
      </c>
      <c r="F51" s="140">
        <f t="shared" si="46"/>
        <v>42056</v>
      </c>
      <c r="G51" s="133">
        <f t="shared" si="47"/>
        <v>5.0268774326585053E-3</v>
      </c>
      <c r="H51" s="141">
        <f t="shared" si="33"/>
        <v>13</v>
      </c>
      <c r="I51" s="141">
        <f t="shared" si="34"/>
        <v>31</v>
      </c>
      <c r="J51" s="134">
        <f t="shared" si="48"/>
        <v>1.0021049769818098</v>
      </c>
      <c r="K51" s="134">
        <f t="shared" si="35"/>
        <v>1.0070144599999999</v>
      </c>
      <c r="L51" s="134">
        <f t="shared" si="93"/>
        <v>1.0091342000000001</v>
      </c>
      <c r="M51" s="134">
        <f t="shared" si="24"/>
        <v>339391.46921153</v>
      </c>
      <c r="N51" s="142">
        <f t="shared" si="36"/>
        <v>0</v>
      </c>
      <c r="O51" s="133">
        <f t="shared" si="25"/>
        <v>0</v>
      </c>
      <c r="P51" s="134">
        <f t="shared" si="91"/>
        <v>0</v>
      </c>
      <c r="Q51" s="133">
        <f t="shared" si="37"/>
        <v>0.12682499999999999</v>
      </c>
      <c r="R51" s="143">
        <f t="shared" si="27"/>
        <v>1.0041814360000001</v>
      </c>
      <c r="S51" s="134">
        <f t="shared" si="38"/>
        <v>1419.14370745</v>
      </c>
      <c r="T51" s="3">
        <f t="shared" si="39"/>
        <v>0</v>
      </c>
      <c r="U51" s="4">
        <f t="shared" si="40"/>
        <v>0</v>
      </c>
      <c r="V51" s="144" t="str">
        <f t="shared" ref="V51" si="102">V50</f>
        <v>A+J=</v>
      </c>
      <c r="W51" s="9">
        <f t="shared" si="28"/>
        <v>42114</v>
      </c>
      <c r="X51" s="4"/>
      <c r="Y51" s="117">
        <f t="shared" si="42"/>
        <v>41</v>
      </c>
      <c r="Z51" s="116">
        <f t="shared" si="51"/>
        <v>43271</v>
      </c>
      <c r="AA51" s="119">
        <f t="shared" si="74"/>
        <v>27594.059648059869</v>
      </c>
      <c r="AB51" s="146">
        <f t="shared" si="75"/>
        <v>324.73180358498195</v>
      </c>
      <c r="AC51" s="145">
        <f t="shared" si="76"/>
        <v>4879.1280190699999</v>
      </c>
      <c r="AD51" s="147">
        <v>0.15025097225101267</v>
      </c>
      <c r="AE51" s="146">
        <f t="shared" si="77"/>
        <v>5203.8598226549821</v>
      </c>
      <c r="AF51" s="117">
        <f t="shared" si="78"/>
        <v>41</v>
      </c>
      <c r="AG51" s="116">
        <f t="shared" si="79"/>
        <v>43301</v>
      </c>
    </row>
    <row r="52" spans="1:33" x14ac:dyDescent="0.2">
      <c r="A52" s="138">
        <f t="shared" si="30"/>
        <v>42097</v>
      </c>
      <c r="B52" s="134">
        <f t="shared" si="20"/>
        <v>340975.17161639995</v>
      </c>
      <c r="C52" s="134">
        <f t="shared" si="31"/>
        <v>336319.46</v>
      </c>
      <c r="D52" s="139">
        <f t="shared" si="45"/>
        <v>608.13099999999997</v>
      </c>
      <c r="E52" s="10">
        <f>IF(DAY(A52)=E$3+1,VLOOKUP(A52,[1]Plan1!$CC$150:$CD$200,2),E51)</f>
        <v>611.18799999999999</v>
      </c>
      <c r="F52" s="140">
        <f t="shared" si="46"/>
        <v>42056</v>
      </c>
      <c r="G52" s="133">
        <f t="shared" si="47"/>
        <v>5.0268774326585053E-3</v>
      </c>
      <c r="H52" s="141">
        <f t="shared" si="33"/>
        <v>14</v>
      </c>
      <c r="I52" s="141">
        <f t="shared" si="34"/>
        <v>31</v>
      </c>
      <c r="J52" s="134">
        <f t="shared" si="48"/>
        <v>1.0022670816989196</v>
      </c>
      <c r="K52" s="134">
        <f t="shared" si="35"/>
        <v>1.0070144599999999</v>
      </c>
      <c r="L52" s="134">
        <f t="shared" si="93"/>
        <v>1.0092974400000001</v>
      </c>
      <c r="M52" s="134">
        <f t="shared" si="24"/>
        <v>339446.37000017997</v>
      </c>
      <c r="N52" s="142">
        <f t="shared" si="36"/>
        <v>0</v>
      </c>
      <c r="O52" s="133">
        <f t="shared" si="25"/>
        <v>0</v>
      </c>
      <c r="P52" s="134">
        <f t="shared" si="91"/>
        <v>0</v>
      </c>
      <c r="Q52" s="133">
        <f t="shared" si="37"/>
        <v>0.12682499999999999</v>
      </c>
      <c r="R52" s="143">
        <f t="shared" si="27"/>
        <v>1.004503809</v>
      </c>
      <c r="S52" s="134">
        <f t="shared" si="38"/>
        <v>1528.8016162199999</v>
      </c>
      <c r="T52" s="3">
        <f t="shared" si="39"/>
        <v>0</v>
      </c>
      <c r="U52" s="4">
        <f t="shared" si="40"/>
        <v>0</v>
      </c>
      <c r="V52" s="144" t="str">
        <f t="shared" ref="V52" si="103">V51</f>
        <v>A+J=</v>
      </c>
      <c r="W52" s="9">
        <f t="shared" si="28"/>
        <v>42114</v>
      </c>
      <c r="X52" s="4"/>
      <c r="Y52" s="117">
        <f t="shared" si="42"/>
        <v>42</v>
      </c>
      <c r="Z52" s="116">
        <f t="shared" si="51"/>
        <v>43301</v>
      </c>
      <c r="AA52" s="119">
        <f t="shared" si="74"/>
        <v>24329.683115899868</v>
      </c>
      <c r="AB52" s="146">
        <f t="shared" si="75"/>
        <v>275.9405343755721</v>
      </c>
      <c r="AC52" s="145">
        <f t="shared" si="76"/>
        <v>3264.3765321599999</v>
      </c>
      <c r="AD52" s="147">
        <v>0.11829997375533416</v>
      </c>
      <c r="AE52" s="146">
        <f t="shared" si="77"/>
        <v>3540.3170665355719</v>
      </c>
      <c r="AF52" s="117">
        <f t="shared" si="78"/>
        <v>42</v>
      </c>
      <c r="AG52" s="116">
        <f t="shared" si="79"/>
        <v>43332</v>
      </c>
    </row>
    <row r="53" spans="1:33" x14ac:dyDescent="0.2">
      <c r="A53" s="138">
        <f t="shared" si="30"/>
        <v>42098</v>
      </c>
      <c r="B53" s="134">
        <f t="shared" si="20"/>
        <v>341139.81047828996</v>
      </c>
      <c r="C53" s="134">
        <f t="shared" si="31"/>
        <v>336319.46</v>
      </c>
      <c r="D53" s="139">
        <f t="shared" si="45"/>
        <v>608.13099999999997</v>
      </c>
      <c r="E53" s="10">
        <f>IF(DAY(A53)=E$3+1,VLOOKUP(A53,[1]Plan1!$CC$150:$CD$200,2),E52)</f>
        <v>611.18799999999999</v>
      </c>
      <c r="F53" s="140">
        <f t="shared" si="46"/>
        <v>42056</v>
      </c>
      <c r="G53" s="133">
        <f t="shared" si="47"/>
        <v>5.0268774326585053E-3</v>
      </c>
      <c r="H53" s="141">
        <f t="shared" si="33"/>
        <v>15</v>
      </c>
      <c r="I53" s="141">
        <f t="shared" si="34"/>
        <v>31</v>
      </c>
      <c r="J53" s="134">
        <f t="shared" si="48"/>
        <v>1.0024292126387706</v>
      </c>
      <c r="K53" s="134">
        <f t="shared" si="35"/>
        <v>1.0070144599999999</v>
      </c>
      <c r="L53" s="134">
        <f t="shared" si="93"/>
        <v>1.0094607099999999</v>
      </c>
      <c r="M53" s="134">
        <f t="shared" si="24"/>
        <v>339501.28087840998</v>
      </c>
      <c r="N53" s="142">
        <f t="shared" si="36"/>
        <v>0</v>
      </c>
      <c r="O53" s="133">
        <f t="shared" si="25"/>
        <v>0</v>
      </c>
      <c r="P53" s="134">
        <f t="shared" si="91"/>
        <v>0</v>
      </c>
      <c r="Q53" s="133">
        <f t="shared" si="37"/>
        <v>0.12682499999999999</v>
      </c>
      <c r="R53" s="143">
        <f t="shared" si="27"/>
        <v>1.004826284</v>
      </c>
      <c r="S53" s="134">
        <f t="shared" si="38"/>
        <v>1638.52959988</v>
      </c>
      <c r="T53" s="3">
        <f t="shared" si="39"/>
        <v>0</v>
      </c>
      <c r="U53" s="4">
        <f t="shared" si="40"/>
        <v>0</v>
      </c>
      <c r="V53" s="144" t="str">
        <f t="shared" ref="V53" si="104">V52</f>
        <v>A+J=</v>
      </c>
      <c r="W53" s="9">
        <f t="shared" si="28"/>
        <v>42114</v>
      </c>
      <c r="X53" s="4"/>
      <c r="Y53" s="117">
        <f t="shared" si="42"/>
        <v>43</v>
      </c>
      <c r="Z53" s="116">
        <f t="shared" si="51"/>
        <v>43332</v>
      </c>
      <c r="AA53" s="119">
        <f t="shared" si="74"/>
        <v>23020.576184409867</v>
      </c>
      <c r="AB53" s="146">
        <f t="shared" si="75"/>
        <v>243.29677640099513</v>
      </c>
      <c r="AC53" s="145">
        <f t="shared" si="76"/>
        <v>1309.1069314900001</v>
      </c>
      <c r="AD53" s="147">
        <v>5.3806986521641197E-2</v>
      </c>
      <c r="AE53" s="146">
        <f t="shared" si="77"/>
        <v>1552.4037078909953</v>
      </c>
      <c r="AF53" s="117">
        <f t="shared" si="78"/>
        <v>43</v>
      </c>
      <c r="AG53" s="116">
        <f t="shared" si="79"/>
        <v>43363</v>
      </c>
    </row>
    <row r="54" spans="1:33" x14ac:dyDescent="0.2">
      <c r="A54" s="138">
        <f t="shared" si="30"/>
        <v>42099</v>
      </c>
      <c r="B54" s="134">
        <f t="shared" si="20"/>
        <v>341304.52716937999</v>
      </c>
      <c r="C54" s="134">
        <f t="shared" si="31"/>
        <v>336319.46</v>
      </c>
      <c r="D54" s="139">
        <f t="shared" si="45"/>
        <v>608.13099999999997</v>
      </c>
      <c r="E54" s="10">
        <f>IF(DAY(A54)=E$3+1,VLOOKUP(A54,[1]Plan1!$CC$150:$CD$200,2),E53)</f>
        <v>611.18799999999999</v>
      </c>
      <c r="F54" s="140">
        <f t="shared" si="46"/>
        <v>42056</v>
      </c>
      <c r="G54" s="133">
        <f t="shared" si="47"/>
        <v>5.0268774326585053E-3</v>
      </c>
      <c r="H54" s="141">
        <f t="shared" si="33"/>
        <v>16</v>
      </c>
      <c r="I54" s="141">
        <f t="shared" si="34"/>
        <v>31</v>
      </c>
      <c r="J54" s="134">
        <f t="shared" si="48"/>
        <v>1.0025913698056044</v>
      </c>
      <c r="K54" s="134">
        <f t="shared" si="35"/>
        <v>1.0070144599999999</v>
      </c>
      <c r="L54" s="134">
        <f t="shared" si="93"/>
        <v>1.0096240000000001</v>
      </c>
      <c r="M54" s="134">
        <f t="shared" si="24"/>
        <v>339556.19848303997</v>
      </c>
      <c r="N54" s="142">
        <f t="shared" si="36"/>
        <v>0</v>
      </c>
      <c r="O54" s="133">
        <f t="shared" si="25"/>
        <v>0</v>
      </c>
      <c r="P54" s="134">
        <f t="shared" si="91"/>
        <v>0</v>
      </c>
      <c r="Q54" s="133">
        <f t="shared" si="37"/>
        <v>0.12682499999999999</v>
      </c>
      <c r="R54" s="143">
        <f t="shared" si="27"/>
        <v>1.0051488639999999</v>
      </c>
      <c r="S54" s="134">
        <f t="shared" si="38"/>
        <v>1748.3286863400001</v>
      </c>
      <c r="T54" s="3">
        <f t="shared" si="39"/>
        <v>0</v>
      </c>
      <c r="U54" s="4">
        <f t="shared" si="40"/>
        <v>0</v>
      </c>
      <c r="V54" s="144" t="str">
        <f t="shared" ref="V54" si="105">V53</f>
        <v>A+J=</v>
      </c>
      <c r="W54" s="9">
        <f t="shared" si="28"/>
        <v>42114</v>
      </c>
      <c r="X54" s="4"/>
      <c r="Y54" s="117">
        <f t="shared" si="42"/>
        <v>44</v>
      </c>
      <c r="Z54" s="116">
        <f t="shared" si="51"/>
        <v>43363</v>
      </c>
      <c r="AA54" s="119">
        <f t="shared" si="74"/>
        <v>20848.964302079869</v>
      </c>
      <c r="AB54" s="146">
        <f t="shared" si="75"/>
        <v>230.20571003245828</v>
      </c>
      <c r="AC54" s="145">
        <f t="shared" si="76"/>
        <v>2171.6118823299998</v>
      </c>
      <c r="AD54" s="147">
        <v>9.43335155878018E-2</v>
      </c>
      <c r="AE54" s="146">
        <f t="shared" si="77"/>
        <v>2401.8175923624581</v>
      </c>
      <c r="AF54" s="117">
        <f t="shared" si="78"/>
        <v>44</v>
      </c>
      <c r="AG54" s="116">
        <f t="shared" si="79"/>
        <v>43393</v>
      </c>
    </row>
    <row r="55" spans="1:33" x14ac:dyDescent="0.2">
      <c r="A55" s="138">
        <f t="shared" si="30"/>
        <v>42100</v>
      </c>
      <c r="B55" s="134">
        <f t="shared" si="20"/>
        <v>341469.32407623</v>
      </c>
      <c r="C55" s="134">
        <f t="shared" si="31"/>
        <v>336319.46</v>
      </c>
      <c r="D55" s="139">
        <f t="shared" si="45"/>
        <v>608.13099999999997</v>
      </c>
      <c r="E55" s="10">
        <f>IF(DAY(A55)=E$3+1,VLOOKUP(A55,[1]Plan1!$CC$150:$CD$200,2),E54)</f>
        <v>611.18799999999999</v>
      </c>
      <c r="F55" s="140">
        <f t="shared" si="46"/>
        <v>42056</v>
      </c>
      <c r="G55" s="133">
        <f t="shared" si="47"/>
        <v>5.0268774326585053E-3</v>
      </c>
      <c r="H55" s="141">
        <f t="shared" si="33"/>
        <v>17</v>
      </c>
      <c r="I55" s="141">
        <f t="shared" si="34"/>
        <v>31</v>
      </c>
      <c r="J55" s="134">
        <f t="shared" si="48"/>
        <v>1.0027535532036638</v>
      </c>
      <c r="K55" s="134">
        <f t="shared" si="35"/>
        <v>1.0070144599999999</v>
      </c>
      <c r="L55" s="134">
        <f t="shared" si="93"/>
        <v>1.00978732</v>
      </c>
      <c r="M55" s="134">
        <f t="shared" si="24"/>
        <v>339611.12617723999</v>
      </c>
      <c r="N55" s="142">
        <f t="shared" si="36"/>
        <v>0</v>
      </c>
      <c r="O55" s="133">
        <f t="shared" si="25"/>
        <v>0</v>
      </c>
      <c r="P55" s="134">
        <f t="shared" si="91"/>
        <v>0</v>
      </c>
      <c r="Q55" s="133">
        <f t="shared" si="37"/>
        <v>0.12682499999999999</v>
      </c>
      <c r="R55" s="143">
        <f t="shared" si="27"/>
        <v>1.0054715460000001</v>
      </c>
      <c r="S55" s="134">
        <f t="shared" si="38"/>
        <v>1858.1978989900001</v>
      </c>
      <c r="T55" s="3">
        <f t="shared" si="39"/>
        <v>0</v>
      </c>
      <c r="U55" s="4">
        <f t="shared" si="40"/>
        <v>0</v>
      </c>
      <c r="V55" s="144" t="str">
        <f t="shared" ref="V55" si="106">V54</f>
        <v>A+J=</v>
      </c>
      <c r="W55" s="9">
        <f t="shared" si="28"/>
        <v>42114</v>
      </c>
      <c r="X55" s="4"/>
      <c r="Y55" s="117">
        <f t="shared" si="42"/>
        <v>45</v>
      </c>
      <c r="Z55" s="116">
        <f t="shared" si="51"/>
        <v>43393</v>
      </c>
      <c r="AA55" s="119">
        <f t="shared" si="74"/>
        <v>19013.817564379868</v>
      </c>
      <c r="AB55" s="146">
        <f t="shared" si="75"/>
        <v>208.48959609673247</v>
      </c>
      <c r="AC55" s="145">
        <f t="shared" si="76"/>
        <v>1835.1467376999999</v>
      </c>
      <c r="AD55" s="147">
        <v>8.8021002439994278E-2</v>
      </c>
      <c r="AE55" s="146">
        <f t="shared" si="77"/>
        <v>2043.6363337967323</v>
      </c>
      <c r="AF55" s="117">
        <f t="shared" si="78"/>
        <v>45</v>
      </c>
      <c r="AG55" s="116">
        <f t="shared" si="79"/>
        <v>43424</v>
      </c>
    </row>
    <row r="56" spans="1:33" x14ac:dyDescent="0.2">
      <c r="A56" s="138">
        <f t="shared" si="30"/>
        <v>42101</v>
      </c>
      <c r="B56" s="134">
        <f t="shared" si="20"/>
        <v>341634.20224441</v>
      </c>
      <c r="C56" s="134">
        <f t="shared" si="31"/>
        <v>336319.46</v>
      </c>
      <c r="D56" s="139">
        <f t="shared" si="45"/>
        <v>608.13099999999997</v>
      </c>
      <c r="E56" s="10">
        <f>IF(DAY(A56)=E$3+1,VLOOKUP(A56,[1]Plan1!$CC$150:$CD$200,2),E55)</f>
        <v>611.18799999999999</v>
      </c>
      <c r="F56" s="140">
        <f t="shared" si="46"/>
        <v>42056</v>
      </c>
      <c r="G56" s="133">
        <f t="shared" si="47"/>
        <v>5.0268774326585053E-3</v>
      </c>
      <c r="H56" s="141">
        <f t="shared" si="33"/>
        <v>18</v>
      </c>
      <c r="I56" s="141">
        <f t="shared" si="34"/>
        <v>31</v>
      </c>
      <c r="J56" s="134">
        <f t="shared" si="48"/>
        <v>1.0029157628371919</v>
      </c>
      <c r="K56" s="134">
        <f t="shared" si="35"/>
        <v>1.0070144599999999</v>
      </c>
      <c r="L56" s="134">
        <f t="shared" si="93"/>
        <v>1.0099506700000001</v>
      </c>
      <c r="M56" s="134">
        <f t="shared" si="24"/>
        <v>339666.06396102998</v>
      </c>
      <c r="N56" s="142">
        <f t="shared" si="36"/>
        <v>0</v>
      </c>
      <c r="O56" s="133">
        <f t="shared" si="25"/>
        <v>0</v>
      </c>
      <c r="P56" s="134">
        <f t="shared" si="91"/>
        <v>0</v>
      </c>
      <c r="Q56" s="133">
        <f t="shared" si="37"/>
        <v>0.12682499999999999</v>
      </c>
      <c r="R56" s="143">
        <f t="shared" si="27"/>
        <v>1.0057943330000001</v>
      </c>
      <c r="S56" s="134">
        <f t="shared" si="38"/>
        <v>1968.1382833800001</v>
      </c>
      <c r="T56" s="3">
        <f t="shared" si="39"/>
        <v>0</v>
      </c>
      <c r="U56" s="4">
        <f t="shared" si="40"/>
        <v>0</v>
      </c>
      <c r="V56" s="144" t="str">
        <f t="shared" ref="V56" si="107">V55</f>
        <v>A+J=</v>
      </c>
      <c r="W56" s="9">
        <f t="shared" si="28"/>
        <v>42114</v>
      </c>
      <c r="X56" s="4"/>
      <c r="Y56" s="117">
        <f t="shared" si="42"/>
        <v>46</v>
      </c>
      <c r="Z56" s="116">
        <f t="shared" si="51"/>
        <v>43424</v>
      </c>
      <c r="AA56" s="119">
        <f t="shared" si="74"/>
        <v>17576.924817999869</v>
      </c>
      <c r="AB56" s="146">
        <f t="shared" si="75"/>
        <v>190.13813285003582</v>
      </c>
      <c r="AC56" s="145">
        <f t="shared" si="76"/>
        <v>1436.8927463800001</v>
      </c>
      <c r="AD56" s="147">
        <v>7.5570975766376308E-2</v>
      </c>
      <c r="AE56" s="146">
        <f t="shared" si="77"/>
        <v>1627.0308792300359</v>
      </c>
      <c r="AF56" s="117">
        <f t="shared" si="78"/>
        <v>46</v>
      </c>
      <c r="AG56" s="116">
        <f t="shared" si="79"/>
        <v>43454</v>
      </c>
    </row>
    <row r="57" spans="1:33" x14ac:dyDescent="0.2">
      <c r="A57" s="138">
        <f t="shared" si="30"/>
        <v>42102</v>
      </c>
      <c r="B57" s="134">
        <f t="shared" si="20"/>
        <v>341799.15763781004</v>
      </c>
      <c r="C57" s="134">
        <f t="shared" si="31"/>
        <v>336319.46</v>
      </c>
      <c r="D57" s="139">
        <f t="shared" si="45"/>
        <v>608.13099999999997</v>
      </c>
      <c r="E57" s="10">
        <f>IF(DAY(A57)=E$3+1,VLOOKUP(A57,[1]Plan1!$CC$150:$CD$200,2),E56)</f>
        <v>611.18799999999999</v>
      </c>
      <c r="F57" s="140">
        <f t="shared" si="46"/>
        <v>42056</v>
      </c>
      <c r="G57" s="133">
        <f t="shared" si="47"/>
        <v>5.0268774326585053E-3</v>
      </c>
      <c r="H57" s="141">
        <f t="shared" si="33"/>
        <v>19</v>
      </c>
      <c r="I57" s="141">
        <f t="shared" si="34"/>
        <v>31</v>
      </c>
      <c r="J57" s="134">
        <f t="shared" si="48"/>
        <v>1.0030779987104328</v>
      </c>
      <c r="K57" s="134">
        <f t="shared" si="35"/>
        <v>1.0070144599999999</v>
      </c>
      <c r="L57" s="134">
        <f t="shared" si="93"/>
        <v>1.0101140399999999</v>
      </c>
      <c r="M57" s="134">
        <f t="shared" si="24"/>
        <v>339721.00847121002</v>
      </c>
      <c r="N57" s="142">
        <f t="shared" si="36"/>
        <v>0</v>
      </c>
      <c r="O57" s="133">
        <f t="shared" si="25"/>
        <v>0</v>
      </c>
      <c r="P57" s="134">
        <f t="shared" si="91"/>
        <v>0</v>
      </c>
      <c r="Q57" s="133">
        <f t="shared" si="37"/>
        <v>0.12682499999999999</v>
      </c>
      <c r="R57" s="143">
        <f t="shared" si="27"/>
        <v>1.0061172229999999</v>
      </c>
      <c r="S57" s="134">
        <f t="shared" si="38"/>
        <v>2078.1491666000002</v>
      </c>
      <c r="T57" s="3">
        <f t="shared" si="39"/>
        <v>0</v>
      </c>
      <c r="U57" s="4">
        <f t="shared" si="40"/>
        <v>0</v>
      </c>
      <c r="V57" s="144" t="str">
        <f t="shared" ref="V57" si="108">V56</f>
        <v>A+J=</v>
      </c>
      <c r="W57" s="9">
        <f t="shared" si="28"/>
        <v>42114</v>
      </c>
      <c r="X57" s="4"/>
      <c r="Y57" s="117">
        <f t="shared" si="42"/>
        <v>47</v>
      </c>
      <c r="Z57" s="116">
        <f t="shared" si="51"/>
        <v>43454</v>
      </c>
      <c r="AA57" s="119">
        <f t="shared" si="74"/>
        <v>16082.886730219869</v>
      </c>
      <c r="AB57" s="146">
        <f t="shared" si="75"/>
        <v>175.76920862020225</v>
      </c>
      <c r="AC57" s="145">
        <f t="shared" si="76"/>
        <v>1494.0380877800001</v>
      </c>
      <c r="AD57" s="147">
        <v>8.4999970316251991E-2</v>
      </c>
      <c r="AE57" s="146">
        <f t="shared" si="77"/>
        <v>1669.8072964002024</v>
      </c>
      <c r="AF57" s="117">
        <f t="shared" si="78"/>
        <v>47</v>
      </c>
      <c r="AG57" s="116">
        <f t="shared" si="79"/>
        <v>43485</v>
      </c>
    </row>
    <row r="58" spans="1:33" x14ac:dyDescent="0.2">
      <c r="A58" s="138">
        <f t="shared" si="30"/>
        <v>42103</v>
      </c>
      <c r="B58" s="134">
        <f t="shared" si="20"/>
        <v>341964.19366475998</v>
      </c>
      <c r="C58" s="134">
        <f t="shared" si="31"/>
        <v>336319.46</v>
      </c>
      <c r="D58" s="139">
        <f t="shared" si="45"/>
        <v>608.13099999999997</v>
      </c>
      <c r="E58" s="10">
        <f>IF(DAY(A58)=E$3+1,VLOOKUP(A58,[1]Plan1!$CC$150:$CD$200,2),E57)</f>
        <v>611.18799999999999</v>
      </c>
      <c r="F58" s="140">
        <f t="shared" si="46"/>
        <v>42056</v>
      </c>
      <c r="G58" s="133">
        <f t="shared" si="47"/>
        <v>5.0268774326585053E-3</v>
      </c>
      <c r="H58" s="141">
        <f t="shared" si="33"/>
        <v>20</v>
      </c>
      <c r="I58" s="141">
        <f t="shared" si="34"/>
        <v>31</v>
      </c>
      <c r="J58" s="134">
        <f t="shared" si="48"/>
        <v>1.0032402608276312</v>
      </c>
      <c r="K58" s="134">
        <f t="shared" si="35"/>
        <v>1.0070144599999999</v>
      </c>
      <c r="L58" s="134">
        <f t="shared" si="93"/>
        <v>1.0102774400000001</v>
      </c>
      <c r="M58" s="134">
        <f t="shared" si="24"/>
        <v>339775.96307097998</v>
      </c>
      <c r="N58" s="142">
        <f t="shared" si="36"/>
        <v>0</v>
      </c>
      <c r="O58" s="133">
        <f t="shared" si="25"/>
        <v>0</v>
      </c>
      <c r="P58" s="134">
        <f t="shared" si="91"/>
        <v>0</v>
      </c>
      <c r="Q58" s="133">
        <f t="shared" si="37"/>
        <v>0.12682499999999999</v>
      </c>
      <c r="R58" s="143">
        <f t="shared" si="27"/>
        <v>1.0064402160000001</v>
      </c>
      <c r="S58" s="134">
        <f t="shared" si="38"/>
        <v>2188.2305937800002</v>
      </c>
      <c r="T58" s="3">
        <f t="shared" si="39"/>
        <v>0</v>
      </c>
      <c r="U58" s="4">
        <f t="shared" si="40"/>
        <v>0</v>
      </c>
      <c r="V58" s="144" t="str">
        <f t="shared" ref="V58" si="109">V57</f>
        <v>A+J=</v>
      </c>
      <c r="W58" s="9">
        <f t="shared" si="28"/>
        <v>42114</v>
      </c>
      <c r="X58" s="4"/>
      <c r="Y58" s="117">
        <f t="shared" si="42"/>
        <v>48</v>
      </c>
      <c r="Z58" s="116">
        <f t="shared" si="51"/>
        <v>43485</v>
      </c>
      <c r="AA58" s="119">
        <f t="shared" si="74"/>
        <v>14071.333580139868</v>
      </c>
      <c r="AB58" s="146">
        <f t="shared" si="75"/>
        <v>160.82883110498378</v>
      </c>
      <c r="AC58" s="145">
        <f t="shared" si="76"/>
        <v>2011.55315008</v>
      </c>
      <c r="AD58" s="147">
        <v>0.12507413524894365</v>
      </c>
      <c r="AE58" s="146">
        <f t="shared" si="77"/>
        <v>2172.3819811849839</v>
      </c>
      <c r="AF58" s="117">
        <f t="shared" si="78"/>
        <v>48</v>
      </c>
      <c r="AG58" s="116">
        <f t="shared" si="79"/>
        <v>43516</v>
      </c>
    </row>
    <row r="59" spans="1:33" x14ac:dyDescent="0.2">
      <c r="A59" s="138">
        <f t="shared" si="30"/>
        <v>42104</v>
      </c>
      <c r="B59" s="134">
        <f t="shared" si="20"/>
        <v>342129.31103168003</v>
      </c>
      <c r="C59" s="134">
        <f t="shared" si="31"/>
        <v>336319.46</v>
      </c>
      <c r="D59" s="139">
        <f t="shared" si="45"/>
        <v>608.13099999999997</v>
      </c>
      <c r="E59" s="10">
        <f>IF(DAY(A59)=E$3+1,VLOOKUP(A59,[1]Plan1!$CC$150:$CD$200,2),E58)</f>
        <v>611.18799999999999</v>
      </c>
      <c r="F59" s="140">
        <f t="shared" si="46"/>
        <v>42056</v>
      </c>
      <c r="G59" s="133">
        <f t="shared" si="47"/>
        <v>5.0268774326585053E-3</v>
      </c>
      <c r="H59" s="141">
        <f t="shared" si="33"/>
        <v>21</v>
      </c>
      <c r="I59" s="141">
        <f t="shared" si="34"/>
        <v>31</v>
      </c>
      <c r="J59" s="134">
        <f t="shared" si="48"/>
        <v>1.0034025491930323</v>
      </c>
      <c r="K59" s="134">
        <f t="shared" si="35"/>
        <v>1.0070144599999999</v>
      </c>
      <c r="L59" s="134">
        <f t="shared" si="93"/>
        <v>1.01044087</v>
      </c>
      <c r="M59" s="134">
        <f t="shared" si="24"/>
        <v>339830.92776033003</v>
      </c>
      <c r="N59" s="142">
        <f t="shared" si="36"/>
        <v>0</v>
      </c>
      <c r="O59" s="133">
        <f t="shared" si="25"/>
        <v>0</v>
      </c>
      <c r="P59" s="134">
        <f t="shared" si="91"/>
        <v>0</v>
      </c>
      <c r="Q59" s="133">
        <f t="shared" si="37"/>
        <v>0.12682499999999999</v>
      </c>
      <c r="R59" s="143">
        <f t="shared" si="27"/>
        <v>1.0067633140000001</v>
      </c>
      <c r="S59" s="134">
        <f t="shared" si="38"/>
        <v>2298.3832713500001</v>
      </c>
      <c r="T59" s="3">
        <f t="shared" si="39"/>
        <v>0</v>
      </c>
      <c r="U59" s="4">
        <f t="shared" si="40"/>
        <v>0</v>
      </c>
      <c r="V59" s="144" t="str">
        <f t="shared" ref="V59" si="110">V58</f>
        <v>A+J=</v>
      </c>
      <c r="W59" s="9">
        <f t="shared" si="28"/>
        <v>42114</v>
      </c>
      <c r="X59" s="4"/>
      <c r="Y59" s="117">
        <f t="shared" si="42"/>
        <v>49</v>
      </c>
      <c r="Z59" s="116">
        <f t="shared" si="51"/>
        <v>43516</v>
      </c>
      <c r="AA59" s="119">
        <f t="shared" si="74"/>
        <v>13589.235827059869</v>
      </c>
      <c r="AB59" s="146">
        <f t="shared" si="75"/>
        <v>140.71330413151912</v>
      </c>
      <c r="AC59" s="145">
        <f t="shared" si="76"/>
        <v>482.09775308000002</v>
      </c>
      <c r="AD59" s="147">
        <v>3.4260985310191727E-2</v>
      </c>
      <c r="AE59" s="146">
        <f t="shared" si="77"/>
        <v>622.81105721151914</v>
      </c>
      <c r="AF59" s="117">
        <f t="shared" si="78"/>
        <v>49</v>
      </c>
      <c r="AG59" s="116">
        <f t="shared" si="79"/>
        <v>43544</v>
      </c>
    </row>
    <row r="60" spans="1:33" x14ac:dyDescent="0.2">
      <c r="A60" s="138">
        <f t="shared" si="30"/>
        <v>42105</v>
      </c>
      <c r="B60" s="134">
        <f t="shared" si="20"/>
        <v>342294.50569884997</v>
      </c>
      <c r="C60" s="134">
        <f t="shared" si="31"/>
        <v>336319.46</v>
      </c>
      <c r="D60" s="139">
        <f t="shared" si="45"/>
        <v>608.13099999999997</v>
      </c>
      <c r="E60" s="10">
        <f>IF(DAY(A60)=E$3+1,VLOOKUP(A60,[1]Plan1!$CC$150:$CD$200,2),E59)</f>
        <v>611.18799999999999</v>
      </c>
      <c r="F60" s="140">
        <f t="shared" si="46"/>
        <v>42056</v>
      </c>
      <c r="G60" s="133">
        <f t="shared" si="47"/>
        <v>5.0268774326585053E-3</v>
      </c>
      <c r="H60" s="141">
        <f t="shared" si="33"/>
        <v>22</v>
      </c>
      <c r="I60" s="141">
        <f t="shared" si="34"/>
        <v>31</v>
      </c>
      <c r="J60" s="134">
        <f t="shared" si="48"/>
        <v>1.0035648638108823</v>
      </c>
      <c r="K60" s="134">
        <f t="shared" si="35"/>
        <v>1.0070144599999999</v>
      </c>
      <c r="L60" s="134">
        <f t="shared" si="93"/>
        <v>1.0106043199999999</v>
      </c>
      <c r="M60" s="134">
        <f t="shared" si="24"/>
        <v>339885.89917605999</v>
      </c>
      <c r="N60" s="142">
        <f t="shared" si="36"/>
        <v>0</v>
      </c>
      <c r="O60" s="133">
        <f t="shared" si="25"/>
        <v>0</v>
      </c>
      <c r="P60" s="134">
        <f t="shared" si="91"/>
        <v>0</v>
      </c>
      <c r="Q60" s="133">
        <f t="shared" si="37"/>
        <v>0.12682499999999999</v>
      </c>
      <c r="R60" s="143">
        <f t="shared" si="27"/>
        <v>1.0070865149999999</v>
      </c>
      <c r="S60" s="134">
        <f t="shared" si="38"/>
        <v>2408.6065227899999</v>
      </c>
      <c r="T60" s="3">
        <f t="shared" si="39"/>
        <v>0</v>
      </c>
      <c r="U60" s="4">
        <f t="shared" si="40"/>
        <v>0</v>
      </c>
      <c r="V60" s="144" t="str">
        <f t="shared" ref="V60" si="111">V59</f>
        <v>A+J=</v>
      </c>
      <c r="W60" s="9">
        <f t="shared" si="28"/>
        <v>42114</v>
      </c>
      <c r="X60" s="4"/>
      <c r="Y60" s="117">
        <f t="shared" si="42"/>
        <v>50</v>
      </c>
      <c r="Z60" s="116">
        <f t="shared" si="51"/>
        <v>43544</v>
      </c>
      <c r="AA60" s="119">
        <f t="shared" si="74"/>
        <v>13071.336693359868</v>
      </c>
      <c r="AB60" s="146">
        <f t="shared" si="75"/>
        <v>135.89232768576039</v>
      </c>
      <c r="AC60" s="145">
        <f t="shared" si="76"/>
        <v>517.89913369999999</v>
      </c>
      <c r="AD60" s="147">
        <v>3.8110982861615433E-2</v>
      </c>
      <c r="AE60" s="146">
        <f t="shared" si="77"/>
        <v>653.79146138576039</v>
      </c>
      <c r="AF60" s="117">
        <f t="shared" si="78"/>
        <v>50</v>
      </c>
      <c r="AG60" s="116">
        <f t="shared" si="79"/>
        <v>43575</v>
      </c>
    </row>
    <row r="61" spans="1:33" x14ac:dyDescent="0.2">
      <c r="A61" s="138">
        <f t="shared" si="30"/>
        <v>42106</v>
      </c>
      <c r="B61" s="134">
        <f t="shared" si="20"/>
        <v>342459.78141786996</v>
      </c>
      <c r="C61" s="134">
        <f t="shared" si="31"/>
        <v>336319.46</v>
      </c>
      <c r="D61" s="139">
        <f t="shared" si="45"/>
        <v>608.13099999999997</v>
      </c>
      <c r="E61" s="10">
        <f>IF(DAY(A61)=E$3+1,VLOOKUP(A61,[1]Plan1!$CC$150:$CD$200,2),E60)</f>
        <v>611.18799999999999</v>
      </c>
      <c r="F61" s="140">
        <f t="shared" si="46"/>
        <v>42056</v>
      </c>
      <c r="G61" s="133">
        <f t="shared" si="47"/>
        <v>5.0268774326585053E-3</v>
      </c>
      <c r="H61" s="141">
        <f t="shared" si="33"/>
        <v>23</v>
      </c>
      <c r="I61" s="141">
        <f t="shared" si="34"/>
        <v>31</v>
      </c>
      <c r="J61" s="134">
        <f t="shared" si="48"/>
        <v>1.0037272046854275</v>
      </c>
      <c r="K61" s="134">
        <f t="shared" si="35"/>
        <v>1.0070144599999999</v>
      </c>
      <c r="L61" s="134">
        <f t="shared" si="93"/>
        <v>1.0107678</v>
      </c>
      <c r="M61" s="134">
        <f t="shared" si="24"/>
        <v>339940.88068137999</v>
      </c>
      <c r="N61" s="142">
        <f t="shared" si="36"/>
        <v>0</v>
      </c>
      <c r="O61" s="133">
        <f t="shared" si="25"/>
        <v>0</v>
      </c>
      <c r="P61" s="134">
        <f t="shared" si="91"/>
        <v>0</v>
      </c>
      <c r="Q61" s="133">
        <f t="shared" si="37"/>
        <v>0.12682499999999999</v>
      </c>
      <c r="R61" s="143">
        <f t="shared" si="27"/>
        <v>1.0074098199999999</v>
      </c>
      <c r="S61" s="134">
        <f t="shared" si="38"/>
        <v>2518.9007364899999</v>
      </c>
      <c r="T61" s="3">
        <f t="shared" si="39"/>
        <v>0</v>
      </c>
      <c r="U61" s="4">
        <f t="shared" si="40"/>
        <v>0</v>
      </c>
      <c r="V61" s="144" t="str">
        <f t="shared" ref="V61" si="112">V60</f>
        <v>A+J=</v>
      </c>
      <c r="W61" s="9">
        <f t="shared" si="28"/>
        <v>42114</v>
      </c>
      <c r="X61" s="4"/>
      <c r="Y61" s="117">
        <f t="shared" si="42"/>
        <v>51</v>
      </c>
      <c r="Z61" s="116">
        <f t="shared" si="51"/>
        <v>43575</v>
      </c>
      <c r="AA61" s="119">
        <f t="shared" si="74"/>
        <v>12747.429119979868</v>
      </c>
      <c r="AB61" s="146">
        <f t="shared" si="75"/>
        <v>130.71333751437865</v>
      </c>
      <c r="AC61" s="145">
        <f t="shared" si="76"/>
        <v>323.90757337999997</v>
      </c>
      <c r="AD61" s="147">
        <v>2.4779988533583389E-2</v>
      </c>
      <c r="AE61" s="146">
        <f t="shared" si="77"/>
        <v>454.62091089437865</v>
      </c>
      <c r="AF61" s="117">
        <f t="shared" si="78"/>
        <v>51</v>
      </c>
      <c r="AG61" s="116">
        <f t="shared" si="79"/>
        <v>43605</v>
      </c>
    </row>
    <row r="62" spans="1:33" x14ac:dyDescent="0.2">
      <c r="A62" s="138">
        <f t="shared" si="30"/>
        <v>42107</v>
      </c>
      <c r="B62" s="134">
        <f t="shared" si="20"/>
        <v>342625.13787566003</v>
      </c>
      <c r="C62" s="134">
        <f t="shared" si="31"/>
        <v>336319.46</v>
      </c>
      <c r="D62" s="139">
        <f t="shared" si="45"/>
        <v>608.13099999999997</v>
      </c>
      <c r="E62" s="10">
        <f>IF(DAY(A62)=E$3+1,VLOOKUP(A62,[1]Plan1!$CC$150:$CD$200,2),E61)</f>
        <v>611.18799999999999</v>
      </c>
      <c r="F62" s="140">
        <f t="shared" si="46"/>
        <v>42056</v>
      </c>
      <c r="G62" s="133">
        <f t="shared" si="47"/>
        <v>5.0268774326585053E-3</v>
      </c>
      <c r="H62" s="141">
        <f t="shared" si="33"/>
        <v>24</v>
      </c>
      <c r="I62" s="141">
        <f t="shared" si="34"/>
        <v>31</v>
      </c>
      <c r="J62" s="134">
        <f t="shared" si="48"/>
        <v>1.0038895718209158</v>
      </c>
      <c r="K62" s="134">
        <f t="shared" si="35"/>
        <v>1.0070144599999999</v>
      </c>
      <c r="L62" s="134">
        <f t="shared" si="93"/>
        <v>1.0109313099999999</v>
      </c>
      <c r="M62" s="134">
        <f t="shared" si="24"/>
        <v>339995.87227629003</v>
      </c>
      <c r="N62" s="142">
        <f t="shared" si="36"/>
        <v>0</v>
      </c>
      <c r="O62" s="133">
        <f t="shared" si="25"/>
        <v>0</v>
      </c>
      <c r="P62" s="134">
        <f t="shared" si="91"/>
        <v>0</v>
      </c>
      <c r="Q62" s="133">
        <f t="shared" si="37"/>
        <v>0.12682499999999999</v>
      </c>
      <c r="R62" s="143">
        <f t="shared" si="27"/>
        <v>1.007733228</v>
      </c>
      <c r="S62" s="134">
        <f t="shared" si="38"/>
        <v>2629.26559937</v>
      </c>
      <c r="T62" s="3">
        <f t="shared" si="39"/>
        <v>0</v>
      </c>
      <c r="U62" s="4">
        <f t="shared" si="40"/>
        <v>0</v>
      </c>
      <c r="V62" s="144" t="str">
        <f t="shared" ref="V62" si="113">V61</f>
        <v>A+J=</v>
      </c>
      <c r="W62" s="9">
        <f t="shared" si="28"/>
        <v>42114</v>
      </c>
      <c r="X62" s="4"/>
      <c r="Y62" s="117">
        <f t="shared" si="42"/>
        <v>52</v>
      </c>
      <c r="Z62" s="116">
        <f t="shared" si="51"/>
        <v>43605</v>
      </c>
      <c r="AA62" s="119">
        <f t="shared" si="74"/>
        <v>9823.5801289498686</v>
      </c>
      <c r="AB62" s="146">
        <f t="shared" si="75"/>
        <v>127.47426250958658</v>
      </c>
      <c r="AC62" s="145">
        <f t="shared" si="76"/>
        <v>2923.84899103</v>
      </c>
      <c r="AD62" s="147">
        <v>0.22936773866480736</v>
      </c>
      <c r="AE62" s="146">
        <f t="shared" si="77"/>
        <v>3051.3232535395864</v>
      </c>
      <c r="AF62" s="117">
        <f t="shared" si="78"/>
        <v>52</v>
      </c>
      <c r="AG62" s="116">
        <f t="shared" si="79"/>
        <v>43636</v>
      </c>
    </row>
    <row r="63" spans="1:33" x14ac:dyDescent="0.2">
      <c r="A63" s="138">
        <f t="shared" si="30"/>
        <v>42108</v>
      </c>
      <c r="B63" s="134">
        <f t="shared" si="20"/>
        <v>342790.57238879998</v>
      </c>
      <c r="C63" s="134">
        <f t="shared" si="31"/>
        <v>336319.46</v>
      </c>
      <c r="D63" s="139">
        <f t="shared" si="45"/>
        <v>608.13099999999997</v>
      </c>
      <c r="E63" s="10">
        <f>IF(DAY(A63)=E$3+1,VLOOKUP(A63,[1]Plan1!$CC$150:$CD$200,2),E62)</f>
        <v>611.18799999999999</v>
      </c>
      <c r="F63" s="140">
        <f t="shared" si="46"/>
        <v>42056</v>
      </c>
      <c r="G63" s="133">
        <f t="shared" si="47"/>
        <v>5.0268774326585053E-3</v>
      </c>
      <c r="H63" s="141">
        <f t="shared" si="33"/>
        <v>25</v>
      </c>
      <c r="I63" s="141">
        <f t="shared" si="34"/>
        <v>31</v>
      </c>
      <c r="J63" s="134">
        <f t="shared" si="48"/>
        <v>1.0040519652215949</v>
      </c>
      <c r="K63" s="134">
        <f t="shared" si="35"/>
        <v>1.0070144599999999</v>
      </c>
      <c r="L63" s="134">
        <f t="shared" si="93"/>
        <v>1.0110948399999999</v>
      </c>
      <c r="M63" s="134">
        <f t="shared" si="24"/>
        <v>340050.87059757998</v>
      </c>
      <c r="N63" s="142">
        <f t="shared" si="36"/>
        <v>0</v>
      </c>
      <c r="O63" s="133">
        <f t="shared" si="25"/>
        <v>0</v>
      </c>
      <c r="P63" s="134">
        <f t="shared" si="91"/>
        <v>0</v>
      </c>
      <c r="Q63" s="133">
        <f t="shared" si="37"/>
        <v>0.12682499999999999</v>
      </c>
      <c r="R63" s="143">
        <f t="shared" si="27"/>
        <v>1.0080567410000001</v>
      </c>
      <c r="S63" s="134">
        <f t="shared" si="38"/>
        <v>2739.7017912199999</v>
      </c>
      <c r="T63" s="3">
        <f t="shared" si="39"/>
        <v>0</v>
      </c>
      <c r="U63" s="4">
        <f t="shared" si="40"/>
        <v>0</v>
      </c>
      <c r="V63" s="144" t="str">
        <f t="shared" ref="V63" si="114">V62</f>
        <v>A+J=</v>
      </c>
      <c r="W63" s="9">
        <f t="shared" si="28"/>
        <v>42114</v>
      </c>
      <c r="X63" s="4"/>
      <c r="Y63" s="117">
        <f t="shared" si="42"/>
        <v>53</v>
      </c>
      <c r="Z63" s="116">
        <f t="shared" si="51"/>
        <v>43636</v>
      </c>
      <c r="AA63" s="119">
        <f t="shared" si="74"/>
        <v>8074.0015878598688</v>
      </c>
      <c r="AB63" s="146">
        <f t="shared" si="75"/>
        <v>98.235779179895658</v>
      </c>
      <c r="AC63" s="145">
        <f t="shared" si="76"/>
        <v>1749.57854109</v>
      </c>
      <c r="AD63" s="147">
        <v>0.17809989007374655</v>
      </c>
      <c r="AE63" s="146">
        <f t="shared" si="77"/>
        <v>1847.8143202698957</v>
      </c>
      <c r="AF63" s="117">
        <f t="shared" si="78"/>
        <v>53</v>
      </c>
      <c r="AG63" s="116">
        <f t="shared" si="79"/>
        <v>43666</v>
      </c>
    </row>
    <row r="64" spans="1:33" x14ac:dyDescent="0.2">
      <c r="A64" s="138">
        <f t="shared" si="30"/>
        <v>42109</v>
      </c>
      <c r="B64" s="134">
        <f t="shared" si="20"/>
        <v>342956.08769233996</v>
      </c>
      <c r="C64" s="134">
        <f t="shared" si="31"/>
        <v>336319.46</v>
      </c>
      <c r="D64" s="139">
        <f t="shared" si="45"/>
        <v>608.13099999999997</v>
      </c>
      <c r="E64" s="10">
        <f>IF(DAY(A64)=E$3+1,VLOOKUP(A64,[1]Plan1!$CC$150:$CD$200,2),E63)</f>
        <v>611.18799999999999</v>
      </c>
      <c r="F64" s="140">
        <f t="shared" si="46"/>
        <v>42056</v>
      </c>
      <c r="G64" s="133">
        <f t="shared" si="47"/>
        <v>5.0268774326585053E-3</v>
      </c>
      <c r="H64" s="141">
        <f t="shared" si="33"/>
        <v>26</v>
      </c>
      <c r="I64" s="141">
        <f t="shared" si="34"/>
        <v>31</v>
      </c>
      <c r="J64" s="134">
        <f t="shared" si="48"/>
        <v>1.0042143848917136</v>
      </c>
      <c r="K64" s="134">
        <f t="shared" si="35"/>
        <v>1.0070144599999999</v>
      </c>
      <c r="L64" s="134">
        <f t="shared" si="93"/>
        <v>1.0112584</v>
      </c>
      <c r="M64" s="134">
        <f t="shared" si="24"/>
        <v>340105.87900845998</v>
      </c>
      <c r="N64" s="142">
        <f t="shared" si="36"/>
        <v>0</v>
      </c>
      <c r="O64" s="133">
        <f t="shared" si="25"/>
        <v>0</v>
      </c>
      <c r="P64" s="134">
        <f t="shared" si="91"/>
        <v>0</v>
      </c>
      <c r="Q64" s="133">
        <f t="shared" si="37"/>
        <v>0.12682499999999999</v>
      </c>
      <c r="R64" s="143">
        <f t="shared" si="27"/>
        <v>1.0083803570000001</v>
      </c>
      <c r="S64" s="134">
        <f t="shared" si="38"/>
        <v>2850.2086838800001</v>
      </c>
      <c r="T64" s="3">
        <f t="shared" si="39"/>
        <v>0</v>
      </c>
      <c r="U64" s="4">
        <f t="shared" si="40"/>
        <v>0</v>
      </c>
      <c r="V64" s="144" t="str">
        <f t="shared" ref="V64" si="115">V63</f>
        <v>A+J=</v>
      </c>
      <c r="W64" s="9">
        <f t="shared" si="28"/>
        <v>42114</v>
      </c>
      <c r="X64" s="4"/>
      <c r="Y64" s="117">
        <f t="shared" si="42"/>
        <v>54</v>
      </c>
      <c r="Z64" s="116">
        <f t="shared" si="51"/>
        <v>43666</v>
      </c>
      <c r="AA64" s="119">
        <f t="shared" si="74"/>
        <v>7654.622114239869</v>
      </c>
      <c r="AB64" s="146">
        <f t="shared" si="75"/>
        <v>80.739997706713524</v>
      </c>
      <c r="AC64" s="145">
        <f t="shared" si="76"/>
        <v>419.37947362</v>
      </c>
      <c r="AD64" s="147">
        <v>5.1941960756783215E-2</v>
      </c>
      <c r="AE64" s="146">
        <f t="shared" si="77"/>
        <v>500.11947132671355</v>
      </c>
      <c r="AF64" s="117">
        <f t="shared" si="78"/>
        <v>54</v>
      </c>
      <c r="AG64" s="116">
        <f t="shared" si="79"/>
        <v>43697</v>
      </c>
    </row>
    <row r="65" spans="1:203" x14ac:dyDescent="0.2">
      <c r="A65" s="138">
        <f t="shared" si="30"/>
        <v>42110</v>
      </c>
      <c r="B65" s="134">
        <f t="shared" si="20"/>
        <v>343121.68415321998</v>
      </c>
      <c r="C65" s="134">
        <f t="shared" si="31"/>
        <v>336319.46</v>
      </c>
      <c r="D65" s="139">
        <f t="shared" si="45"/>
        <v>608.13099999999997</v>
      </c>
      <c r="E65" s="10">
        <f>IF(DAY(A65)=E$3+1,VLOOKUP(A65,[1]Plan1!$CC$150:$CD$200,2),E64)</f>
        <v>611.18799999999999</v>
      </c>
      <c r="F65" s="140">
        <f t="shared" si="46"/>
        <v>42056</v>
      </c>
      <c r="G65" s="133">
        <f t="shared" si="47"/>
        <v>5.0268774326585053E-3</v>
      </c>
      <c r="H65" s="141">
        <f t="shared" si="33"/>
        <v>27</v>
      </c>
      <c r="I65" s="141">
        <f t="shared" si="34"/>
        <v>31</v>
      </c>
      <c r="J65" s="134">
        <f t="shared" si="48"/>
        <v>1.0043768308355217</v>
      </c>
      <c r="K65" s="134">
        <f t="shared" si="35"/>
        <v>1.0070144599999999</v>
      </c>
      <c r="L65" s="134">
        <f t="shared" si="93"/>
        <v>1.0114219900000001</v>
      </c>
      <c r="M65" s="134">
        <f t="shared" si="24"/>
        <v>340160.89750892</v>
      </c>
      <c r="N65" s="142">
        <f t="shared" si="36"/>
        <v>0</v>
      </c>
      <c r="O65" s="133">
        <f t="shared" si="25"/>
        <v>0</v>
      </c>
      <c r="P65" s="134">
        <f t="shared" si="91"/>
        <v>0</v>
      </c>
      <c r="Q65" s="133">
        <f t="shared" si="37"/>
        <v>0.12682499999999999</v>
      </c>
      <c r="R65" s="143">
        <f t="shared" si="27"/>
        <v>1.008704077</v>
      </c>
      <c r="S65" s="134">
        <f t="shared" si="38"/>
        <v>2960.7866442999998</v>
      </c>
      <c r="T65" s="3">
        <f t="shared" si="39"/>
        <v>0</v>
      </c>
      <c r="U65" s="4">
        <f t="shared" si="40"/>
        <v>0</v>
      </c>
      <c r="V65" s="144" t="str">
        <f t="shared" ref="V65" si="116">V64</f>
        <v>A+J=</v>
      </c>
      <c r="W65" s="9">
        <f t="shared" si="28"/>
        <v>42114</v>
      </c>
      <c r="X65" s="4"/>
      <c r="Y65" s="117">
        <f t="shared" si="42"/>
        <v>55</v>
      </c>
      <c r="Z65" s="116">
        <f t="shared" si="51"/>
        <v>43697</v>
      </c>
      <c r="AA65" s="119">
        <f t="shared" si="74"/>
        <v>7393.9209942798689</v>
      </c>
      <c r="AB65" s="146">
        <f t="shared" si="75"/>
        <v>76.54620391439687</v>
      </c>
      <c r="AC65" s="145">
        <f t="shared" si="76"/>
        <v>260.70111996000003</v>
      </c>
      <c r="AD65" s="147">
        <v>3.4057999999999998E-2</v>
      </c>
      <c r="AE65" s="146">
        <f t="shared" si="77"/>
        <v>337.2473238743969</v>
      </c>
      <c r="AF65" s="117">
        <f t="shared" si="78"/>
        <v>55</v>
      </c>
      <c r="AG65" s="116">
        <f t="shared" si="79"/>
        <v>43728</v>
      </c>
    </row>
    <row r="66" spans="1:203" x14ac:dyDescent="0.2">
      <c r="A66" s="138">
        <f t="shared" si="30"/>
        <v>42111</v>
      </c>
      <c r="B66" s="134">
        <f t="shared" si="20"/>
        <v>343287.35840485001</v>
      </c>
      <c r="C66" s="134">
        <f t="shared" si="31"/>
        <v>336319.46</v>
      </c>
      <c r="D66" s="139">
        <f t="shared" si="45"/>
        <v>608.13099999999997</v>
      </c>
      <c r="E66" s="10">
        <f>IF(DAY(A66)=E$3+1,VLOOKUP(A66,[1]Plan1!$CC$150:$CD$200,2),E65)</f>
        <v>611.18799999999999</v>
      </c>
      <c r="F66" s="140">
        <f t="shared" si="46"/>
        <v>42056</v>
      </c>
      <c r="G66" s="133">
        <f t="shared" si="47"/>
        <v>5.0268774326585053E-3</v>
      </c>
      <c r="H66" s="141">
        <f t="shared" si="33"/>
        <v>28</v>
      </c>
      <c r="I66" s="141">
        <f t="shared" si="34"/>
        <v>31</v>
      </c>
      <c r="J66" s="134">
        <f t="shared" si="48"/>
        <v>1.0045393030572689</v>
      </c>
      <c r="K66" s="134">
        <f t="shared" si="35"/>
        <v>1.0070144599999999</v>
      </c>
      <c r="L66" s="134">
        <f t="shared" si="93"/>
        <v>1.0115856000000001</v>
      </c>
      <c r="M66" s="134">
        <f t="shared" si="24"/>
        <v>340215.92273577</v>
      </c>
      <c r="N66" s="142">
        <f t="shared" si="36"/>
        <v>0</v>
      </c>
      <c r="O66" s="133">
        <f t="shared" si="25"/>
        <v>0</v>
      </c>
      <c r="P66" s="134">
        <f t="shared" si="91"/>
        <v>0</v>
      </c>
      <c r="Q66" s="133">
        <f t="shared" si="37"/>
        <v>0.12682499999999999</v>
      </c>
      <c r="R66" s="143">
        <f t="shared" si="27"/>
        <v>1.0090279010000001</v>
      </c>
      <c r="S66" s="134">
        <f t="shared" si="38"/>
        <v>3071.43566908</v>
      </c>
      <c r="T66" s="3">
        <f t="shared" si="39"/>
        <v>0</v>
      </c>
      <c r="U66" s="4">
        <f t="shared" si="40"/>
        <v>0</v>
      </c>
      <c r="V66" s="144" t="str">
        <f t="shared" ref="V66" si="117">V65</f>
        <v>A+J=</v>
      </c>
      <c r="W66" s="9">
        <f t="shared" si="28"/>
        <v>42114</v>
      </c>
      <c r="X66" s="4"/>
      <c r="Y66" s="117">
        <f t="shared" si="42"/>
        <v>56</v>
      </c>
      <c r="Z66" s="116">
        <f t="shared" si="51"/>
        <v>43728</v>
      </c>
      <c r="AA66" s="119">
        <f t="shared" si="74"/>
        <v>7125.4920865098684</v>
      </c>
      <c r="AB66" s="146">
        <f t="shared" si="75"/>
        <v>73.939193301548158</v>
      </c>
      <c r="AC66" s="145">
        <f t="shared" si="76"/>
        <v>268.42890777000002</v>
      </c>
      <c r="AD66" s="147">
        <v>3.6304000000000003E-2</v>
      </c>
      <c r="AE66" s="146">
        <f t="shared" si="77"/>
        <v>342.36810107154815</v>
      </c>
      <c r="AF66" s="117">
        <f t="shared" si="78"/>
        <v>56</v>
      </c>
      <c r="AG66" s="116">
        <f t="shared" si="79"/>
        <v>43758</v>
      </c>
    </row>
    <row r="67" spans="1:203" x14ac:dyDescent="0.2">
      <c r="A67" s="138">
        <f t="shared" si="30"/>
        <v>42112</v>
      </c>
      <c r="B67" s="134">
        <f t="shared" si="20"/>
        <v>343453.11420585</v>
      </c>
      <c r="C67" s="134">
        <f t="shared" si="31"/>
        <v>336319.46</v>
      </c>
      <c r="D67" s="139">
        <f t="shared" si="45"/>
        <v>608.13099999999997</v>
      </c>
      <c r="E67" s="10">
        <f>IF(DAY(A67)=E$3+1,VLOOKUP(A67,[1]Plan1!$CC$150:$CD$200,2),E66)</f>
        <v>611.18799999999999</v>
      </c>
      <c r="F67" s="140">
        <f t="shared" si="46"/>
        <v>42056</v>
      </c>
      <c r="G67" s="133">
        <f t="shared" si="47"/>
        <v>5.0268774326585053E-3</v>
      </c>
      <c r="H67" s="141">
        <f t="shared" si="33"/>
        <v>29</v>
      </c>
      <c r="I67" s="141">
        <f t="shared" si="34"/>
        <v>31</v>
      </c>
      <c r="J67" s="134">
        <f t="shared" si="48"/>
        <v>1.0047018015612064</v>
      </c>
      <c r="K67" s="134">
        <f t="shared" si="35"/>
        <v>1.0070144599999999</v>
      </c>
      <c r="L67" s="134">
        <f t="shared" si="93"/>
        <v>1.0117492400000001</v>
      </c>
      <c r="M67" s="134">
        <f t="shared" si="24"/>
        <v>340270.95805220999</v>
      </c>
      <c r="N67" s="142">
        <f t="shared" si="36"/>
        <v>0</v>
      </c>
      <c r="O67" s="133">
        <f t="shared" si="25"/>
        <v>0</v>
      </c>
      <c r="P67" s="134">
        <f t="shared" si="91"/>
        <v>0</v>
      </c>
      <c r="Q67" s="133">
        <f t="shared" si="37"/>
        <v>0.12682499999999999</v>
      </c>
      <c r="R67" s="143">
        <f t="shared" si="27"/>
        <v>1.0093518299999999</v>
      </c>
      <c r="S67" s="134">
        <f t="shared" si="38"/>
        <v>3182.15615364</v>
      </c>
      <c r="T67" s="3">
        <f t="shared" si="39"/>
        <v>0</v>
      </c>
      <c r="U67" s="4">
        <f t="shared" si="40"/>
        <v>0</v>
      </c>
      <c r="V67" s="144" t="str">
        <f t="shared" ref="V67" si="118">V66</f>
        <v>A+J=</v>
      </c>
      <c r="W67" s="9">
        <f t="shared" si="28"/>
        <v>42114</v>
      </c>
      <c r="X67" s="4"/>
      <c r="Y67" s="117">
        <f t="shared" si="42"/>
        <v>57</v>
      </c>
      <c r="Z67" s="116">
        <f t="shared" si="51"/>
        <v>43758</v>
      </c>
      <c r="AA67" s="119">
        <f t="shared" si="74"/>
        <v>6621.9500321198684</v>
      </c>
      <c r="AB67" s="146">
        <f t="shared" si="75"/>
        <v>71.254904827992107</v>
      </c>
      <c r="AC67" s="145">
        <f t="shared" si="76"/>
        <v>503.54205438999998</v>
      </c>
      <c r="AD67" s="147">
        <v>7.0667688389362035E-2</v>
      </c>
      <c r="AE67" s="146">
        <f t="shared" si="77"/>
        <v>574.79695921799203</v>
      </c>
      <c r="AF67" s="117">
        <f t="shared" si="78"/>
        <v>57</v>
      </c>
      <c r="AG67" s="116">
        <f t="shared" si="79"/>
        <v>43789</v>
      </c>
    </row>
    <row r="68" spans="1:203" x14ac:dyDescent="0.2">
      <c r="A68" s="138">
        <f t="shared" si="30"/>
        <v>42113</v>
      </c>
      <c r="B68" s="134">
        <f t="shared" si="20"/>
        <v>343618.94750696002</v>
      </c>
      <c r="C68" s="134">
        <f t="shared" si="31"/>
        <v>336319.46</v>
      </c>
      <c r="D68" s="139">
        <f t="shared" si="45"/>
        <v>608.13099999999997</v>
      </c>
      <c r="E68" s="10">
        <f>IF(DAY(A68)=E$3+1,VLOOKUP(A68,[1]Plan1!$CC$150:$CD$200,2),E67)</f>
        <v>611.18799999999999</v>
      </c>
      <c r="F68" s="140">
        <f t="shared" si="46"/>
        <v>42056</v>
      </c>
      <c r="G68" s="133">
        <f t="shared" si="47"/>
        <v>5.0268774326585053E-3</v>
      </c>
      <c r="H68" s="141">
        <f t="shared" si="33"/>
        <v>30</v>
      </c>
      <c r="I68" s="141">
        <f t="shared" si="34"/>
        <v>31</v>
      </c>
      <c r="J68" s="134">
        <f t="shared" si="48"/>
        <v>1.0048643263515855</v>
      </c>
      <c r="K68" s="134">
        <f t="shared" si="35"/>
        <v>1.0070144599999999</v>
      </c>
      <c r="L68" s="134">
        <f t="shared" si="93"/>
        <v>1.0119129</v>
      </c>
      <c r="M68" s="134">
        <f t="shared" si="24"/>
        <v>340326.00009503</v>
      </c>
      <c r="N68" s="142">
        <f t="shared" si="36"/>
        <v>0</v>
      </c>
      <c r="O68" s="133">
        <f t="shared" si="25"/>
        <v>0</v>
      </c>
      <c r="P68" s="134">
        <f t="shared" si="91"/>
        <v>0</v>
      </c>
      <c r="Q68" s="133">
        <f t="shared" si="37"/>
        <v>0.12682499999999999</v>
      </c>
      <c r="R68" s="143">
        <f t="shared" si="27"/>
        <v>1.0096758619999999</v>
      </c>
      <c r="S68" s="134">
        <f t="shared" si="38"/>
        <v>3292.9474119299998</v>
      </c>
      <c r="T68" s="3">
        <f t="shared" si="39"/>
        <v>0</v>
      </c>
      <c r="U68" s="4">
        <f t="shared" si="40"/>
        <v>0</v>
      </c>
      <c r="V68" s="144" t="str">
        <f t="shared" ref="V68" si="119">V67</f>
        <v>A+J=</v>
      </c>
      <c r="W68" s="9">
        <f t="shared" si="28"/>
        <v>42114</v>
      </c>
      <c r="X68" s="4"/>
      <c r="Y68" s="117">
        <f t="shared" si="42"/>
        <v>58</v>
      </c>
      <c r="Z68" s="116">
        <f t="shared" si="51"/>
        <v>43789</v>
      </c>
      <c r="AA68" s="119">
        <f t="shared" si="74"/>
        <v>5119.6997127398681</v>
      </c>
      <c r="AB68" s="146">
        <f t="shared" si="75"/>
        <v>66.219485417397365</v>
      </c>
      <c r="AC68" s="145">
        <f t="shared" si="76"/>
        <v>1502.2503193800001</v>
      </c>
      <c r="AD68" s="147">
        <v>0.22685920493217399</v>
      </c>
      <c r="AE68" s="146">
        <f t="shared" si="77"/>
        <v>1568.4698047973975</v>
      </c>
      <c r="AF68" s="117">
        <f t="shared" si="78"/>
        <v>58</v>
      </c>
      <c r="AG68" s="116">
        <f t="shared" si="79"/>
        <v>43819</v>
      </c>
    </row>
    <row r="69" spans="1:203" x14ac:dyDescent="0.2">
      <c r="A69" s="92">
        <f t="shared" si="30"/>
        <v>42114</v>
      </c>
      <c r="B69" s="97">
        <f t="shared" si="20"/>
        <v>343784.86206895002</v>
      </c>
      <c r="C69" s="97">
        <f t="shared" si="31"/>
        <v>336319.46</v>
      </c>
      <c r="D69" s="94">
        <f t="shared" si="45"/>
        <v>608.13099999999997</v>
      </c>
      <c r="E69" s="10">
        <f>IF(DAY(A69)=E$3+1,VLOOKUP(A69,[1]Plan1!$CC$150:$CD$200,2),E68)</f>
        <v>611.18799999999999</v>
      </c>
      <c r="F69" s="130">
        <f t="shared" si="46"/>
        <v>42056</v>
      </c>
      <c r="G69" s="99">
        <f t="shared" si="47"/>
        <v>5.0268774326585053E-3</v>
      </c>
      <c r="H69" s="96">
        <f t="shared" si="33"/>
        <v>31</v>
      </c>
      <c r="I69" s="96">
        <f t="shared" si="34"/>
        <v>31</v>
      </c>
      <c r="J69" s="97">
        <f t="shared" si="48"/>
        <v>1.0050268774326585</v>
      </c>
      <c r="K69" s="97">
        <f t="shared" si="35"/>
        <v>1.0070144599999999</v>
      </c>
      <c r="L69" s="97">
        <f t="shared" si="93"/>
        <v>1.0120765899999999</v>
      </c>
      <c r="M69" s="97">
        <f t="shared" si="24"/>
        <v>340381.05222744</v>
      </c>
      <c r="N69" s="98">
        <f t="shared" si="36"/>
        <v>2</v>
      </c>
      <c r="O69" s="133">
        <f t="shared" si="25"/>
        <v>0</v>
      </c>
      <c r="P69" s="97">
        <f t="shared" si="91"/>
        <v>0</v>
      </c>
      <c r="Q69" s="99">
        <f t="shared" si="37"/>
        <v>0.12682499999999999</v>
      </c>
      <c r="R69" s="100">
        <f t="shared" si="27"/>
        <v>1.0099999980000001</v>
      </c>
      <c r="S69" s="97">
        <f t="shared" si="38"/>
        <v>3403.8098415099998</v>
      </c>
      <c r="T69" s="3">
        <f t="shared" si="39"/>
        <v>3403.8098415099998</v>
      </c>
      <c r="U69" s="4">
        <f t="shared" si="40"/>
        <v>234862.87906419</v>
      </c>
      <c r="V69" s="136" t="str">
        <f t="shared" ref="V69" si="120">V68</f>
        <v>A+J=</v>
      </c>
      <c r="W69" s="9">
        <f t="shared" si="28"/>
        <v>42144</v>
      </c>
      <c r="X69" s="4"/>
      <c r="Y69" s="117">
        <f t="shared" si="42"/>
        <v>59</v>
      </c>
      <c r="Z69" s="116">
        <f t="shared" si="51"/>
        <v>43819</v>
      </c>
      <c r="AA69" s="119">
        <f t="shared" si="74"/>
        <v>4700.5396578598684</v>
      </c>
      <c r="AB69" s="146">
        <f t="shared" si="75"/>
        <v>51.196985604661876</v>
      </c>
      <c r="AC69" s="145">
        <f t="shared" si="76"/>
        <v>419.16005488000002</v>
      </c>
      <c r="AD69" s="155">
        <v>8.1872E-2</v>
      </c>
      <c r="AE69" s="146">
        <f t="shared" si="77"/>
        <v>470.35704048466187</v>
      </c>
      <c r="AF69" s="117">
        <f t="shared" si="78"/>
        <v>59</v>
      </c>
      <c r="AG69" s="116">
        <f t="shared" si="79"/>
        <v>43850</v>
      </c>
    </row>
    <row r="70" spans="1:203" x14ac:dyDescent="0.2">
      <c r="A70" s="138">
        <f t="shared" si="30"/>
        <v>42115</v>
      </c>
      <c r="B70" s="134">
        <f t="shared" si="20"/>
        <v>340534.49097238004</v>
      </c>
      <c r="C70" s="134">
        <f t="shared" si="31"/>
        <v>336319.46</v>
      </c>
      <c r="D70" s="139">
        <f t="shared" si="45"/>
        <v>611.18799999999999</v>
      </c>
      <c r="E70" s="10">
        <f>IF(DAY(A70)=E$3+1,VLOOKUP(A70,[1]Plan1!$CC$150:$CD$200,2),E69)</f>
        <v>613.37400000000002</v>
      </c>
      <c r="F70" s="140">
        <f t="shared" si="46"/>
        <v>42084</v>
      </c>
      <c r="G70" s="133">
        <f t="shared" si="47"/>
        <v>3.5766409026356527E-3</v>
      </c>
      <c r="H70" s="141">
        <f t="shared" si="33"/>
        <v>1</v>
      </c>
      <c r="I70" s="141">
        <f t="shared" si="34"/>
        <v>30</v>
      </c>
      <c r="J70" s="134">
        <f t="shared" si="48"/>
        <v>1.0001190157462452</v>
      </c>
      <c r="K70" s="134">
        <f t="shared" si="35"/>
        <v>1.0120765899999999</v>
      </c>
      <c r="L70" s="134">
        <f t="shared" si="93"/>
        <v>1.01219704</v>
      </c>
      <c r="M70" s="134">
        <f t="shared" si="24"/>
        <v>340421.56190639001</v>
      </c>
      <c r="N70" s="142">
        <f t="shared" si="36"/>
        <v>0</v>
      </c>
      <c r="O70" s="133">
        <f t="shared" si="25"/>
        <v>0</v>
      </c>
      <c r="P70" s="134">
        <f t="shared" si="91"/>
        <v>0</v>
      </c>
      <c r="Q70" s="133">
        <f t="shared" si="37"/>
        <v>0.12682499999999999</v>
      </c>
      <c r="R70" s="143">
        <f t="shared" si="27"/>
        <v>1.0003317329999999</v>
      </c>
      <c r="S70" s="134">
        <f t="shared" si="38"/>
        <v>112.92906599</v>
      </c>
      <c r="T70" s="3">
        <f t="shared" si="39"/>
        <v>0</v>
      </c>
      <c r="U70" s="4">
        <f t="shared" si="40"/>
        <v>0</v>
      </c>
      <c r="V70" s="144" t="str">
        <f t="shared" ref="V70" si="121">V69</f>
        <v>A+J=</v>
      </c>
      <c r="W70" s="9">
        <f t="shared" si="28"/>
        <v>42144</v>
      </c>
      <c r="X70" s="4"/>
      <c r="Y70" s="117">
        <f t="shared" si="42"/>
        <v>60</v>
      </c>
      <c r="Z70" s="116">
        <f t="shared" si="51"/>
        <v>43850</v>
      </c>
      <c r="AA70" s="119">
        <f t="shared" si="74"/>
        <v>4298.5002911098682</v>
      </c>
      <c r="AB70" s="146">
        <f t="shared" si="75"/>
        <v>47.005385999251388</v>
      </c>
      <c r="AC70" s="145">
        <f t="shared" si="76"/>
        <v>402.03936675</v>
      </c>
      <c r="AD70" s="155">
        <v>8.55304701205582E-2</v>
      </c>
      <c r="AE70" s="146">
        <f t="shared" si="77"/>
        <v>449.04475274925142</v>
      </c>
      <c r="AF70" s="117">
        <f t="shared" si="78"/>
        <v>60</v>
      </c>
      <c r="AG70" s="116">
        <f t="shared" si="79"/>
        <v>43881</v>
      </c>
    </row>
    <row r="71" spans="1:203" s="103" customFormat="1" x14ac:dyDescent="0.2">
      <c r="A71" s="138">
        <f t="shared" si="30"/>
        <v>42116</v>
      </c>
      <c r="B71" s="134">
        <f t="shared" si="20"/>
        <v>340688.00043535</v>
      </c>
      <c r="C71" s="134">
        <f t="shared" si="31"/>
        <v>336319.46</v>
      </c>
      <c r="D71" s="139">
        <f t="shared" si="45"/>
        <v>611.18799999999999</v>
      </c>
      <c r="E71" s="10">
        <f>IF(DAY(A71)=E$3+1,VLOOKUP(A71,[1]Plan1!$CC$150:$CD$200,2),E70)</f>
        <v>613.37400000000002</v>
      </c>
      <c r="F71" s="140">
        <f t="shared" si="46"/>
        <v>42084</v>
      </c>
      <c r="G71" s="133">
        <f t="shared" si="47"/>
        <v>3.5766409026356527E-3</v>
      </c>
      <c r="H71" s="141">
        <f t="shared" si="33"/>
        <v>2</v>
      </c>
      <c r="I71" s="141">
        <f t="shared" si="34"/>
        <v>30</v>
      </c>
      <c r="J71" s="134">
        <f t="shared" si="48"/>
        <v>1.0002380456572382</v>
      </c>
      <c r="K71" s="134">
        <f t="shared" si="35"/>
        <v>1.0120765899999999</v>
      </c>
      <c r="L71" s="134">
        <f t="shared" si="93"/>
        <v>1.0123175099999999</v>
      </c>
      <c r="M71" s="134">
        <f t="shared" si="24"/>
        <v>340462.07831174001</v>
      </c>
      <c r="N71" s="142">
        <f t="shared" si="36"/>
        <v>0</v>
      </c>
      <c r="O71" s="133">
        <f t="shared" si="25"/>
        <v>0</v>
      </c>
      <c r="P71" s="134">
        <f t="shared" si="91"/>
        <v>0</v>
      </c>
      <c r="Q71" s="133">
        <f t="shared" si="37"/>
        <v>0.12682499999999999</v>
      </c>
      <c r="R71" s="143">
        <f t="shared" si="27"/>
        <v>1.0006635749999999</v>
      </c>
      <c r="S71" s="134">
        <f t="shared" si="38"/>
        <v>225.92212361</v>
      </c>
      <c r="T71" s="3">
        <f t="shared" si="39"/>
        <v>0</v>
      </c>
      <c r="U71" s="4">
        <f t="shared" si="40"/>
        <v>0</v>
      </c>
      <c r="V71" s="144" t="str">
        <f t="shared" ref="V71" si="122">V70</f>
        <v>A+J=</v>
      </c>
      <c r="W71" s="9">
        <f t="shared" si="28"/>
        <v>42144</v>
      </c>
      <c r="X71" s="93"/>
      <c r="Y71" s="117">
        <f t="shared" si="42"/>
        <v>61</v>
      </c>
      <c r="Z71" s="116">
        <f t="shared" si="51"/>
        <v>43881</v>
      </c>
      <c r="AA71" s="119">
        <f t="shared" si="74"/>
        <v>3790.895117009868</v>
      </c>
      <c r="AB71" s="146">
        <f t="shared" si="75"/>
        <v>42.984993236607934</v>
      </c>
      <c r="AC71" s="145">
        <f t="shared" si="76"/>
        <v>507.6051741</v>
      </c>
      <c r="AD71" s="155">
        <v>0.11808890071522084</v>
      </c>
      <c r="AE71" s="146">
        <f t="shared" si="77"/>
        <v>550.59016733660792</v>
      </c>
      <c r="AF71" s="117">
        <f t="shared" si="78"/>
        <v>61</v>
      </c>
      <c r="AG71" s="116">
        <f t="shared" si="79"/>
        <v>43910</v>
      </c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</row>
    <row r="72" spans="1:203" x14ac:dyDescent="0.2">
      <c r="A72" s="138">
        <f t="shared" si="30"/>
        <v>42117</v>
      </c>
      <c r="B72" s="134">
        <f t="shared" si="20"/>
        <v>340841.57795074</v>
      </c>
      <c r="C72" s="134">
        <f t="shared" si="31"/>
        <v>336319.46</v>
      </c>
      <c r="D72" s="139">
        <f t="shared" si="45"/>
        <v>611.18799999999999</v>
      </c>
      <c r="E72" s="10">
        <f>IF(DAY(A72)=E$3+1,VLOOKUP(A72,[1]Plan1!$CC$150:$CD$200,2),E71)</f>
        <v>613.37400000000002</v>
      </c>
      <c r="F72" s="140">
        <f t="shared" si="46"/>
        <v>42084</v>
      </c>
      <c r="G72" s="133">
        <f t="shared" si="47"/>
        <v>3.5766409026356527E-3</v>
      </c>
      <c r="H72" s="141">
        <f t="shared" si="33"/>
        <v>3</v>
      </c>
      <c r="I72" s="141">
        <f t="shared" si="34"/>
        <v>30</v>
      </c>
      <c r="J72" s="134">
        <f t="shared" si="48"/>
        <v>1.000357089734665</v>
      </c>
      <c r="K72" s="134">
        <f t="shared" si="35"/>
        <v>1.0120765899999999</v>
      </c>
      <c r="L72" s="134">
        <f t="shared" si="93"/>
        <v>1.01243799</v>
      </c>
      <c r="M72" s="134">
        <f t="shared" si="24"/>
        <v>340502.59808028</v>
      </c>
      <c r="N72" s="142">
        <f t="shared" si="36"/>
        <v>0</v>
      </c>
      <c r="O72" s="133">
        <f t="shared" si="25"/>
        <v>0</v>
      </c>
      <c r="P72" s="134">
        <f t="shared" si="91"/>
        <v>0</v>
      </c>
      <c r="Q72" s="133">
        <f t="shared" si="37"/>
        <v>0.12682499999999999</v>
      </c>
      <c r="R72" s="143">
        <f t="shared" si="27"/>
        <v>1.000995528</v>
      </c>
      <c r="S72" s="134">
        <f t="shared" si="38"/>
        <v>338.97987045999997</v>
      </c>
      <c r="T72" s="3">
        <f t="shared" si="39"/>
        <v>0</v>
      </c>
      <c r="U72" s="4">
        <f t="shared" si="40"/>
        <v>0</v>
      </c>
      <c r="V72" s="144" t="str">
        <f t="shared" ref="V72" si="123">V71</f>
        <v>A+J=</v>
      </c>
      <c r="W72" s="9">
        <f t="shared" si="28"/>
        <v>42144</v>
      </c>
      <c r="X72" s="4"/>
      <c r="Y72" s="117">
        <f t="shared" si="42"/>
        <v>62</v>
      </c>
      <c r="Z72" s="116">
        <f t="shared" si="51"/>
        <v>43910</v>
      </c>
      <c r="AA72" s="119">
        <f t="shared" si="74"/>
        <v>3558.558737079868</v>
      </c>
      <c r="AB72" s="146">
        <f t="shared" si="75"/>
        <v>37.908942638057908</v>
      </c>
      <c r="AC72" s="145">
        <f t="shared" si="76"/>
        <v>232.33637992999999</v>
      </c>
      <c r="AD72" s="155">
        <v>6.1288000000000002E-2</v>
      </c>
      <c r="AE72" s="146">
        <f t="shared" si="77"/>
        <v>270.24532256805787</v>
      </c>
      <c r="AF72" s="117">
        <f t="shared" si="78"/>
        <v>62</v>
      </c>
      <c r="AG72" s="116">
        <f t="shared" si="79"/>
        <v>43941</v>
      </c>
    </row>
    <row r="73" spans="1:203" x14ac:dyDescent="0.2">
      <c r="A73" s="138">
        <f t="shared" si="30"/>
        <v>42118</v>
      </c>
      <c r="B73" s="134">
        <f t="shared" si="20"/>
        <v>340995.22319484997</v>
      </c>
      <c r="C73" s="134">
        <f t="shared" si="31"/>
        <v>336319.46</v>
      </c>
      <c r="D73" s="139">
        <f t="shared" si="45"/>
        <v>611.18799999999999</v>
      </c>
      <c r="E73" s="10">
        <f>IF(DAY(A73)=E$3+1,VLOOKUP(A73,[1]Plan1!$CC$150:$CD$200,2),E72)</f>
        <v>613.37400000000002</v>
      </c>
      <c r="F73" s="140">
        <f t="shared" si="46"/>
        <v>42084</v>
      </c>
      <c r="G73" s="133">
        <f t="shared" si="47"/>
        <v>3.5766409026356527E-3</v>
      </c>
      <c r="H73" s="141">
        <f t="shared" si="33"/>
        <v>4</v>
      </c>
      <c r="I73" s="141">
        <f t="shared" si="34"/>
        <v>30</v>
      </c>
      <c r="J73" s="134">
        <f t="shared" si="48"/>
        <v>1.0004761479802113</v>
      </c>
      <c r="K73" s="134">
        <f t="shared" si="35"/>
        <v>1.0120765899999999</v>
      </c>
      <c r="L73" s="134">
        <f t="shared" si="93"/>
        <v>1.01255848</v>
      </c>
      <c r="M73" s="134">
        <f t="shared" si="24"/>
        <v>340543.12121201999</v>
      </c>
      <c r="N73" s="142">
        <f t="shared" si="36"/>
        <v>0</v>
      </c>
      <c r="O73" s="133">
        <f t="shared" si="25"/>
        <v>0</v>
      </c>
      <c r="P73" s="134">
        <f t="shared" si="91"/>
        <v>0</v>
      </c>
      <c r="Q73" s="133">
        <f t="shared" si="37"/>
        <v>0.12682499999999999</v>
      </c>
      <c r="R73" s="143">
        <f t="shared" si="27"/>
        <v>1.0013275909999999</v>
      </c>
      <c r="S73" s="134">
        <f t="shared" si="38"/>
        <v>452.10198283</v>
      </c>
      <c r="T73" s="3">
        <f t="shared" si="39"/>
        <v>0</v>
      </c>
      <c r="U73" s="4">
        <f t="shared" si="40"/>
        <v>0</v>
      </c>
      <c r="V73" s="144" t="str">
        <f t="shared" ref="V73" si="124">V72</f>
        <v>A+J=</v>
      </c>
      <c r="W73" s="9">
        <f t="shared" si="28"/>
        <v>42144</v>
      </c>
      <c r="X73" s="4"/>
      <c r="Y73" s="117">
        <f t="shared" si="42"/>
        <v>63</v>
      </c>
      <c r="Z73" s="116">
        <f t="shared" si="51"/>
        <v>43941</v>
      </c>
      <c r="AA73" s="119">
        <f t="shared" si="74"/>
        <v>3350.621474399868</v>
      </c>
      <c r="AB73" s="146">
        <f t="shared" si="75"/>
        <v>35.585579361669623</v>
      </c>
      <c r="AC73" s="145">
        <f t="shared" si="76"/>
        <v>207.93726268</v>
      </c>
      <c r="AD73" s="155">
        <v>5.8432999999999999E-2</v>
      </c>
      <c r="AE73" s="146">
        <f t="shared" si="77"/>
        <v>243.52284204166963</v>
      </c>
      <c r="AF73" s="117">
        <f t="shared" si="78"/>
        <v>63</v>
      </c>
      <c r="AG73" s="116">
        <f t="shared" si="79"/>
        <v>43971</v>
      </c>
    </row>
    <row r="74" spans="1:203" x14ac:dyDescent="0.2">
      <c r="A74" s="138">
        <f t="shared" si="30"/>
        <v>42119</v>
      </c>
      <c r="B74" s="134">
        <f t="shared" ref="B74:B137" si="125">(M74+S74)</f>
        <v>341148.93955317</v>
      </c>
      <c r="C74" s="134">
        <f t="shared" si="31"/>
        <v>336319.46</v>
      </c>
      <c r="D74" s="139">
        <f t="shared" si="45"/>
        <v>611.18799999999999</v>
      </c>
      <c r="E74" s="10">
        <f>IF(DAY(A74)=E$3+1,VLOOKUP(A74,[1]Plan1!$CC$150:$CD$200,2),E73)</f>
        <v>613.37400000000002</v>
      </c>
      <c r="F74" s="140">
        <f t="shared" si="46"/>
        <v>42084</v>
      </c>
      <c r="G74" s="133">
        <f t="shared" si="47"/>
        <v>3.5766409026356527E-3</v>
      </c>
      <c r="H74" s="141">
        <f t="shared" si="33"/>
        <v>5</v>
      </c>
      <c r="I74" s="141">
        <f t="shared" si="34"/>
        <v>30</v>
      </c>
      <c r="J74" s="134">
        <f t="shared" si="48"/>
        <v>1.0005952203955637</v>
      </c>
      <c r="K74" s="134">
        <f t="shared" si="35"/>
        <v>1.0120765899999999</v>
      </c>
      <c r="L74" s="134">
        <f t="shared" si="93"/>
        <v>1.0126789899999999</v>
      </c>
      <c r="M74" s="134">
        <f t="shared" ref="M74:M137" si="126">TRUNC(C74*L74,8)</f>
        <v>340583.65107014001</v>
      </c>
      <c r="N74" s="142">
        <f t="shared" si="36"/>
        <v>0</v>
      </c>
      <c r="O74" s="133">
        <f t="shared" ref="O74:O137" si="127">IF(N74&gt;0,VLOOKUP(N74,$Y$10:$AD$100,6),0)</f>
        <v>0</v>
      </c>
      <c r="P74" s="134">
        <f t="shared" si="91"/>
        <v>0</v>
      </c>
      <c r="Q74" s="133">
        <f t="shared" si="37"/>
        <v>0.12682499999999999</v>
      </c>
      <c r="R74" s="143">
        <f t="shared" ref="R74:R137" si="128">ROUND((1+Q74)^(1/12)^(H74/I74),9)</f>
        <v>1.001659764</v>
      </c>
      <c r="S74" s="134">
        <f t="shared" si="38"/>
        <v>565.28848302999995</v>
      </c>
      <c r="T74" s="3">
        <f t="shared" si="39"/>
        <v>0</v>
      </c>
      <c r="U74" s="4">
        <f t="shared" si="40"/>
        <v>0</v>
      </c>
      <c r="V74" s="144" t="str">
        <f t="shared" ref="V74" si="129">V73</f>
        <v>A+J=</v>
      </c>
      <c r="W74" s="9">
        <f t="shared" ref="W74:W137" si="130">VLOOKUP(A74,$Z$10:$AG$81,8)</f>
        <v>42144</v>
      </c>
      <c r="X74" s="4"/>
      <c r="Y74" s="117">
        <f t="shared" si="42"/>
        <v>64</v>
      </c>
      <c r="Z74" s="116">
        <f t="shared" si="51"/>
        <v>43971</v>
      </c>
      <c r="AA74" s="119">
        <f t="shared" si="74"/>
        <v>3138.011139369868</v>
      </c>
      <c r="AB74" s="146">
        <f t="shared" si="75"/>
        <v>33.50620720286706</v>
      </c>
      <c r="AC74" s="145">
        <f t="shared" si="76"/>
        <v>212.61033502999999</v>
      </c>
      <c r="AD74" s="155">
        <v>6.3453999999999997E-2</v>
      </c>
      <c r="AE74" s="146">
        <f t="shared" si="77"/>
        <v>246.11654223286706</v>
      </c>
      <c r="AF74" s="117">
        <f t="shared" si="78"/>
        <v>64</v>
      </c>
      <c r="AG74" s="116">
        <f t="shared" si="79"/>
        <v>43999</v>
      </c>
    </row>
    <row r="75" spans="1:203" x14ac:dyDescent="0.2">
      <c r="A75" s="138">
        <f t="shared" ref="A75:A138" si="131">(A74+1)</f>
        <v>42120</v>
      </c>
      <c r="B75" s="134">
        <f t="shared" si="125"/>
        <v>341302.72704579</v>
      </c>
      <c r="C75" s="134">
        <f t="shared" ref="C75:C138" si="132">IF(DAY(A74)=20,VLOOKUP(A74,$Z$10:$AA$126,2),C74)</f>
        <v>336319.46</v>
      </c>
      <c r="D75" s="139">
        <f t="shared" si="45"/>
        <v>611.18799999999999</v>
      </c>
      <c r="E75" s="10">
        <f>IF(DAY(A75)=E$3+1,VLOOKUP(A75,[1]Plan1!$CC$150:$CD$200,2),E74)</f>
        <v>613.37400000000002</v>
      </c>
      <c r="F75" s="140">
        <f t="shared" si="46"/>
        <v>42084</v>
      </c>
      <c r="G75" s="133">
        <f t="shared" si="47"/>
        <v>3.5766409026356527E-3</v>
      </c>
      <c r="H75" s="141">
        <f t="shared" ref="H75:H138" si="133">IF(DAY(A75)=E$3+1,1,H74+1)</f>
        <v>6</v>
      </c>
      <c r="I75" s="141">
        <f t="shared" ref="I75:I138" si="134">IF(DAY(A75)=E$3+1,DAY(EOMONTH(A75,0)),I74)</f>
        <v>30</v>
      </c>
      <c r="J75" s="134">
        <f t="shared" si="48"/>
        <v>1.0007143069824085</v>
      </c>
      <c r="K75" s="134">
        <f t="shared" ref="K75:K138" si="135">IF(DAY(A75)=E$3+1,L74,K74)</f>
        <v>1.0120765899999999</v>
      </c>
      <c r="L75" s="134">
        <f t="shared" si="93"/>
        <v>1.01279952</v>
      </c>
      <c r="M75" s="134">
        <f t="shared" si="126"/>
        <v>340624.18765465001</v>
      </c>
      <c r="N75" s="142">
        <f t="shared" ref="N75:N138" si="136">IF(DAY(A75)=E$3,VLOOKUP(A75,$Z$10:$AG$115,7),0)</f>
        <v>0</v>
      </c>
      <c r="O75" s="133">
        <f t="shared" si="127"/>
        <v>0</v>
      </c>
      <c r="P75" s="134">
        <f t="shared" si="91"/>
        <v>0</v>
      </c>
      <c r="Q75" s="133">
        <f t="shared" ref="Q75:Q138" si="137">(Q74)</f>
        <v>0.12682499999999999</v>
      </c>
      <c r="R75" s="143">
        <f t="shared" si="128"/>
        <v>1.0019920470000001</v>
      </c>
      <c r="S75" s="134">
        <f t="shared" ref="S75:S138" si="138">TRUNC(M75*(R75-1),8)</f>
        <v>678.53939114000002</v>
      </c>
      <c r="T75" s="3">
        <f t="shared" ref="T75:T138" si="139">IF(N75&gt;0,P75+S75,0)</f>
        <v>0</v>
      </c>
      <c r="U75" s="4">
        <f t="shared" ref="U75:U138" si="140">IF(N75&gt;0,T75*U$7,0)</f>
        <v>0</v>
      </c>
      <c r="V75" s="144" t="str">
        <f t="shared" ref="V75" si="141">V74</f>
        <v>A+J=</v>
      </c>
      <c r="W75" s="9">
        <f t="shared" si="130"/>
        <v>42144</v>
      </c>
      <c r="X75" s="4"/>
      <c r="Y75" s="117">
        <f t="shared" si="42"/>
        <v>65</v>
      </c>
      <c r="Z75" s="116">
        <v>43999</v>
      </c>
      <c r="AA75" s="119">
        <f t="shared" si="74"/>
        <v>9.8680175142362714E-9</v>
      </c>
      <c r="AB75" s="146">
        <f t="shared" si="75"/>
        <v>31.380104331082027</v>
      </c>
      <c r="AC75" s="145">
        <f t="shared" si="76"/>
        <v>3138.01113936</v>
      </c>
      <c r="AD75" s="155">
        <v>1</v>
      </c>
      <c r="AE75" s="146">
        <f t="shared" si="77"/>
        <v>3169.3912436910819</v>
      </c>
      <c r="AF75" s="117">
        <f t="shared" si="78"/>
        <v>65</v>
      </c>
      <c r="AG75" s="116">
        <f t="shared" si="79"/>
        <v>44029</v>
      </c>
    </row>
    <row r="76" spans="1:203" x14ac:dyDescent="0.2">
      <c r="A76" s="138">
        <f t="shared" si="131"/>
        <v>42121</v>
      </c>
      <c r="B76" s="134">
        <f t="shared" si="125"/>
        <v>341456.58266245003</v>
      </c>
      <c r="C76" s="134">
        <f t="shared" si="132"/>
        <v>336319.46</v>
      </c>
      <c r="D76" s="139">
        <f t="shared" ref="D76:D139" si="142">IF(E76=E75,D75,E75)</f>
        <v>611.18799999999999</v>
      </c>
      <c r="E76" s="10">
        <f>IF(DAY(A76)=E$3+1,VLOOKUP(A76,[1]Plan1!$CC$150:$CD$200,2),E75)</f>
        <v>613.37400000000002</v>
      </c>
      <c r="F76" s="140">
        <f t="shared" ref="F76:F139" si="143">IF(D76=D75,F75,EDATE(A76,-1))</f>
        <v>42084</v>
      </c>
      <c r="G76" s="133">
        <f t="shared" ref="G76:G139" si="144">(E76/D76)-1</f>
        <v>3.5766409026356527E-3</v>
      </c>
      <c r="H76" s="141">
        <f t="shared" si="133"/>
        <v>7</v>
      </c>
      <c r="I76" s="141">
        <f t="shared" si="134"/>
        <v>30</v>
      </c>
      <c r="J76" s="134">
        <f t="shared" ref="J76:J139" si="145">((E76/D76)^(H76/I76))</f>
        <v>1.0008334077424321</v>
      </c>
      <c r="K76" s="134">
        <f t="shared" si="135"/>
        <v>1.0120765899999999</v>
      </c>
      <c r="L76" s="134">
        <f t="shared" si="93"/>
        <v>1.0129200599999999</v>
      </c>
      <c r="M76" s="134">
        <f t="shared" si="126"/>
        <v>340664.72760236001</v>
      </c>
      <c r="N76" s="142">
        <f t="shared" si="136"/>
        <v>0</v>
      </c>
      <c r="O76" s="133">
        <f t="shared" si="127"/>
        <v>0</v>
      </c>
      <c r="P76" s="134">
        <f t="shared" si="91"/>
        <v>0</v>
      </c>
      <c r="Q76" s="133">
        <f t="shared" si="137"/>
        <v>0.12682499999999999</v>
      </c>
      <c r="R76" s="143">
        <f t="shared" si="128"/>
        <v>1.0023244410000001</v>
      </c>
      <c r="S76" s="134">
        <f t="shared" si="138"/>
        <v>791.85506009000005</v>
      </c>
      <c r="T76" s="3">
        <f t="shared" si="139"/>
        <v>0</v>
      </c>
      <c r="U76" s="4">
        <f t="shared" si="140"/>
        <v>0</v>
      </c>
      <c r="V76" s="144" t="str">
        <f t="shared" ref="V76" si="146">V75</f>
        <v>A+J=</v>
      </c>
      <c r="W76" s="9">
        <f t="shared" si="130"/>
        <v>42144</v>
      </c>
      <c r="X76" s="4"/>
      <c r="Y76" s="117">
        <f t="shared" si="42"/>
        <v>66</v>
      </c>
      <c r="Z76" s="116">
        <f t="shared" ref="Z76:Z82" si="147">EDATE(Z75,1)</f>
        <v>44029</v>
      </c>
      <c r="AA76" s="119">
        <f t="shared" si="74"/>
        <v>9.8680175142362714E-9</v>
      </c>
      <c r="AB76" s="146">
        <f t="shared" si="75"/>
        <v>9.8680152932745944E-11</v>
      </c>
      <c r="AC76" s="145">
        <f t="shared" si="76"/>
        <v>0</v>
      </c>
      <c r="AD76" s="155">
        <v>0.219661</v>
      </c>
      <c r="AE76" s="146">
        <f t="shared" si="77"/>
        <v>9.8680152932745944E-11</v>
      </c>
      <c r="AF76" s="117">
        <f t="shared" si="78"/>
        <v>66</v>
      </c>
      <c r="AG76" s="116">
        <f t="shared" si="79"/>
        <v>44060</v>
      </c>
    </row>
    <row r="77" spans="1:203" x14ac:dyDescent="0.2">
      <c r="A77" s="138">
        <f t="shared" si="131"/>
        <v>42122</v>
      </c>
      <c r="B77" s="134">
        <f t="shared" si="125"/>
        <v>341610.50573859003</v>
      </c>
      <c r="C77" s="134">
        <f t="shared" si="132"/>
        <v>336319.46</v>
      </c>
      <c r="D77" s="139">
        <f t="shared" si="142"/>
        <v>611.18799999999999</v>
      </c>
      <c r="E77" s="10">
        <f>IF(DAY(A77)=E$3+1,VLOOKUP(A77,[1]Plan1!$CC$150:$CD$200,2),E76)</f>
        <v>613.37400000000002</v>
      </c>
      <c r="F77" s="140">
        <f t="shared" si="143"/>
        <v>42084</v>
      </c>
      <c r="G77" s="133">
        <f t="shared" si="144"/>
        <v>3.5766409026356527E-3</v>
      </c>
      <c r="H77" s="141">
        <f t="shared" si="133"/>
        <v>8</v>
      </c>
      <c r="I77" s="141">
        <f t="shared" si="134"/>
        <v>30</v>
      </c>
      <c r="J77" s="134">
        <f t="shared" si="145"/>
        <v>1.0009525226773217</v>
      </c>
      <c r="K77" s="134">
        <f t="shared" si="135"/>
        <v>1.0120765899999999</v>
      </c>
      <c r="L77" s="134">
        <f t="shared" si="93"/>
        <v>1.01304061</v>
      </c>
      <c r="M77" s="134">
        <f t="shared" si="126"/>
        <v>340705.27091327001</v>
      </c>
      <c r="N77" s="142">
        <f t="shared" si="136"/>
        <v>0</v>
      </c>
      <c r="O77" s="133">
        <f t="shared" si="127"/>
        <v>0</v>
      </c>
      <c r="P77" s="134">
        <f t="shared" si="91"/>
        <v>0</v>
      </c>
      <c r="Q77" s="133">
        <f t="shared" si="137"/>
        <v>0.12682499999999999</v>
      </c>
      <c r="R77" s="143">
        <f t="shared" si="128"/>
        <v>1.0026569439999999</v>
      </c>
      <c r="S77" s="134">
        <f t="shared" si="138"/>
        <v>905.23482532000003</v>
      </c>
      <c r="T77" s="3">
        <f t="shared" si="139"/>
        <v>0</v>
      </c>
      <c r="U77" s="4">
        <f t="shared" si="140"/>
        <v>0</v>
      </c>
      <c r="V77" s="144" t="str">
        <f t="shared" ref="V77" si="148">V76</f>
        <v>A+J=</v>
      </c>
      <c r="W77" s="9">
        <f t="shared" si="130"/>
        <v>42144</v>
      </c>
      <c r="X77" s="4"/>
      <c r="Y77" s="117">
        <f t="shared" ref="Y77:Y82" si="149">(Y76+1)</f>
        <v>67</v>
      </c>
      <c r="Z77" s="116">
        <f t="shared" si="147"/>
        <v>44060</v>
      </c>
      <c r="AA77" s="119">
        <f t="shared" si="74"/>
        <v>9.8680175142362714E-9</v>
      </c>
      <c r="AB77" s="146">
        <f t="shared" si="75"/>
        <v>9.8680152932745944E-11</v>
      </c>
      <c r="AC77" s="145">
        <f t="shared" si="76"/>
        <v>0</v>
      </c>
      <c r="AD77" s="155">
        <v>0.54408199999999995</v>
      </c>
      <c r="AE77" s="146">
        <f t="shared" si="77"/>
        <v>9.8680152932745944E-11</v>
      </c>
      <c r="AF77" s="117">
        <f t="shared" si="78"/>
        <v>67</v>
      </c>
      <c r="AG77" s="116">
        <f t="shared" si="79"/>
        <v>44091</v>
      </c>
    </row>
    <row r="78" spans="1:203" x14ac:dyDescent="0.2">
      <c r="A78" s="138">
        <f t="shared" si="131"/>
        <v>42123</v>
      </c>
      <c r="B78" s="134">
        <f t="shared" si="125"/>
        <v>341764.50034554</v>
      </c>
      <c r="C78" s="134">
        <f t="shared" si="132"/>
        <v>336319.46</v>
      </c>
      <c r="D78" s="139">
        <f t="shared" si="142"/>
        <v>611.18799999999999</v>
      </c>
      <c r="E78" s="10">
        <f>IF(DAY(A78)=E$3+1,VLOOKUP(A78,[1]Plan1!$CC$150:$CD$200,2),E77)</f>
        <v>613.37400000000002</v>
      </c>
      <c r="F78" s="140">
        <f t="shared" si="143"/>
        <v>42084</v>
      </c>
      <c r="G78" s="133">
        <f t="shared" si="144"/>
        <v>3.5766409026356527E-3</v>
      </c>
      <c r="H78" s="141">
        <f t="shared" si="133"/>
        <v>9</v>
      </c>
      <c r="I78" s="141">
        <f t="shared" si="134"/>
        <v>30</v>
      </c>
      <c r="J78" s="134">
        <f t="shared" si="145"/>
        <v>1.0010716517887641</v>
      </c>
      <c r="K78" s="134">
        <f t="shared" si="135"/>
        <v>1.0120765899999999</v>
      </c>
      <c r="L78" s="134">
        <f t="shared" si="93"/>
        <v>1.01316118</v>
      </c>
      <c r="M78" s="134">
        <f t="shared" si="126"/>
        <v>340745.82095055998</v>
      </c>
      <c r="N78" s="142">
        <f t="shared" si="136"/>
        <v>0</v>
      </c>
      <c r="O78" s="133">
        <f t="shared" si="127"/>
        <v>0</v>
      </c>
      <c r="P78" s="134">
        <f t="shared" si="91"/>
        <v>0</v>
      </c>
      <c r="Q78" s="133">
        <f t="shared" si="137"/>
        <v>0.12682499999999999</v>
      </c>
      <c r="R78" s="143">
        <f t="shared" si="128"/>
        <v>1.0029895579999999</v>
      </c>
      <c r="S78" s="134">
        <f t="shared" si="138"/>
        <v>1018.67939498</v>
      </c>
      <c r="T78" s="3">
        <f t="shared" si="139"/>
        <v>0</v>
      </c>
      <c r="U78" s="4">
        <f t="shared" si="140"/>
        <v>0</v>
      </c>
      <c r="V78" s="144" t="str">
        <f t="shared" ref="V78" si="150">V77</f>
        <v>A+J=</v>
      </c>
      <c r="W78" s="9">
        <f t="shared" si="130"/>
        <v>42144</v>
      </c>
      <c r="X78" s="4"/>
      <c r="Y78" s="117">
        <f t="shared" si="149"/>
        <v>68</v>
      </c>
      <c r="Z78" s="116">
        <f t="shared" si="147"/>
        <v>44091</v>
      </c>
      <c r="AA78" s="119">
        <f t="shared" si="74"/>
        <v>9.8680175142362714E-9</v>
      </c>
      <c r="AB78" s="146">
        <f t="shared" si="75"/>
        <v>9.8680152932745944E-11</v>
      </c>
      <c r="AC78" s="145">
        <f t="shared" si="76"/>
        <v>0</v>
      </c>
      <c r="AD78" s="155">
        <v>0.43559599999999998</v>
      </c>
      <c r="AE78" s="146">
        <f t="shared" si="77"/>
        <v>9.8680152932745944E-11</v>
      </c>
      <c r="AF78" s="117">
        <f t="shared" si="78"/>
        <v>68</v>
      </c>
      <c r="AG78" s="116">
        <f t="shared" si="79"/>
        <v>44121</v>
      </c>
    </row>
    <row r="79" spans="1:203" x14ac:dyDescent="0.2">
      <c r="A79" s="138">
        <f t="shared" si="131"/>
        <v>42124</v>
      </c>
      <c r="B79" s="134">
        <f t="shared" si="125"/>
        <v>341918.56312917999</v>
      </c>
      <c r="C79" s="134">
        <f t="shared" si="132"/>
        <v>336319.46</v>
      </c>
      <c r="D79" s="139">
        <f t="shared" si="142"/>
        <v>611.18799999999999</v>
      </c>
      <c r="E79" s="10">
        <f>IF(DAY(A79)=E$3+1,VLOOKUP(A79,[1]Plan1!$CC$150:$CD$200,2),E78)</f>
        <v>613.37400000000002</v>
      </c>
      <c r="F79" s="140">
        <f t="shared" si="143"/>
        <v>42084</v>
      </c>
      <c r="G79" s="133">
        <f t="shared" si="144"/>
        <v>3.5766409026356527E-3</v>
      </c>
      <c r="H79" s="141">
        <f t="shared" si="133"/>
        <v>10</v>
      </c>
      <c r="I79" s="141">
        <f t="shared" si="134"/>
        <v>30</v>
      </c>
      <c r="J79" s="134">
        <f t="shared" si="145"/>
        <v>1.0011907950784467</v>
      </c>
      <c r="K79" s="134">
        <f t="shared" si="135"/>
        <v>1.0120765899999999</v>
      </c>
      <c r="L79" s="134">
        <f t="shared" si="93"/>
        <v>1.0132817599999999</v>
      </c>
      <c r="M79" s="134">
        <f t="shared" si="126"/>
        <v>340786.37435105001</v>
      </c>
      <c r="N79" s="142">
        <f t="shared" si="136"/>
        <v>0</v>
      </c>
      <c r="O79" s="133">
        <f t="shared" si="127"/>
        <v>0</v>
      </c>
      <c r="P79" s="134">
        <f t="shared" si="91"/>
        <v>0</v>
      </c>
      <c r="Q79" s="133">
        <f t="shared" si="137"/>
        <v>0.12682499999999999</v>
      </c>
      <c r="R79" s="143">
        <f t="shared" si="128"/>
        <v>1.0033222829999999</v>
      </c>
      <c r="S79" s="134">
        <f t="shared" si="138"/>
        <v>1132.1887781299999</v>
      </c>
      <c r="T79" s="3">
        <f t="shared" si="139"/>
        <v>0</v>
      </c>
      <c r="U79" s="4">
        <f t="shared" si="140"/>
        <v>0</v>
      </c>
      <c r="V79" s="144" t="str">
        <f t="shared" ref="V79" si="151">V78</f>
        <v>A+J=</v>
      </c>
      <c r="W79" s="9">
        <f t="shared" si="130"/>
        <v>42144</v>
      </c>
      <c r="X79" s="4"/>
      <c r="Y79" s="117">
        <f t="shared" si="149"/>
        <v>69</v>
      </c>
      <c r="Z79" s="116">
        <f t="shared" si="147"/>
        <v>44121</v>
      </c>
      <c r="AA79" s="119">
        <f t="shared" si="74"/>
        <v>9.8680175142362714E-9</v>
      </c>
      <c r="AB79" s="146">
        <f t="shared" si="75"/>
        <v>9.8680152932745944E-11</v>
      </c>
      <c r="AC79" s="145">
        <f t="shared" si="76"/>
        <v>0</v>
      </c>
      <c r="AD79" s="155">
        <v>0.59318099999999996</v>
      </c>
      <c r="AE79" s="146">
        <f t="shared" si="77"/>
        <v>9.8680152932745944E-11</v>
      </c>
      <c r="AF79" s="117">
        <f t="shared" si="78"/>
        <v>69</v>
      </c>
      <c r="AG79" s="116">
        <f t="shared" si="79"/>
        <v>44152</v>
      </c>
    </row>
    <row r="80" spans="1:203" x14ac:dyDescent="0.2">
      <c r="A80" s="138">
        <f t="shared" si="131"/>
        <v>42125</v>
      </c>
      <c r="B80" s="134">
        <f t="shared" si="125"/>
        <v>342072.69714101002</v>
      </c>
      <c r="C80" s="134">
        <f t="shared" si="132"/>
        <v>336319.46</v>
      </c>
      <c r="D80" s="139">
        <f t="shared" si="142"/>
        <v>611.18799999999999</v>
      </c>
      <c r="E80" s="10">
        <f>IF(DAY(A80)=E$3+1,VLOOKUP(A80,[1]Plan1!$CC$150:$CD$200,2),E79)</f>
        <v>613.37400000000002</v>
      </c>
      <c r="F80" s="140">
        <f t="shared" si="143"/>
        <v>42084</v>
      </c>
      <c r="G80" s="133">
        <f t="shared" si="144"/>
        <v>3.5766409026356527E-3</v>
      </c>
      <c r="H80" s="141">
        <f t="shared" si="133"/>
        <v>11</v>
      </c>
      <c r="I80" s="141">
        <f t="shared" si="134"/>
        <v>30</v>
      </c>
      <c r="J80" s="134">
        <f t="shared" si="145"/>
        <v>1.0013099525480567</v>
      </c>
      <c r="K80" s="134">
        <f t="shared" si="135"/>
        <v>1.0120765899999999</v>
      </c>
      <c r="L80" s="134">
        <f t="shared" si="93"/>
        <v>1.0134023599999999</v>
      </c>
      <c r="M80" s="134">
        <f t="shared" si="126"/>
        <v>340826.93447792</v>
      </c>
      <c r="N80" s="142">
        <f t="shared" si="136"/>
        <v>0</v>
      </c>
      <c r="O80" s="133">
        <f t="shared" si="127"/>
        <v>0</v>
      </c>
      <c r="P80" s="134">
        <f t="shared" si="91"/>
        <v>0</v>
      </c>
      <c r="Q80" s="133">
        <f t="shared" si="137"/>
        <v>0.12682499999999999</v>
      </c>
      <c r="R80" s="143">
        <f t="shared" si="128"/>
        <v>1.003655118</v>
      </c>
      <c r="S80" s="134">
        <f t="shared" si="138"/>
        <v>1245.7626630899999</v>
      </c>
      <c r="T80" s="3">
        <f t="shared" si="139"/>
        <v>0</v>
      </c>
      <c r="U80" s="4">
        <f t="shared" si="140"/>
        <v>0</v>
      </c>
      <c r="V80" s="144" t="str">
        <f t="shared" ref="V80" si="152">V79</f>
        <v>A+J=</v>
      </c>
      <c r="W80" s="9">
        <f t="shared" si="130"/>
        <v>42144</v>
      </c>
      <c r="X80" s="4"/>
      <c r="Y80" s="117">
        <f t="shared" si="149"/>
        <v>70</v>
      </c>
      <c r="Z80" s="116">
        <f t="shared" si="147"/>
        <v>44152</v>
      </c>
      <c r="AA80" s="119">
        <f t="shared" si="74"/>
        <v>9.8680175142362714E-9</v>
      </c>
      <c r="AB80" s="146">
        <f t="shared" si="75"/>
        <v>9.8680152932745944E-11</v>
      </c>
      <c r="AC80" s="145">
        <f t="shared" si="76"/>
        <v>0</v>
      </c>
      <c r="AD80" s="155">
        <v>0.573994</v>
      </c>
      <c r="AE80" s="146">
        <f t="shared" si="77"/>
        <v>9.8680152932745944E-11</v>
      </c>
      <c r="AF80" s="117">
        <f t="shared" si="78"/>
        <v>70</v>
      </c>
      <c r="AG80" s="116">
        <f t="shared" si="79"/>
        <v>44182</v>
      </c>
    </row>
    <row r="81" spans="1:33" x14ac:dyDescent="0.2">
      <c r="A81" s="138">
        <f t="shared" si="131"/>
        <v>42126</v>
      </c>
      <c r="B81" s="134">
        <f t="shared" si="125"/>
        <v>342226.89902453002</v>
      </c>
      <c r="C81" s="134">
        <f t="shared" si="132"/>
        <v>336319.46</v>
      </c>
      <c r="D81" s="139">
        <f t="shared" si="142"/>
        <v>611.18799999999999</v>
      </c>
      <c r="E81" s="10">
        <f>IF(DAY(A81)=E$3+1,VLOOKUP(A81,[1]Plan1!$CC$150:$CD$200,2),E80)</f>
        <v>613.37400000000002</v>
      </c>
      <c r="F81" s="140">
        <f t="shared" si="143"/>
        <v>42084</v>
      </c>
      <c r="G81" s="133">
        <f t="shared" si="144"/>
        <v>3.5766409026356527E-3</v>
      </c>
      <c r="H81" s="141">
        <f t="shared" si="133"/>
        <v>12</v>
      </c>
      <c r="I81" s="141">
        <f t="shared" si="134"/>
        <v>30</v>
      </c>
      <c r="J81" s="134">
        <f t="shared" si="145"/>
        <v>1.0014291241992821</v>
      </c>
      <c r="K81" s="134">
        <f t="shared" si="135"/>
        <v>1.0120765899999999</v>
      </c>
      <c r="L81" s="134">
        <f t="shared" si="93"/>
        <v>1.0135229699999999</v>
      </c>
      <c r="M81" s="134">
        <f t="shared" si="126"/>
        <v>340867.49796799</v>
      </c>
      <c r="N81" s="142">
        <f t="shared" si="136"/>
        <v>0</v>
      </c>
      <c r="O81" s="133">
        <f t="shared" si="127"/>
        <v>0</v>
      </c>
      <c r="P81" s="134">
        <f t="shared" si="91"/>
        <v>0</v>
      </c>
      <c r="Q81" s="133">
        <f t="shared" si="137"/>
        <v>0.12682499999999999</v>
      </c>
      <c r="R81" s="143">
        <f t="shared" si="128"/>
        <v>1.003988063</v>
      </c>
      <c r="S81" s="134">
        <f t="shared" si="138"/>
        <v>1359.4010565399999</v>
      </c>
      <c r="T81" s="3">
        <f t="shared" si="139"/>
        <v>0</v>
      </c>
      <c r="U81" s="4">
        <f t="shared" si="140"/>
        <v>0</v>
      </c>
      <c r="V81" s="144" t="str">
        <f t="shared" ref="V81" si="153">V80</f>
        <v>A+J=</v>
      </c>
      <c r="W81" s="9">
        <f t="shared" si="130"/>
        <v>42144</v>
      </c>
      <c r="X81" s="4"/>
      <c r="Y81" s="117">
        <f t="shared" si="149"/>
        <v>71</v>
      </c>
      <c r="Z81" s="116">
        <f t="shared" si="147"/>
        <v>44182</v>
      </c>
      <c r="AA81" s="119">
        <f t="shared" ref="AA81:AA82" si="154">AA80-AC81</f>
        <v>9.8680175142362714E-9</v>
      </c>
      <c r="AB81" s="146">
        <f t="shared" ref="AB81:AB82" si="155">(((1+AB$9)^(1/12))-1)*AA80</f>
        <v>9.8680152932745944E-11</v>
      </c>
      <c r="AC81" s="145">
        <f t="shared" ref="AC81:AC82" si="156">TRUNC(AD81*AA80,8)</f>
        <v>0</v>
      </c>
      <c r="AD81" s="155">
        <v>7.9003000000000004E-2</v>
      </c>
      <c r="AE81" s="146">
        <f t="shared" ref="AE81:AE82" si="157">(AB81+AC81)</f>
        <v>9.8680152932745944E-11</v>
      </c>
      <c r="AF81" s="117">
        <f t="shared" ref="AF81:AF82" si="158">Y81</f>
        <v>71</v>
      </c>
      <c r="AG81" s="116">
        <f t="shared" ref="AG81" si="159">Z82</f>
        <v>44213</v>
      </c>
    </row>
    <row r="82" spans="1:33" x14ac:dyDescent="0.2">
      <c r="A82" s="138">
        <f t="shared" si="131"/>
        <v>42127</v>
      </c>
      <c r="B82" s="134">
        <f t="shared" si="125"/>
        <v>342381.16879650002</v>
      </c>
      <c r="C82" s="134">
        <f t="shared" si="132"/>
        <v>336319.46</v>
      </c>
      <c r="D82" s="139">
        <f t="shared" si="142"/>
        <v>611.18799999999999</v>
      </c>
      <c r="E82" s="10">
        <f>IF(DAY(A82)=E$3+1,VLOOKUP(A82,[1]Plan1!$CC$150:$CD$200,2),E81)</f>
        <v>613.37400000000002</v>
      </c>
      <c r="F82" s="140">
        <f t="shared" si="143"/>
        <v>42084</v>
      </c>
      <c r="G82" s="133">
        <f t="shared" si="144"/>
        <v>3.5766409026356527E-3</v>
      </c>
      <c r="H82" s="141">
        <f t="shared" si="133"/>
        <v>13</v>
      </c>
      <c r="I82" s="141">
        <f t="shared" si="134"/>
        <v>30</v>
      </c>
      <c r="J82" s="134">
        <f t="shared" si="145"/>
        <v>1.0015483100338103</v>
      </c>
      <c r="K82" s="134">
        <f t="shared" si="135"/>
        <v>1.0120765899999999</v>
      </c>
      <c r="L82" s="134">
        <f t="shared" si="93"/>
        <v>1.01364359</v>
      </c>
      <c r="M82" s="134">
        <f t="shared" si="126"/>
        <v>340908.06482125999</v>
      </c>
      <c r="N82" s="142">
        <f t="shared" si="136"/>
        <v>0</v>
      </c>
      <c r="O82" s="133">
        <f t="shared" si="127"/>
        <v>0</v>
      </c>
      <c r="P82" s="134">
        <f t="shared" si="91"/>
        <v>0</v>
      </c>
      <c r="Q82" s="133">
        <f t="shared" si="137"/>
        <v>0.12682499999999999</v>
      </c>
      <c r="R82" s="143">
        <f t="shared" si="128"/>
        <v>1.004321118</v>
      </c>
      <c r="S82" s="134">
        <f t="shared" si="138"/>
        <v>1473.10397524</v>
      </c>
      <c r="T82" s="3">
        <f t="shared" si="139"/>
        <v>0</v>
      </c>
      <c r="U82" s="4">
        <f t="shared" si="140"/>
        <v>0</v>
      </c>
      <c r="V82" s="144" t="str">
        <f t="shared" ref="V82" si="160">V81</f>
        <v>A+J=</v>
      </c>
      <c r="W82" s="9">
        <f t="shared" si="130"/>
        <v>42144</v>
      </c>
      <c r="X82" s="4"/>
      <c r="Y82" s="117">
        <f t="shared" si="149"/>
        <v>72</v>
      </c>
      <c r="Z82" s="116">
        <f t="shared" si="147"/>
        <v>44213</v>
      </c>
      <c r="AA82" s="119">
        <f t="shared" si="154"/>
        <v>9.8680175142362714E-9</v>
      </c>
      <c r="AB82" s="146">
        <f t="shared" si="155"/>
        <v>9.8680152932745944E-11</v>
      </c>
      <c r="AC82" s="145">
        <f t="shared" si="156"/>
        <v>0</v>
      </c>
      <c r="AD82" s="155">
        <v>1</v>
      </c>
      <c r="AE82" s="146">
        <f t="shared" si="157"/>
        <v>9.8680152932745944E-11</v>
      </c>
      <c r="AF82" s="117">
        <f t="shared" si="158"/>
        <v>72</v>
      </c>
      <c r="AG82" s="116"/>
    </row>
    <row r="83" spans="1:33" x14ac:dyDescent="0.2">
      <c r="A83" s="138">
        <f t="shared" si="131"/>
        <v>42128</v>
      </c>
      <c r="B83" s="134">
        <f t="shared" si="125"/>
        <v>342535.51019344002</v>
      </c>
      <c r="C83" s="134">
        <f t="shared" si="132"/>
        <v>336319.46</v>
      </c>
      <c r="D83" s="139">
        <f t="shared" si="142"/>
        <v>611.18799999999999</v>
      </c>
      <c r="E83" s="10">
        <f>IF(DAY(A83)=E$3+1,VLOOKUP(A83,[1]Plan1!$CC$150:$CD$200,2),E82)</f>
        <v>613.37400000000002</v>
      </c>
      <c r="F83" s="140">
        <f t="shared" si="143"/>
        <v>42084</v>
      </c>
      <c r="G83" s="133">
        <f t="shared" si="144"/>
        <v>3.5766409026356527E-3</v>
      </c>
      <c r="H83" s="141">
        <f t="shared" si="133"/>
        <v>14</v>
      </c>
      <c r="I83" s="141">
        <f t="shared" si="134"/>
        <v>30</v>
      </c>
      <c r="J83" s="134">
        <f t="shared" si="145"/>
        <v>1.0016675100533294</v>
      </c>
      <c r="K83" s="134">
        <f t="shared" si="135"/>
        <v>1.0120765899999999</v>
      </c>
      <c r="L83" s="134">
        <f t="shared" si="93"/>
        <v>1.01376423</v>
      </c>
      <c r="M83" s="134">
        <f t="shared" si="126"/>
        <v>340948.63840091001</v>
      </c>
      <c r="N83" s="142">
        <f t="shared" si="136"/>
        <v>0</v>
      </c>
      <c r="O83" s="133">
        <f t="shared" si="127"/>
        <v>0</v>
      </c>
      <c r="P83" s="134">
        <f t="shared" si="91"/>
        <v>0</v>
      </c>
      <c r="Q83" s="133">
        <f t="shared" si="137"/>
        <v>0.12682499999999999</v>
      </c>
      <c r="R83" s="143">
        <f t="shared" si="128"/>
        <v>1.0046542839999999</v>
      </c>
      <c r="S83" s="134">
        <f t="shared" si="138"/>
        <v>1586.87179253</v>
      </c>
      <c r="T83" s="3">
        <f t="shared" si="139"/>
        <v>0</v>
      </c>
      <c r="U83" s="4">
        <f t="shared" si="140"/>
        <v>0</v>
      </c>
      <c r="V83" s="144" t="str">
        <f t="shared" ref="V83" si="161">V82</f>
        <v>A+J=</v>
      </c>
      <c r="W83" s="9">
        <f t="shared" si="130"/>
        <v>42144</v>
      </c>
      <c r="X83" s="4"/>
      <c r="Y83" s="117"/>
      <c r="Z83" s="116"/>
      <c r="AA83" s="119"/>
      <c r="AB83" s="120"/>
      <c r="AC83" s="121"/>
      <c r="AD83" s="125"/>
      <c r="AE83" s="120"/>
      <c r="AF83" s="117"/>
      <c r="AG83" s="116"/>
    </row>
    <row r="84" spans="1:33" x14ac:dyDescent="0.2">
      <c r="A84" s="138">
        <f t="shared" si="131"/>
        <v>42129</v>
      </c>
      <c r="B84" s="134">
        <f t="shared" si="125"/>
        <v>342689.92323559005</v>
      </c>
      <c r="C84" s="134">
        <f t="shared" si="132"/>
        <v>336319.46</v>
      </c>
      <c r="D84" s="139">
        <f t="shared" si="142"/>
        <v>611.18799999999999</v>
      </c>
      <c r="E84" s="10">
        <f>IF(DAY(A84)=E$3+1,VLOOKUP(A84,[1]Plan1!$CC$150:$CD$200,2),E83)</f>
        <v>613.37400000000002</v>
      </c>
      <c r="F84" s="140">
        <f t="shared" si="143"/>
        <v>42084</v>
      </c>
      <c r="G84" s="133">
        <f t="shared" si="144"/>
        <v>3.5766409026356527E-3</v>
      </c>
      <c r="H84" s="141">
        <f t="shared" si="133"/>
        <v>15</v>
      </c>
      <c r="I84" s="141">
        <f t="shared" si="134"/>
        <v>30</v>
      </c>
      <c r="J84" s="134">
        <f t="shared" si="145"/>
        <v>1.001786724259528</v>
      </c>
      <c r="K84" s="134">
        <f t="shared" si="135"/>
        <v>1.0120765899999999</v>
      </c>
      <c r="L84" s="134">
        <f t="shared" si="93"/>
        <v>1.0138848899999999</v>
      </c>
      <c r="M84" s="134">
        <f t="shared" si="126"/>
        <v>340989.21870695002</v>
      </c>
      <c r="N84" s="142">
        <f t="shared" si="136"/>
        <v>0</v>
      </c>
      <c r="O84" s="133">
        <f t="shared" si="127"/>
        <v>0</v>
      </c>
      <c r="P84" s="134">
        <f t="shared" si="91"/>
        <v>0</v>
      </c>
      <c r="Q84" s="133">
        <f t="shared" si="137"/>
        <v>0.12682499999999999</v>
      </c>
      <c r="R84" s="143">
        <f t="shared" si="128"/>
        <v>1.0049875610000001</v>
      </c>
      <c r="S84" s="134">
        <f t="shared" si="138"/>
        <v>1700.70452864</v>
      </c>
      <c r="T84" s="3">
        <f t="shared" si="139"/>
        <v>0</v>
      </c>
      <c r="U84" s="4">
        <f t="shared" si="140"/>
        <v>0</v>
      </c>
      <c r="V84" s="144" t="str">
        <f t="shared" ref="V84" si="162">V83</f>
        <v>A+J=</v>
      </c>
      <c r="W84" s="9">
        <f t="shared" si="130"/>
        <v>42144</v>
      </c>
      <c r="X84" s="4"/>
      <c r="Y84" s="117"/>
      <c r="Z84" s="116"/>
      <c r="AA84" s="119"/>
      <c r="AB84" s="120"/>
      <c r="AC84" s="121"/>
      <c r="AD84" s="125"/>
      <c r="AE84" s="120"/>
      <c r="AF84" s="117"/>
      <c r="AG84" s="116"/>
    </row>
    <row r="85" spans="1:33" x14ac:dyDescent="0.2">
      <c r="A85" s="138">
        <f t="shared" si="131"/>
        <v>42130</v>
      </c>
      <c r="B85" s="134">
        <f t="shared" si="125"/>
        <v>342844.40422108001</v>
      </c>
      <c r="C85" s="134">
        <f t="shared" si="132"/>
        <v>336319.46</v>
      </c>
      <c r="D85" s="139">
        <f t="shared" si="142"/>
        <v>611.18799999999999</v>
      </c>
      <c r="E85" s="10">
        <f>IF(DAY(A85)=E$3+1,VLOOKUP(A85,[1]Plan1!$CC$150:$CD$200,2),E84)</f>
        <v>613.37400000000002</v>
      </c>
      <c r="F85" s="140">
        <f t="shared" si="143"/>
        <v>42084</v>
      </c>
      <c r="G85" s="133">
        <f t="shared" si="144"/>
        <v>3.5766409026356527E-3</v>
      </c>
      <c r="H85" s="141">
        <f t="shared" si="133"/>
        <v>16</v>
      </c>
      <c r="I85" s="141">
        <f t="shared" si="134"/>
        <v>30</v>
      </c>
      <c r="J85" s="134">
        <f t="shared" si="145"/>
        <v>1.0019059526540943</v>
      </c>
      <c r="K85" s="134">
        <f t="shared" si="135"/>
        <v>1.0120765899999999</v>
      </c>
      <c r="L85" s="134">
        <f t="shared" si="93"/>
        <v>1.01400556</v>
      </c>
      <c r="M85" s="134">
        <f t="shared" si="126"/>
        <v>341029.80237619003</v>
      </c>
      <c r="N85" s="142">
        <f t="shared" si="136"/>
        <v>0</v>
      </c>
      <c r="O85" s="133">
        <f t="shared" si="127"/>
        <v>0</v>
      </c>
      <c r="P85" s="134">
        <f t="shared" si="91"/>
        <v>0</v>
      </c>
      <c r="Q85" s="133">
        <f t="shared" si="137"/>
        <v>0.12682499999999999</v>
      </c>
      <c r="R85" s="143">
        <f t="shared" si="128"/>
        <v>1.005320948</v>
      </c>
      <c r="S85" s="134">
        <f t="shared" si="138"/>
        <v>1814.6018448899999</v>
      </c>
      <c r="T85" s="3">
        <f t="shared" si="139"/>
        <v>0</v>
      </c>
      <c r="U85" s="4">
        <f t="shared" si="140"/>
        <v>0</v>
      </c>
      <c r="V85" s="144" t="str">
        <f t="shared" ref="V85" si="163">V84</f>
        <v>A+J=</v>
      </c>
      <c r="W85" s="9">
        <f t="shared" si="130"/>
        <v>42144</v>
      </c>
      <c r="X85" s="4"/>
      <c r="Y85" s="117"/>
      <c r="Z85" s="116"/>
      <c r="AA85" s="119"/>
      <c r="AB85" s="120"/>
      <c r="AC85" s="121"/>
      <c r="AD85" s="125"/>
      <c r="AE85" s="120"/>
      <c r="AF85" s="117"/>
      <c r="AG85" s="116"/>
    </row>
    <row r="86" spans="1:33" x14ac:dyDescent="0.2">
      <c r="A86" s="138">
        <f t="shared" si="131"/>
        <v>42131</v>
      </c>
      <c r="B86" s="134">
        <f t="shared" si="125"/>
        <v>342998.95350774005</v>
      </c>
      <c r="C86" s="134">
        <f t="shared" si="132"/>
        <v>336319.46</v>
      </c>
      <c r="D86" s="139">
        <f t="shared" si="142"/>
        <v>611.18799999999999</v>
      </c>
      <c r="E86" s="10">
        <f>IF(DAY(A86)=E$3+1,VLOOKUP(A86,[1]Plan1!$CC$150:$CD$200,2),E85)</f>
        <v>613.37400000000002</v>
      </c>
      <c r="F86" s="140">
        <f t="shared" si="143"/>
        <v>42084</v>
      </c>
      <c r="G86" s="133">
        <f t="shared" si="144"/>
        <v>3.5766409026356527E-3</v>
      </c>
      <c r="H86" s="141">
        <f t="shared" si="133"/>
        <v>17</v>
      </c>
      <c r="I86" s="141">
        <f t="shared" si="134"/>
        <v>30</v>
      </c>
      <c r="J86" s="134">
        <f t="shared" si="145"/>
        <v>1.0020251952387169</v>
      </c>
      <c r="K86" s="134">
        <f t="shared" si="135"/>
        <v>1.0120765899999999</v>
      </c>
      <c r="L86" s="134">
        <f t="shared" si="93"/>
        <v>1.01412624</v>
      </c>
      <c r="M86" s="134">
        <f t="shared" si="126"/>
        <v>341070.38940863003</v>
      </c>
      <c r="N86" s="142">
        <f t="shared" si="136"/>
        <v>0</v>
      </c>
      <c r="O86" s="133">
        <f t="shared" si="127"/>
        <v>0</v>
      </c>
      <c r="P86" s="134">
        <f t="shared" si="91"/>
        <v>0</v>
      </c>
      <c r="Q86" s="133">
        <f t="shared" si="137"/>
        <v>0.12682499999999999</v>
      </c>
      <c r="R86" s="143">
        <f t="shared" si="128"/>
        <v>1.0056544460000001</v>
      </c>
      <c r="S86" s="134">
        <f t="shared" si="138"/>
        <v>1928.5640991099999</v>
      </c>
      <c r="T86" s="3">
        <f t="shared" si="139"/>
        <v>0</v>
      </c>
      <c r="U86" s="4">
        <f t="shared" si="140"/>
        <v>0</v>
      </c>
      <c r="V86" s="144" t="str">
        <f t="shared" ref="V86" si="164">V85</f>
        <v>A+J=</v>
      </c>
      <c r="W86" s="9">
        <f t="shared" si="130"/>
        <v>42144</v>
      </c>
      <c r="X86" s="4"/>
      <c r="Y86" s="117"/>
      <c r="Z86" s="116"/>
      <c r="AA86" s="119"/>
      <c r="AB86" s="120"/>
      <c r="AC86" s="121"/>
      <c r="AD86" s="125"/>
      <c r="AE86" s="120"/>
      <c r="AF86" s="117"/>
      <c r="AG86" s="116"/>
    </row>
    <row r="87" spans="1:33" x14ac:dyDescent="0.2">
      <c r="A87" s="138">
        <f t="shared" si="131"/>
        <v>42132</v>
      </c>
      <c r="B87" s="134">
        <f t="shared" si="125"/>
        <v>343153.57077131001</v>
      </c>
      <c r="C87" s="134">
        <f t="shared" si="132"/>
        <v>336319.46</v>
      </c>
      <c r="D87" s="139">
        <f t="shared" si="142"/>
        <v>611.18799999999999</v>
      </c>
      <c r="E87" s="10">
        <f>IF(DAY(A87)=E$3+1,VLOOKUP(A87,[1]Plan1!$CC$150:$CD$200,2),E86)</f>
        <v>613.37400000000002</v>
      </c>
      <c r="F87" s="140">
        <f t="shared" si="143"/>
        <v>42084</v>
      </c>
      <c r="G87" s="133">
        <f t="shared" si="144"/>
        <v>3.5766409026356527E-3</v>
      </c>
      <c r="H87" s="141">
        <f t="shared" si="133"/>
        <v>18</v>
      </c>
      <c r="I87" s="141">
        <f t="shared" si="134"/>
        <v>30</v>
      </c>
      <c r="J87" s="134">
        <f t="shared" si="145"/>
        <v>1.0021444520150846</v>
      </c>
      <c r="K87" s="134">
        <f t="shared" si="135"/>
        <v>1.0120765899999999</v>
      </c>
      <c r="L87" s="134">
        <f t="shared" si="93"/>
        <v>1.0142469300000001</v>
      </c>
      <c r="M87" s="134">
        <f t="shared" si="126"/>
        <v>341110.97980425</v>
      </c>
      <c r="N87" s="142">
        <f t="shared" si="136"/>
        <v>0</v>
      </c>
      <c r="O87" s="133">
        <f t="shared" si="127"/>
        <v>0</v>
      </c>
      <c r="P87" s="134">
        <f t="shared" si="91"/>
        <v>0</v>
      </c>
      <c r="Q87" s="133">
        <f t="shared" si="137"/>
        <v>0.12682499999999999</v>
      </c>
      <c r="R87" s="143">
        <f t="shared" si="128"/>
        <v>1.0059880539999999</v>
      </c>
      <c r="S87" s="134">
        <f t="shared" si="138"/>
        <v>2042.5909670599999</v>
      </c>
      <c r="T87" s="3">
        <f t="shared" si="139"/>
        <v>0</v>
      </c>
      <c r="U87" s="4">
        <f t="shared" si="140"/>
        <v>0</v>
      </c>
      <c r="V87" s="144" t="str">
        <f t="shared" ref="V87" si="165">V86</f>
        <v>A+J=</v>
      </c>
      <c r="W87" s="9">
        <f t="shared" si="130"/>
        <v>42144</v>
      </c>
      <c r="X87" s="4"/>
      <c r="Y87" s="117"/>
      <c r="Z87" s="116"/>
      <c r="AA87" s="119"/>
      <c r="AB87" s="120"/>
      <c r="AC87" s="121"/>
      <c r="AD87" s="125"/>
      <c r="AE87" s="120"/>
      <c r="AF87" s="117"/>
      <c r="AG87" s="116"/>
    </row>
    <row r="88" spans="1:33" x14ac:dyDescent="0.2">
      <c r="A88" s="138">
        <f t="shared" si="131"/>
        <v>42133</v>
      </c>
      <c r="B88" s="134">
        <f t="shared" si="125"/>
        <v>343308.26313864003</v>
      </c>
      <c r="C88" s="134">
        <f t="shared" si="132"/>
        <v>336319.46</v>
      </c>
      <c r="D88" s="139">
        <f t="shared" si="142"/>
        <v>611.18799999999999</v>
      </c>
      <c r="E88" s="10">
        <f>IF(DAY(A88)=E$3+1,VLOOKUP(A88,[1]Plan1!$CC$150:$CD$200,2),E87)</f>
        <v>613.37400000000002</v>
      </c>
      <c r="F88" s="140">
        <f t="shared" si="143"/>
        <v>42084</v>
      </c>
      <c r="G88" s="133">
        <f t="shared" si="144"/>
        <v>3.5766409026356527E-3</v>
      </c>
      <c r="H88" s="141">
        <f t="shared" si="133"/>
        <v>19</v>
      </c>
      <c r="I88" s="141">
        <f t="shared" si="134"/>
        <v>30</v>
      </c>
      <c r="J88" s="134">
        <f t="shared" si="145"/>
        <v>1.0022637229848868</v>
      </c>
      <c r="K88" s="134">
        <f t="shared" si="135"/>
        <v>1.0120765899999999</v>
      </c>
      <c r="L88" s="134">
        <f t="shared" si="93"/>
        <v>1.0143676500000001</v>
      </c>
      <c r="M88" s="134">
        <f t="shared" si="126"/>
        <v>341151.58028946002</v>
      </c>
      <c r="N88" s="142">
        <f t="shared" si="136"/>
        <v>0</v>
      </c>
      <c r="O88" s="133">
        <f t="shared" si="127"/>
        <v>0</v>
      </c>
      <c r="P88" s="134">
        <f t="shared" si="91"/>
        <v>0</v>
      </c>
      <c r="Q88" s="133">
        <f t="shared" si="137"/>
        <v>0.12682499999999999</v>
      </c>
      <c r="R88" s="143">
        <f t="shared" si="128"/>
        <v>1.006321773</v>
      </c>
      <c r="S88" s="134">
        <f t="shared" si="138"/>
        <v>2156.6828491800002</v>
      </c>
      <c r="T88" s="3">
        <f t="shared" si="139"/>
        <v>0</v>
      </c>
      <c r="U88" s="4">
        <f t="shared" si="140"/>
        <v>0</v>
      </c>
      <c r="V88" s="144" t="str">
        <f t="shared" ref="V88" si="166">V87</f>
        <v>A+J=</v>
      </c>
      <c r="W88" s="9">
        <f t="shared" si="130"/>
        <v>42144</v>
      </c>
      <c r="X88" s="4"/>
      <c r="Y88" s="117"/>
      <c r="Z88" s="116"/>
      <c r="AA88" s="119"/>
      <c r="AB88" s="120"/>
      <c r="AC88" s="121"/>
      <c r="AD88" s="125"/>
      <c r="AE88" s="120"/>
      <c r="AF88" s="117"/>
      <c r="AG88" s="116"/>
    </row>
    <row r="89" spans="1:33" x14ac:dyDescent="0.2">
      <c r="A89" s="138">
        <f t="shared" si="131"/>
        <v>42134</v>
      </c>
      <c r="B89" s="134">
        <f t="shared" si="125"/>
        <v>343463.02047662</v>
      </c>
      <c r="C89" s="134">
        <f t="shared" si="132"/>
        <v>336319.46</v>
      </c>
      <c r="D89" s="139">
        <f t="shared" si="142"/>
        <v>611.18799999999999</v>
      </c>
      <c r="E89" s="10">
        <f>IF(DAY(A89)=E$3+1,VLOOKUP(A89,[1]Plan1!$CC$150:$CD$200,2),E88)</f>
        <v>613.37400000000002</v>
      </c>
      <c r="F89" s="140">
        <f t="shared" si="143"/>
        <v>42084</v>
      </c>
      <c r="G89" s="133">
        <f t="shared" si="144"/>
        <v>3.5766409026356527E-3</v>
      </c>
      <c r="H89" s="141">
        <f t="shared" si="133"/>
        <v>20</v>
      </c>
      <c r="I89" s="141">
        <f t="shared" si="134"/>
        <v>30</v>
      </c>
      <c r="J89" s="134">
        <f t="shared" si="145"/>
        <v>1.0023830081498122</v>
      </c>
      <c r="K89" s="134">
        <f t="shared" si="135"/>
        <v>1.0120765899999999</v>
      </c>
      <c r="L89" s="134">
        <f t="shared" si="93"/>
        <v>1.01448837</v>
      </c>
      <c r="M89" s="134">
        <f t="shared" si="126"/>
        <v>341192.18077467999</v>
      </c>
      <c r="N89" s="142">
        <f t="shared" si="136"/>
        <v>0</v>
      </c>
      <c r="O89" s="133">
        <f t="shared" si="127"/>
        <v>0</v>
      </c>
      <c r="P89" s="134">
        <f t="shared" si="91"/>
        <v>0</v>
      </c>
      <c r="Q89" s="133">
        <f t="shared" si="137"/>
        <v>0.12682499999999999</v>
      </c>
      <c r="R89" s="143">
        <f t="shared" si="128"/>
        <v>1.006655603</v>
      </c>
      <c r="S89" s="134">
        <f t="shared" si="138"/>
        <v>2270.8397019399999</v>
      </c>
      <c r="T89" s="3">
        <f t="shared" si="139"/>
        <v>0</v>
      </c>
      <c r="U89" s="4">
        <f t="shared" si="140"/>
        <v>0</v>
      </c>
      <c r="V89" s="144" t="str">
        <f t="shared" ref="V89" si="167">V88</f>
        <v>A+J=</v>
      </c>
      <c r="W89" s="9">
        <f t="shared" si="130"/>
        <v>42144</v>
      </c>
      <c r="X89" s="4"/>
      <c r="Y89" s="117"/>
      <c r="Z89" s="116"/>
      <c r="AA89" s="119"/>
      <c r="AB89" s="120"/>
      <c r="AC89" s="121"/>
      <c r="AD89" s="125"/>
      <c r="AE89" s="120"/>
      <c r="AF89" s="117"/>
      <c r="AG89" s="116"/>
    </row>
    <row r="90" spans="1:33" x14ac:dyDescent="0.2">
      <c r="A90" s="138">
        <f t="shared" si="131"/>
        <v>42135</v>
      </c>
      <c r="B90" s="134">
        <f t="shared" si="125"/>
        <v>343617.84957214998</v>
      </c>
      <c r="C90" s="134">
        <f t="shared" si="132"/>
        <v>336319.46</v>
      </c>
      <c r="D90" s="139">
        <f t="shared" si="142"/>
        <v>611.18799999999999</v>
      </c>
      <c r="E90" s="10">
        <f>IF(DAY(A90)=E$3+1,VLOOKUP(A90,[1]Plan1!$CC$150:$CD$200,2),E89)</f>
        <v>613.37400000000002</v>
      </c>
      <c r="F90" s="140">
        <f t="shared" si="143"/>
        <v>42084</v>
      </c>
      <c r="G90" s="133">
        <f t="shared" si="144"/>
        <v>3.5766409026356527E-3</v>
      </c>
      <c r="H90" s="141">
        <f t="shared" si="133"/>
        <v>21</v>
      </c>
      <c r="I90" s="141">
        <f t="shared" si="134"/>
        <v>30</v>
      </c>
      <c r="J90" s="134">
        <f t="shared" si="145"/>
        <v>1.0025023075115507</v>
      </c>
      <c r="K90" s="134">
        <f t="shared" si="135"/>
        <v>1.0120765899999999</v>
      </c>
      <c r="L90" s="134">
        <f t="shared" si="93"/>
        <v>1.0146091100000001</v>
      </c>
      <c r="M90" s="134">
        <f t="shared" si="126"/>
        <v>341232.78798627999</v>
      </c>
      <c r="N90" s="142">
        <f t="shared" si="136"/>
        <v>0</v>
      </c>
      <c r="O90" s="133">
        <f t="shared" si="127"/>
        <v>0</v>
      </c>
      <c r="P90" s="134">
        <f t="shared" si="91"/>
        <v>0</v>
      </c>
      <c r="Q90" s="133">
        <f t="shared" si="137"/>
        <v>0.12682499999999999</v>
      </c>
      <c r="R90" s="143">
        <f t="shared" si="128"/>
        <v>1.0069895440000001</v>
      </c>
      <c r="S90" s="134">
        <f t="shared" si="138"/>
        <v>2385.0615858699998</v>
      </c>
      <c r="T90" s="3">
        <f t="shared" si="139"/>
        <v>0</v>
      </c>
      <c r="U90" s="4">
        <f t="shared" si="140"/>
        <v>0</v>
      </c>
      <c r="V90" s="144" t="str">
        <f t="shared" ref="V90" si="168">V89</f>
        <v>A+J=</v>
      </c>
      <c r="W90" s="9">
        <f t="shared" si="130"/>
        <v>42144</v>
      </c>
      <c r="X90" s="4"/>
      <c r="Y90" s="117"/>
      <c r="Z90" s="116"/>
      <c r="AA90" s="119"/>
      <c r="AB90" s="120"/>
      <c r="AC90" s="121"/>
      <c r="AD90" s="125"/>
      <c r="AE90" s="120"/>
      <c r="AF90" s="117"/>
      <c r="AG90" s="116"/>
    </row>
    <row r="91" spans="1:33" x14ac:dyDescent="0.2">
      <c r="A91" s="138">
        <f t="shared" si="131"/>
        <v>42136</v>
      </c>
      <c r="B91" s="134">
        <f t="shared" si="125"/>
        <v>343772.75010422996</v>
      </c>
      <c r="C91" s="134">
        <f t="shared" si="132"/>
        <v>336319.46</v>
      </c>
      <c r="D91" s="139">
        <f t="shared" si="142"/>
        <v>611.18799999999999</v>
      </c>
      <c r="E91" s="10">
        <f>IF(DAY(A91)=E$3+1,VLOOKUP(A91,[1]Plan1!$CC$150:$CD$200,2),E90)</f>
        <v>613.37400000000002</v>
      </c>
      <c r="F91" s="140">
        <f t="shared" si="143"/>
        <v>42084</v>
      </c>
      <c r="G91" s="133">
        <f t="shared" si="144"/>
        <v>3.5766409026356527E-3</v>
      </c>
      <c r="H91" s="141">
        <f t="shared" si="133"/>
        <v>22</v>
      </c>
      <c r="I91" s="141">
        <f t="shared" si="134"/>
        <v>30</v>
      </c>
      <c r="J91" s="134">
        <f t="shared" si="145"/>
        <v>1.0026216210717918</v>
      </c>
      <c r="K91" s="134">
        <f t="shared" si="135"/>
        <v>1.0120765899999999</v>
      </c>
      <c r="L91" s="134">
        <f t="shared" si="93"/>
        <v>1.01472987</v>
      </c>
      <c r="M91" s="134">
        <f t="shared" si="126"/>
        <v>341273.40192426997</v>
      </c>
      <c r="N91" s="142">
        <f t="shared" si="136"/>
        <v>0</v>
      </c>
      <c r="O91" s="133">
        <f t="shared" si="127"/>
        <v>0</v>
      </c>
      <c r="P91" s="134">
        <f t="shared" si="91"/>
        <v>0</v>
      </c>
      <c r="Q91" s="133">
        <f t="shared" si="137"/>
        <v>0.12682499999999999</v>
      </c>
      <c r="R91" s="143">
        <f t="shared" si="128"/>
        <v>1.0073235949999999</v>
      </c>
      <c r="S91" s="134">
        <f t="shared" si="138"/>
        <v>2499.3481799599999</v>
      </c>
      <c r="T91" s="3">
        <f t="shared" si="139"/>
        <v>0</v>
      </c>
      <c r="U91" s="4">
        <f t="shared" si="140"/>
        <v>0</v>
      </c>
      <c r="V91" s="144" t="str">
        <f t="shared" ref="V91" si="169">V90</f>
        <v>A+J=</v>
      </c>
      <c r="W91" s="9">
        <f t="shared" si="130"/>
        <v>42144</v>
      </c>
      <c r="X91" s="4"/>
      <c r="Y91" s="117"/>
      <c r="Z91" s="116"/>
      <c r="AA91" s="119"/>
      <c r="AB91" s="120"/>
      <c r="AC91" s="121"/>
      <c r="AD91" s="125"/>
      <c r="AE91" s="120"/>
      <c r="AF91" s="117"/>
      <c r="AG91" s="116"/>
    </row>
    <row r="92" spans="1:33" x14ac:dyDescent="0.2">
      <c r="A92" s="138">
        <f t="shared" si="131"/>
        <v>42137</v>
      </c>
      <c r="B92" s="134">
        <f t="shared" si="125"/>
        <v>343927.71904537</v>
      </c>
      <c r="C92" s="134">
        <f t="shared" si="132"/>
        <v>336319.46</v>
      </c>
      <c r="D92" s="139">
        <f t="shared" si="142"/>
        <v>611.18799999999999</v>
      </c>
      <c r="E92" s="10">
        <f>IF(DAY(A92)=E$3+1,VLOOKUP(A92,[1]Plan1!$CC$150:$CD$200,2),E91)</f>
        <v>613.37400000000002</v>
      </c>
      <c r="F92" s="140">
        <f t="shared" si="143"/>
        <v>42084</v>
      </c>
      <c r="G92" s="133">
        <f t="shared" si="144"/>
        <v>3.5766409026356527E-3</v>
      </c>
      <c r="H92" s="141">
        <f t="shared" si="133"/>
        <v>23</v>
      </c>
      <c r="I92" s="141">
        <f t="shared" si="134"/>
        <v>30</v>
      </c>
      <c r="J92" s="134">
        <f t="shared" si="145"/>
        <v>1.0027409488322252</v>
      </c>
      <c r="K92" s="134">
        <f t="shared" si="135"/>
        <v>1.0120765899999999</v>
      </c>
      <c r="L92" s="134">
        <f t="shared" si="93"/>
        <v>1.0148506399999999</v>
      </c>
      <c r="M92" s="134">
        <f t="shared" si="126"/>
        <v>341314.01922545</v>
      </c>
      <c r="N92" s="142">
        <f t="shared" si="136"/>
        <v>0</v>
      </c>
      <c r="O92" s="133">
        <f t="shared" si="127"/>
        <v>0</v>
      </c>
      <c r="P92" s="134">
        <f t="shared" si="91"/>
        <v>0</v>
      </c>
      <c r="Q92" s="133">
        <f t="shared" si="137"/>
        <v>0.12682499999999999</v>
      </c>
      <c r="R92" s="143">
        <f t="shared" si="128"/>
        <v>1.007657757</v>
      </c>
      <c r="S92" s="134">
        <f t="shared" si="138"/>
        <v>2613.6998199200002</v>
      </c>
      <c r="T92" s="3">
        <f t="shared" si="139"/>
        <v>0</v>
      </c>
      <c r="U92" s="4">
        <f t="shared" si="140"/>
        <v>0</v>
      </c>
      <c r="V92" s="144" t="str">
        <f t="shared" ref="V92" si="170">V91</f>
        <v>A+J=</v>
      </c>
      <c r="W92" s="9">
        <f t="shared" si="130"/>
        <v>42144</v>
      </c>
      <c r="X92" s="4"/>
      <c r="Y92" s="117"/>
      <c r="Z92" s="116"/>
      <c r="AA92" s="119"/>
      <c r="AB92" s="120"/>
      <c r="AC92" s="121"/>
      <c r="AD92" s="125"/>
      <c r="AE92" s="120"/>
      <c r="AF92" s="117"/>
      <c r="AG92" s="116"/>
    </row>
    <row r="93" spans="1:33" x14ac:dyDescent="0.2">
      <c r="A93" s="138">
        <f t="shared" si="131"/>
        <v>42138</v>
      </c>
      <c r="B93" s="134">
        <f t="shared" si="125"/>
        <v>344082.75641246</v>
      </c>
      <c r="C93" s="134">
        <f t="shared" si="132"/>
        <v>336319.46</v>
      </c>
      <c r="D93" s="139">
        <f t="shared" si="142"/>
        <v>611.18799999999999</v>
      </c>
      <c r="E93" s="10">
        <f>IF(DAY(A93)=E$3+1,VLOOKUP(A93,[1]Plan1!$CC$150:$CD$200,2),E92)</f>
        <v>613.37400000000002</v>
      </c>
      <c r="F93" s="140">
        <f t="shared" si="143"/>
        <v>42084</v>
      </c>
      <c r="G93" s="133">
        <f t="shared" si="144"/>
        <v>3.5766409026356527E-3</v>
      </c>
      <c r="H93" s="141">
        <f t="shared" si="133"/>
        <v>24</v>
      </c>
      <c r="I93" s="141">
        <f t="shared" si="134"/>
        <v>30</v>
      </c>
      <c r="J93" s="134">
        <f t="shared" si="145"/>
        <v>1.002860290794541</v>
      </c>
      <c r="K93" s="134">
        <f t="shared" si="135"/>
        <v>1.0120765899999999</v>
      </c>
      <c r="L93" s="134">
        <f t="shared" si="93"/>
        <v>1.01497142</v>
      </c>
      <c r="M93" s="134">
        <f t="shared" si="126"/>
        <v>341354.63988983002</v>
      </c>
      <c r="N93" s="142">
        <f t="shared" si="136"/>
        <v>0</v>
      </c>
      <c r="O93" s="133">
        <f t="shared" si="127"/>
        <v>0</v>
      </c>
      <c r="P93" s="134">
        <f t="shared" si="91"/>
        <v>0</v>
      </c>
      <c r="Q93" s="133">
        <f t="shared" si="137"/>
        <v>0.12682499999999999</v>
      </c>
      <c r="R93" s="143">
        <f t="shared" si="128"/>
        <v>1.00799203</v>
      </c>
      <c r="S93" s="134">
        <f t="shared" si="138"/>
        <v>2728.11652263</v>
      </c>
      <c r="T93" s="3">
        <f t="shared" si="139"/>
        <v>0</v>
      </c>
      <c r="U93" s="4">
        <f t="shared" si="140"/>
        <v>0</v>
      </c>
      <c r="V93" s="144" t="str">
        <f t="shared" ref="V93" si="171">V92</f>
        <v>A+J=</v>
      </c>
      <c r="W93" s="9">
        <f t="shared" si="130"/>
        <v>42144</v>
      </c>
      <c r="X93" s="4"/>
      <c r="Y93" s="117"/>
      <c r="Z93" s="116"/>
      <c r="AA93" s="119"/>
      <c r="AB93" s="120"/>
      <c r="AC93" s="121"/>
      <c r="AD93" s="125"/>
      <c r="AE93" s="120"/>
      <c r="AF93" s="117"/>
      <c r="AG93" s="116"/>
    </row>
    <row r="94" spans="1:33" x14ac:dyDescent="0.2">
      <c r="A94" s="138">
        <f t="shared" si="131"/>
        <v>42139</v>
      </c>
      <c r="B94" s="134">
        <f t="shared" si="125"/>
        <v>344237.86561360996</v>
      </c>
      <c r="C94" s="134">
        <f t="shared" si="132"/>
        <v>336319.46</v>
      </c>
      <c r="D94" s="139">
        <f t="shared" si="142"/>
        <v>611.18799999999999</v>
      </c>
      <c r="E94" s="10">
        <f>IF(DAY(A94)=E$3+1,VLOOKUP(A94,[1]Plan1!$CC$150:$CD$200,2),E93)</f>
        <v>613.37400000000002</v>
      </c>
      <c r="F94" s="140">
        <f t="shared" si="143"/>
        <v>42084</v>
      </c>
      <c r="G94" s="133">
        <f t="shared" si="144"/>
        <v>3.5766409026356527E-3</v>
      </c>
      <c r="H94" s="141">
        <f t="shared" si="133"/>
        <v>25</v>
      </c>
      <c r="I94" s="141">
        <f t="shared" si="134"/>
        <v>30</v>
      </c>
      <c r="J94" s="134">
        <f t="shared" si="145"/>
        <v>1.0029796469604295</v>
      </c>
      <c r="K94" s="134">
        <f t="shared" si="135"/>
        <v>1.0120765899999999</v>
      </c>
      <c r="L94" s="134">
        <f t="shared" si="93"/>
        <v>1.0150922200000001</v>
      </c>
      <c r="M94" s="134">
        <f t="shared" si="126"/>
        <v>341395.26728059998</v>
      </c>
      <c r="N94" s="142">
        <f t="shared" si="136"/>
        <v>0</v>
      </c>
      <c r="O94" s="133">
        <f t="shared" si="127"/>
        <v>0</v>
      </c>
      <c r="P94" s="134">
        <f t="shared" si="91"/>
        <v>0</v>
      </c>
      <c r="Q94" s="133">
        <f t="shared" si="137"/>
        <v>0.12682499999999999</v>
      </c>
      <c r="R94" s="143">
        <f t="shared" si="128"/>
        <v>1.0083264139999999</v>
      </c>
      <c r="S94" s="134">
        <f t="shared" si="138"/>
        <v>2842.5983330099998</v>
      </c>
      <c r="T94" s="3">
        <f t="shared" si="139"/>
        <v>0</v>
      </c>
      <c r="U94" s="4">
        <f t="shared" si="140"/>
        <v>0</v>
      </c>
      <c r="V94" s="144" t="str">
        <f t="shared" ref="V94" si="172">V93</f>
        <v>A+J=</v>
      </c>
      <c r="W94" s="9">
        <f t="shared" si="130"/>
        <v>42144</v>
      </c>
      <c r="X94" s="4"/>
      <c r="Y94" s="117"/>
      <c r="Z94" s="116"/>
      <c r="AA94" s="119"/>
      <c r="AB94" s="120"/>
      <c r="AC94" s="121"/>
      <c r="AD94" s="125"/>
      <c r="AE94" s="120"/>
      <c r="AF94" s="117"/>
      <c r="AG94" s="116"/>
    </row>
    <row r="95" spans="1:33" x14ac:dyDescent="0.2">
      <c r="A95" s="138">
        <f t="shared" si="131"/>
        <v>42140</v>
      </c>
      <c r="B95" s="134">
        <f t="shared" si="125"/>
        <v>344393.04327677004</v>
      </c>
      <c r="C95" s="134">
        <f t="shared" si="132"/>
        <v>336319.46</v>
      </c>
      <c r="D95" s="139">
        <f t="shared" si="142"/>
        <v>611.18799999999999</v>
      </c>
      <c r="E95" s="10">
        <f>IF(DAY(A95)=E$3+1,VLOOKUP(A95,[1]Plan1!$CC$150:$CD$200,2),E94)</f>
        <v>613.37400000000002</v>
      </c>
      <c r="F95" s="140">
        <f t="shared" si="143"/>
        <v>42084</v>
      </c>
      <c r="G95" s="133">
        <f t="shared" si="144"/>
        <v>3.5766409026356527E-3</v>
      </c>
      <c r="H95" s="141">
        <f t="shared" si="133"/>
        <v>26</v>
      </c>
      <c r="I95" s="141">
        <f t="shared" si="134"/>
        <v>30</v>
      </c>
      <c r="J95" s="134">
        <f t="shared" si="145"/>
        <v>1.0030990173315812</v>
      </c>
      <c r="K95" s="134">
        <f t="shared" si="135"/>
        <v>1.0120765899999999</v>
      </c>
      <c r="L95" s="134">
        <f t="shared" si="93"/>
        <v>1.01521303</v>
      </c>
      <c r="M95" s="134">
        <f t="shared" si="126"/>
        <v>341435.89803456003</v>
      </c>
      <c r="N95" s="142">
        <f t="shared" si="136"/>
        <v>0</v>
      </c>
      <c r="O95" s="133">
        <f t="shared" si="127"/>
        <v>0</v>
      </c>
      <c r="P95" s="134">
        <f t="shared" si="91"/>
        <v>0</v>
      </c>
      <c r="Q95" s="133">
        <f t="shared" si="137"/>
        <v>0.12682499999999999</v>
      </c>
      <c r="R95" s="143">
        <f t="shared" si="128"/>
        <v>1.008660909</v>
      </c>
      <c r="S95" s="134">
        <f t="shared" si="138"/>
        <v>2957.1452422100001</v>
      </c>
      <c r="T95" s="3">
        <f t="shared" si="139"/>
        <v>0</v>
      </c>
      <c r="U95" s="4">
        <f t="shared" si="140"/>
        <v>0</v>
      </c>
      <c r="V95" s="144" t="str">
        <f t="shared" ref="V95" si="173">V94</f>
        <v>A+J=</v>
      </c>
      <c r="W95" s="9">
        <f t="shared" si="130"/>
        <v>42144</v>
      </c>
      <c r="X95" s="4"/>
      <c r="Y95" s="117"/>
      <c r="Z95" s="116"/>
      <c r="AA95" s="119"/>
      <c r="AB95" s="120"/>
      <c r="AC95" s="121"/>
      <c r="AD95" s="125"/>
      <c r="AE95" s="120"/>
      <c r="AF95" s="117"/>
      <c r="AG95" s="116"/>
    </row>
    <row r="96" spans="1:33" x14ac:dyDescent="0.2">
      <c r="A96" s="138">
        <f t="shared" si="131"/>
        <v>42141</v>
      </c>
      <c r="B96" s="134">
        <f t="shared" si="125"/>
        <v>344548.28907736001</v>
      </c>
      <c r="C96" s="134">
        <f t="shared" si="132"/>
        <v>336319.46</v>
      </c>
      <c r="D96" s="139">
        <f t="shared" si="142"/>
        <v>611.18799999999999</v>
      </c>
      <c r="E96" s="10">
        <f>IF(DAY(A96)=E$3+1,VLOOKUP(A96,[1]Plan1!$CC$150:$CD$200,2),E95)</f>
        <v>613.37400000000002</v>
      </c>
      <c r="F96" s="140">
        <f t="shared" si="143"/>
        <v>42084</v>
      </c>
      <c r="G96" s="133">
        <f t="shared" si="144"/>
        <v>3.5766409026356527E-3</v>
      </c>
      <c r="H96" s="141">
        <f t="shared" si="133"/>
        <v>27</v>
      </c>
      <c r="I96" s="141">
        <f t="shared" si="134"/>
        <v>30</v>
      </c>
      <c r="J96" s="134">
        <f t="shared" si="145"/>
        <v>1.0032184019096868</v>
      </c>
      <c r="K96" s="134">
        <f t="shared" si="135"/>
        <v>1.0120765899999999</v>
      </c>
      <c r="L96" s="134">
        <f t="shared" si="93"/>
        <v>1.01533385</v>
      </c>
      <c r="M96" s="134">
        <f t="shared" si="126"/>
        <v>341476.53215172002</v>
      </c>
      <c r="N96" s="142">
        <f t="shared" si="136"/>
        <v>0</v>
      </c>
      <c r="O96" s="133">
        <f t="shared" si="127"/>
        <v>0</v>
      </c>
      <c r="P96" s="134">
        <f t="shared" si="91"/>
        <v>0</v>
      </c>
      <c r="Q96" s="133">
        <f t="shared" si="137"/>
        <v>0.12682499999999999</v>
      </c>
      <c r="R96" s="143">
        <f t="shared" si="128"/>
        <v>1.008995514</v>
      </c>
      <c r="S96" s="134">
        <f t="shared" si="138"/>
        <v>3071.7569256400002</v>
      </c>
      <c r="T96" s="3">
        <f t="shared" si="139"/>
        <v>0</v>
      </c>
      <c r="U96" s="4">
        <f t="shared" si="140"/>
        <v>0</v>
      </c>
      <c r="V96" s="144" t="str">
        <f t="shared" ref="V96" si="174">V95</f>
        <v>A+J=</v>
      </c>
      <c r="W96" s="9">
        <f t="shared" si="130"/>
        <v>42144</v>
      </c>
      <c r="X96" s="4"/>
      <c r="Y96" s="117"/>
      <c r="Z96" s="116"/>
      <c r="AA96" s="119"/>
      <c r="AB96" s="120"/>
      <c r="AC96" s="121"/>
      <c r="AD96" s="125"/>
      <c r="AE96" s="120"/>
      <c r="AF96" s="117"/>
      <c r="AG96" s="116"/>
    </row>
    <row r="97" spans="1:135" x14ac:dyDescent="0.2">
      <c r="A97" s="138">
        <f t="shared" si="131"/>
        <v>42142</v>
      </c>
      <c r="B97" s="134">
        <f t="shared" si="125"/>
        <v>344703.60710977</v>
      </c>
      <c r="C97" s="134">
        <f t="shared" si="132"/>
        <v>336319.46</v>
      </c>
      <c r="D97" s="139">
        <f t="shared" si="142"/>
        <v>611.18799999999999</v>
      </c>
      <c r="E97" s="10">
        <f>IF(DAY(A97)=E$3+1,VLOOKUP(A97,[1]Plan1!$CC$150:$CD$200,2),E96)</f>
        <v>613.37400000000002</v>
      </c>
      <c r="F97" s="140">
        <f t="shared" si="143"/>
        <v>42084</v>
      </c>
      <c r="G97" s="133">
        <f t="shared" si="144"/>
        <v>3.5766409026356527E-3</v>
      </c>
      <c r="H97" s="141">
        <f t="shared" si="133"/>
        <v>28</v>
      </c>
      <c r="I97" s="141">
        <f t="shared" si="134"/>
        <v>30</v>
      </c>
      <c r="J97" s="134">
        <f t="shared" si="145"/>
        <v>1.0033378006964369</v>
      </c>
      <c r="K97" s="134">
        <f t="shared" si="135"/>
        <v>1.0120765899999999</v>
      </c>
      <c r="L97" s="134">
        <f t="shared" si="93"/>
        <v>1.0154546900000001</v>
      </c>
      <c r="M97" s="134">
        <f t="shared" si="126"/>
        <v>341517.17299525999</v>
      </c>
      <c r="N97" s="142">
        <f t="shared" si="136"/>
        <v>0</v>
      </c>
      <c r="O97" s="133">
        <f t="shared" si="127"/>
        <v>0</v>
      </c>
      <c r="P97" s="134">
        <f t="shared" si="91"/>
        <v>0</v>
      </c>
      <c r="Q97" s="133">
        <f t="shared" si="137"/>
        <v>0.12682499999999999</v>
      </c>
      <c r="R97" s="143">
        <f t="shared" si="128"/>
        <v>1.0093302310000001</v>
      </c>
      <c r="S97" s="134">
        <f t="shared" si="138"/>
        <v>3186.4341145100002</v>
      </c>
      <c r="T97" s="3">
        <f t="shared" si="139"/>
        <v>0</v>
      </c>
      <c r="U97" s="4">
        <f t="shared" si="140"/>
        <v>0</v>
      </c>
      <c r="V97" s="144" t="str">
        <f t="shared" ref="V97" si="175">V96</f>
        <v>A+J=</v>
      </c>
      <c r="W97" s="9">
        <f t="shared" si="130"/>
        <v>42144</v>
      </c>
      <c r="X97" s="4"/>
      <c r="Y97" s="117"/>
      <c r="Z97" s="116"/>
      <c r="AA97" s="119"/>
      <c r="AB97" s="120"/>
      <c r="AC97" s="121"/>
      <c r="AD97" s="125"/>
      <c r="AE97" s="120"/>
      <c r="AF97" s="117"/>
      <c r="AG97" s="116"/>
    </row>
    <row r="98" spans="1:135" x14ac:dyDescent="0.2">
      <c r="A98" s="138">
        <f t="shared" si="131"/>
        <v>42143</v>
      </c>
      <c r="B98" s="134">
        <f t="shared" si="125"/>
        <v>344858.99705286999</v>
      </c>
      <c r="C98" s="134">
        <f t="shared" si="132"/>
        <v>336319.46</v>
      </c>
      <c r="D98" s="139">
        <f t="shared" si="142"/>
        <v>611.18799999999999</v>
      </c>
      <c r="E98" s="10">
        <f>IF(DAY(A98)=E$3+1,VLOOKUP(A98,[1]Plan1!$CC$150:$CD$200,2),E97)</f>
        <v>613.37400000000002</v>
      </c>
      <c r="F98" s="140">
        <f t="shared" si="143"/>
        <v>42084</v>
      </c>
      <c r="G98" s="133">
        <f t="shared" si="144"/>
        <v>3.5766409026356527E-3</v>
      </c>
      <c r="H98" s="141">
        <f t="shared" si="133"/>
        <v>29</v>
      </c>
      <c r="I98" s="141">
        <f t="shared" si="134"/>
        <v>30</v>
      </c>
      <c r="J98" s="134">
        <f t="shared" si="145"/>
        <v>1.0034572136935229</v>
      </c>
      <c r="K98" s="134">
        <f t="shared" si="135"/>
        <v>1.0120765899999999</v>
      </c>
      <c r="L98" s="134">
        <f t="shared" si="93"/>
        <v>1.0155755500000001</v>
      </c>
      <c r="M98" s="134">
        <f t="shared" si="126"/>
        <v>341557.8205652</v>
      </c>
      <c r="N98" s="142">
        <f t="shared" si="136"/>
        <v>0</v>
      </c>
      <c r="O98" s="133">
        <f t="shared" si="127"/>
        <v>0</v>
      </c>
      <c r="P98" s="134">
        <f t="shared" si="91"/>
        <v>0</v>
      </c>
      <c r="Q98" s="133">
        <f t="shared" si="137"/>
        <v>0.12682499999999999</v>
      </c>
      <c r="R98" s="143">
        <f t="shared" si="128"/>
        <v>1.009665059</v>
      </c>
      <c r="S98" s="134">
        <f t="shared" si="138"/>
        <v>3301.1764876699999</v>
      </c>
      <c r="T98" s="3">
        <f t="shared" si="139"/>
        <v>0</v>
      </c>
      <c r="U98" s="4">
        <f t="shared" si="140"/>
        <v>0</v>
      </c>
      <c r="V98" s="144" t="str">
        <f t="shared" ref="V98" si="176">V97</f>
        <v>A+J=</v>
      </c>
      <c r="W98" s="9">
        <f t="shared" si="130"/>
        <v>42144</v>
      </c>
      <c r="X98" s="4"/>
      <c r="Y98" s="117"/>
      <c r="Z98" s="116"/>
      <c r="AA98" s="119"/>
      <c r="AB98" s="120"/>
      <c r="AC98" s="121"/>
      <c r="AD98" s="125"/>
      <c r="AE98" s="120"/>
      <c r="AF98" s="117"/>
      <c r="AG98" s="116"/>
    </row>
    <row r="99" spans="1:135" x14ac:dyDescent="0.2">
      <c r="A99" s="92">
        <f t="shared" si="131"/>
        <v>42144</v>
      </c>
      <c r="B99" s="97">
        <f t="shared" si="125"/>
        <v>345014.45553010999</v>
      </c>
      <c r="C99" s="97">
        <f t="shared" si="132"/>
        <v>336319.46</v>
      </c>
      <c r="D99" s="94">
        <f t="shared" si="142"/>
        <v>611.18799999999999</v>
      </c>
      <c r="E99" s="10">
        <f>IF(DAY(A99)=E$3+1,VLOOKUP(A99,[1]Plan1!$CC$150:$CD$200,2),E98)</f>
        <v>613.37400000000002</v>
      </c>
      <c r="F99" s="130">
        <f t="shared" si="143"/>
        <v>42084</v>
      </c>
      <c r="G99" s="99">
        <f t="shared" si="144"/>
        <v>3.5766409026356527E-3</v>
      </c>
      <c r="H99" s="96">
        <f t="shared" si="133"/>
        <v>30</v>
      </c>
      <c r="I99" s="96">
        <f t="shared" si="134"/>
        <v>30</v>
      </c>
      <c r="J99" s="97">
        <f t="shared" si="145"/>
        <v>1.0035766409026357</v>
      </c>
      <c r="K99" s="97">
        <f t="shared" si="135"/>
        <v>1.0120765899999999</v>
      </c>
      <c r="L99" s="97">
        <f t="shared" si="93"/>
        <v>1.01569642</v>
      </c>
      <c r="M99" s="97">
        <f t="shared" si="126"/>
        <v>341598.47149833001</v>
      </c>
      <c r="N99" s="98">
        <f t="shared" si="136"/>
        <v>3</v>
      </c>
      <c r="O99" s="133">
        <f t="shared" si="127"/>
        <v>3.9460864974915216E-2</v>
      </c>
      <c r="P99" s="97">
        <f t="shared" si="91"/>
        <v>13479.77115943</v>
      </c>
      <c r="Q99" s="99">
        <f t="shared" si="137"/>
        <v>0.12682499999999999</v>
      </c>
      <c r="R99" s="100">
        <f t="shared" si="128"/>
        <v>1.0099999980000001</v>
      </c>
      <c r="S99" s="97">
        <f t="shared" si="138"/>
        <v>3415.9840317799999</v>
      </c>
      <c r="T99" s="3">
        <f t="shared" si="139"/>
        <v>16895.755191209999</v>
      </c>
      <c r="U99" s="4">
        <f t="shared" si="140"/>
        <v>1165807.10819349</v>
      </c>
      <c r="V99" s="136" t="str">
        <f t="shared" ref="V99" si="177">V98</f>
        <v>A+J=</v>
      </c>
      <c r="W99" s="9">
        <f t="shared" si="130"/>
        <v>42175</v>
      </c>
      <c r="X99" s="4"/>
      <c r="Y99" s="117"/>
      <c r="Z99" s="116"/>
      <c r="AA99" s="119"/>
      <c r="AB99" s="120"/>
      <c r="AC99" s="121"/>
      <c r="AD99" s="125"/>
      <c r="AE99" s="120"/>
      <c r="AF99" s="117"/>
      <c r="AG99" s="116"/>
    </row>
    <row r="100" spans="1:135" x14ac:dyDescent="0.2">
      <c r="A100" s="138">
        <f t="shared" si="131"/>
        <v>42145</v>
      </c>
      <c r="B100" s="134">
        <f t="shared" si="125"/>
        <v>328292.62523598998</v>
      </c>
      <c r="C100" s="134">
        <f t="shared" si="132"/>
        <v>323048.00320050999</v>
      </c>
      <c r="D100" s="139">
        <f t="shared" si="142"/>
        <v>613.37400000000002</v>
      </c>
      <c r="E100" s="10">
        <f>IF(DAY(A100)=E$3+1,VLOOKUP(A100,[1]Plan1!$CC$150:$CD$200,2),E99)</f>
        <v>617.36</v>
      </c>
      <c r="F100" s="140">
        <f t="shared" si="143"/>
        <v>42115</v>
      </c>
      <c r="G100" s="133">
        <f t="shared" si="144"/>
        <v>6.4984821658564673E-3</v>
      </c>
      <c r="H100" s="141">
        <f t="shared" si="133"/>
        <v>1</v>
      </c>
      <c r="I100" s="141">
        <f t="shared" si="134"/>
        <v>31</v>
      </c>
      <c r="J100" s="134">
        <f t="shared" si="145"/>
        <v>1.0002089720917757</v>
      </c>
      <c r="K100" s="134">
        <f t="shared" si="135"/>
        <v>1.01569642</v>
      </c>
      <c r="L100" s="134">
        <f t="shared" si="93"/>
        <v>1.01590867</v>
      </c>
      <c r="M100" s="134">
        <f t="shared" si="126"/>
        <v>328187.26727757999</v>
      </c>
      <c r="N100" s="142">
        <f t="shared" si="136"/>
        <v>0</v>
      </c>
      <c r="O100" s="133">
        <f t="shared" si="127"/>
        <v>0</v>
      </c>
      <c r="P100" s="134">
        <f t="shared" si="91"/>
        <v>0</v>
      </c>
      <c r="Q100" s="133">
        <f t="shared" si="137"/>
        <v>0.12682499999999999</v>
      </c>
      <c r="R100" s="143">
        <f t="shared" si="128"/>
        <v>1.0003210300000001</v>
      </c>
      <c r="S100" s="134">
        <f t="shared" si="138"/>
        <v>105.35795840999999</v>
      </c>
      <c r="T100" s="3">
        <f t="shared" si="139"/>
        <v>0</v>
      </c>
      <c r="U100" s="4">
        <f t="shared" si="140"/>
        <v>0</v>
      </c>
      <c r="V100" s="144" t="str">
        <f t="shared" ref="V100" si="178">V99</f>
        <v>A+J=</v>
      </c>
      <c r="W100" s="9">
        <f t="shared" si="130"/>
        <v>42175</v>
      </c>
      <c r="X100" s="4"/>
      <c r="Y100" s="117"/>
      <c r="Z100" s="116"/>
      <c r="AA100" s="119"/>
      <c r="AB100" s="120"/>
      <c r="AC100" s="121"/>
      <c r="AD100" s="125"/>
      <c r="AE100" s="120"/>
      <c r="AF100" s="117"/>
      <c r="AG100" s="116"/>
    </row>
    <row r="101" spans="1:135" x14ac:dyDescent="0.2">
      <c r="A101" s="138">
        <f t="shared" si="131"/>
        <v>42146</v>
      </c>
      <c r="B101" s="134">
        <f t="shared" si="125"/>
        <v>328466.64089773997</v>
      </c>
      <c r="C101" s="134">
        <f t="shared" si="132"/>
        <v>323048.00320050999</v>
      </c>
      <c r="D101" s="139">
        <f t="shared" si="142"/>
        <v>613.37400000000002</v>
      </c>
      <c r="E101" s="10">
        <f>IF(DAY(A101)=E$3+1,VLOOKUP(A101,[1]Plan1!$CC$150:$CD$200,2),E100)</f>
        <v>617.36</v>
      </c>
      <c r="F101" s="140">
        <f t="shared" si="143"/>
        <v>42115</v>
      </c>
      <c r="G101" s="133">
        <f t="shared" si="144"/>
        <v>6.4984821658564673E-3</v>
      </c>
      <c r="H101" s="141">
        <f t="shared" si="133"/>
        <v>2</v>
      </c>
      <c r="I101" s="141">
        <f t="shared" si="134"/>
        <v>31</v>
      </c>
      <c r="J101" s="134">
        <f t="shared" si="145"/>
        <v>1.0004179878528865</v>
      </c>
      <c r="K101" s="134">
        <f t="shared" si="135"/>
        <v>1.01569642</v>
      </c>
      <c r="L101" s="134">
        <f t="shared" si="93"/>
        <v>1.0161209600000001</v>
      </c>
      <c r="M101" s="134">
        <f t="shared" si="126"/>
        <v>328255.84713817999</v>
      </c>
      <c r="N101" s="142">
        <f t="shared" si="136"/>
        <v>0</v>
      </c>
      <c r="O101" s="133">
        <f t="shared" si="127"/>
        <v>0</v>
      </c>
      <c r="P101" s="134">
        <f t="shared" si="91"/>
        <v>0</v>
      </c>
      <c r="Q101" s="133">
        <f t="shared" si="137"/>
        <v>0.12682499999999999</v>
      </c>
      <c r="R101" s="143">
        <f t="shared" si="128"/>
        <v>1.000642163</v>
      </c>
      <c r="S101" s="134">
        <f t="shared" si="138"/>
        <v>210.79375956000001</v>
      </c>
      <c r="T101" s="3">
        <f t="shared" si="139"/>
        <v>0</v>
      </c>
      <c r="U101" s="4">
        <f t="shared" si="140"/>
        <v>0</v>
      </c>
      <c r="V101" s="144" t="str">
        <f t="shared" ref="V101" si="179">V100</f>
        <v>A+J=</v>
      </c>
      <c r="W101" s="9">
        <f t="shared" si="130"/>
        <v>42175</v>
      </c>
      <c r="X101" s="28"/>
      <c r="Y101" s="117"/>
      <c r="Z101" s="116"/>
      <c r="AA101" s="119"/>
      <c r="AB101" s="120"/>
      <c r="AC101" s="121"/>
      <c r="AD101" s="126"/>
      <c r="AE101" s="123"/>
      <c r="AF101" s="127"/>
      <c r="AG101" s="12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138">
        <f t="shared" si="131"/>
        <v>42147</v>
      </c>
      <c r="B102" s="134">
        <f t="shared" si="125"/>
        <v>328640.75059138</v>
      </c>
      <c r="C102" s="134">
        <f t="shared" si="132"/>
        <v>323048.00320050999</v>
      </c>
      <c r="D102" s="139">
        <f t="shared" si="142"/>
        <v>613.37400000000002</v>
      </c>
      <c r="E102" s="10">
        <f>IF(DAY(A102)=E$3+1,VLOOKUP(A102,[1]Plan1!$CC$150:$CD$200,2),E101)</f>
        <v>617.36</v>
      </c>
      <c r="F102" s="140">
        <f t="shared" si="143"/>
        <v>42115</v>
      </c>
      <c r="G102" s="133">
        <f t="shared" si="144"/>
        <v>6.4984821658564673E-3</v>
      </c>
      <c r="H102" s="141">
        <f t="shared" si="133"/>
        <v>3</v>
      </c>
      <c r="I102" s="141">
        <f t="shared" si="134"/>
        <v>31</v>
      </c>
      <c r="J102" s="134">
        <f t="shared" si="145"/>
        <v>1.0006270472924583</v>
      </c>
      <c r="K102" s="134">
        <f t="shared" si="135"/>
        <v>1.01569642</v>
      </c>
      <c r="L102" s="134">
        <f t="shared" si="93"/>
        <v>1.0163333000000001</v>
      </c>
      <c r="M102" s="134">
        <f t="shared" si="126"/>
        <v>328324.44315117999</v>
      </c>
      <c r="N102" s="142">
        <f t="shared" si="136"/>
        <v>0</v>
      </c>
      <c r="O102" s="133">
        <f t="shared" si="127"/>
        <v>0</v>
      </c>
      <c r="P102" s="134">
        <f t="shared" si="91"/>
        <v>0</v>
      </c>
      <c r="Q102" s="133">
        <f t="shared" si="137"/>
        <v>0.12682499999999999</v>
      </c>
      <c r="R102" s="143">
        <f t="shared" si="128"/>
        <v>1.000963399</v>
      </c>
      <c r="S102" s="134">
        <f t="shared" si="138"/>
        <v>316.30744019999997</v>
      </c>
      <c r="T102" s="3">
        <f t="shared" si="139"/>
        <v>0</v>
      </c>
      <c r="U102" s="4">
        <f t="shared" si="140"/>
        <v>0</v>
      </c>
      <c r="V102" s="144" t="str">
        <f t="shared" ref="V102" si="180">V101</f>
        <v>A+J=</v>
      </c>
      <c r="W102" s="9">
        <f t="shared" si="130"/>
        <v>42175</v>
      </c>
      <c r="X102" s="4"/>
      <c r="Y102" s="117"/>
      <c r="Z102" s="116"/>
      <c r="AA102" s="119"/>
      <c r="AB102" s="120"/>
      <c r="AC102" s="121"/>
      <c r="AD102" s="125"/>
      <c r="AE102" s="120"/>
      <c r="AF102" s="117"/>
      <c r="AG102" s="116"/>
    </row>
    <row r="103" spans="1:135" x14ac:dyDescent="0.2">
      <c r="A103" s="138">
        <f t="shared" si="131"/>
        <v>42148</v>
      </c>
      <c r="B103" s="134">
        <f t="shared" si="125"/>
        <v>328814.95435368002</v>
      </c>
      <c r="C103" s="134">
        <f t="shared" si="132"/>
        <v>323048.00320050999</v>
      </c>
      <c r="D103" s="139">
        <f t="shared" si="142"/>
        <v>613.37400000000002</v>
      </c>
      <c r="E103" s="10">
        <f>IF(DAY(A103)=E$3+1,VLOOKUP(A103,[1]Plan1!$CC$150:$CD$200,2),E102)</f>
        <v>617.36</v>
      </c>
      <c r="F103" s="140">
        <f t="shared" si="143"/>
        <v>42115</v>
      </c>
      <c r="G103" s="133">
        <f t="shared" si="144"/>
        <v>6.4984821658564673E-3</v>
      </c>
      <c r="H103" s="141">
        <f t="shared" si="133"/>
        <v>4</v>
      </c>
      <c r="I103" s="141">
        <f t="shared" si="134"/>
        <v>31</v>
      </c>
      <c r="J103" s="134">
        <f t="shared" si="145"/>
        <v>1.0008361504196184</v>
      </c>
      <c r="K103" s="134">
        <f t="shared" si="135"/>
        <v>1.01569642</v>
      </c>
      <c r="L103" s="134">
        <f t="shared" si="93"/>
        <v>1.0165456900000001</v>
      </c>
      <c r="M103" s="134">
        <f t="shared" si="126"/>
        <v>328393.05531657999</v>
      </c>
      <c r="N103" s="142">
        <f t="shared" si="136"/>
        <v>0</v>
      </c>
      <c r="O103" s="133">
        <f t="shared" si="127"/>
        <v>0</v>
      </c>
      <c r="P103" s="134">
        <f t="shared" si="91"/>
        <v>0</v>
      </c>
      <c r="Q103" s="133">
        <f t="shared" si="137"/>
        <v>0.12682499999999999</v>
      </c>
      <c r="R103" s="143">
        <f t="shared" si="128"/>
        <v>1.0012847380000001</v>
      </c>
      <c r="S103" s="134">
        <f t="shared" si="138"/>
        <v>421.89903709999999</v>
      </c>
      <c r="T103" s="3">
        <f t="shared" si="139"/>
        <v>0</v>
      </c>
      <c r="U103" s="4">
        <f t="shared" si="140"/>
        <v>0</v>
      </c>
      <c r="V103" s="144" t="str">
        <f t="shared" ref="V103" si="181">V102</f>
        <v>A+J=</v>
      </c>
      <c r="W103" s="9">
        <f t="shared" si="130"/>
        <v>42175</v>
      </c>
      <c r="X103" s="4"/>
      <c r="Y103" s="117"/>
      <c r="Z103" s="116"/>
      <c r="AA103" s="119"/>
      <c r="AB103" s="120"/>
      <c r="AC103" s="121"/>
      <c r="AD103" s="125"/>
      <c r="AE103" s="120"/>
      <c r="AF103" s="117"/>
      <c r="AG103" s="116"/>
    </row>
    <row r="104" spans="1:135" x14ac:dyDescent="0.2">
      <c r="A104" s="138">
        <f t="shared" si="131"/>
        <v>42149</v>
      </c>
      <c r="B104" s="134">
        <f t="shared" si="125"/>
        <v>328989.24898573</v>
      </c>
      <c r="C104" s="134">
        <f t="shared" si="132"/>
        <v>323048.00320050999</v>
      </c>
      <c r="D104" s="139">
        <f t="shared" si="142"/>
        <v>613.37400000000002</v>
      </c>
      <c r="E104" s="10">
        <f>IF(DAY(A104)=E$3+1,VLOOKUP(A104,[1]Plan1!$CC$150:$CD$200,2),E103)</f>
        <v>617.36</v>
      </c>
      <c r="F104" s="140">
        <f t="shared" si="143"/>
        <v>42115</v>
      </c>
      <c r="G104" s="133">
        <f t="shared" si="144"/>
        <v>6.4984821658564673E-3</v>
      </c>
      <c r="H104" s="141">
        <f t="shared" si="133"/>
        <v>5</v>
      </c>
      <c r="I104" s="141">
        <f t="shared" si="134"/>
        <v>31</v>
      </c>
      <c r="J104" s="134">
        <f t="shared" si="145"/>
        <v>1.0010452972434962</v>
      </c>
      <c r="K104" s="134">
        <f t="shared" si="135"/>
        <v>1.01569642</v>
      </c>
      <c r="L104" s="134">
        <f t="shared" si="93"/>
        <v>1.01675812</v>
      </c>
      <c r="M104" s="134">
        <f t="shared" si="126"/>
        <v>328461.68040389998</v>
      </c>
      <c r="N104" s="142">
        <f t="shared" si="136"/>
        <v>0</v>
      </c>
      <c r="O104" s="133">
        <f t="shared" si="127"/>
        <v>0</v>
      </c>
      <c r="P104" s="134">
        <f t="shared" si="91"/>
        <v>0</v>
      </c>
      <c r="Q104" s="133">
        <f t="shared" si="137"/>
        <v>0.12682499999999999</v>
      </c>
      <c r="R104" s="143">
        <f t="shared" si="128"/>
        <v>1.00160618</v>
      </c>
      <c r="S104" s="134">
        <f t="shared" si="138"/>
        <v>527.56858182999997</v>
      </c>
      <c r="T104" s="3">
        <f t="shared" si="139"/>
        <v>0</v>
      </c>
      <c r="U104" s="4">
        <f t="shared" si="140"/>
        <v>0</v>
      </c>
      <c r="V104" s="144" t="str">
        <f t="shared" ref="V104" si="182">V103</f>
        <v>A+J=</v>
      </c>
      <c r="W104" s="9">
        <f t="shared" si="130"/>
        <v>42175</v>
      </c>
      <c r="X104" s="4"/>
      <c r="Y104" s="117"/>
      <c r="Z104" s="116"/>
      <c r="AA104" s="119"/>
      <c r="AB104" s="120"/>
      <c r="AC104" s="121"/>
      <c r="AD104" s="125"/>
      <c r="AE104" s="120"/>
      <c r="AF104" s="117"/>
      <c r="AG104" s="116"/>
    </row>
    <row r="105" spans="1:135" x14ac:dyDescent="0.2">
      <c r="A105" s="138">
        <f t="shared" si="131"/>
        <v>42150</v>
      </c>
      <c r="B105" s="134">
        <f t="shared" si="125"/>
        <v>329163.63484973001</v>
      </c>
      <c r="C105" s="134">
        <f t="shared" si="132"/>
        <v>323048.00320050999</v>
      </c>
      <c r="D105" s="139">
        <f t="shared" si="142"/>
        <v>613.37400000000002</v>
      </c>
      <c r="E105" s="10">
        <f>IF(DAY(A105)=E$3+1,VLOOKUP(A105,[1]Plan1!$CC$150:$CD$200,2),E104)</f>
        <v>617.36</v>
      </c>
      <c r="F105" s="140">
        <f t="shared" si="143"/>
        <v>42115</v>
      </c>
      <c r="G105" s="133">
        <f t="shared" si="144"/>
        <v>6.4984821658564673E-3</v>
      </c>
      <c r="H105" s="141">
        <f t="shared" si="133"/>
        <v>6</v>
      </c>
      <c r="I105" s="141">
        <f t="shared" si="134"/>
        <v>31</v>
      </c>
      <c r="J105" s="134">
        <f t="shared" si="145"/>
        <v>1.0012544877732235</v>
      </c>
      <c r="K105" s="134">
        <f t="shared" si="135"/>
        <v>1.01569642</v>
      </c>
      <c r="L105" s="134">
        <f t="shared" si="93"/>
        <v>1.0169705899999999</v>
      </c>
      <c r="M105" s="134">
        <f t="shared" si="126"/>
        <v>328530.31841314002</v>
      </c>
      <c r="N105" s="142">
        <f t="shared" si="136"/>
        <v>0</v>
      </c>
      <c r="O105" s="133">
        <f t="shared" si="127"/>
        <v>0</v>
      </c>
      <c r="P105" s="134">
        <f t="shared" si="91"/>
        <v>0</v>
      </c>
      <c r="Q105" s="133">
        <f t="shared" si="137"/>
        <v>0.12682499999999999</v>
      </c>
      <c r="R105" s="143">
        <f t="shared" si="128"/>
        <v>1.0019277259999999</v>
      </c>
      <c r="S105" s="134">
        <f t="shared" si="138"/>
        <v>633.31643658999997</v>
      </c>
      <c r="T105" s="3">
        <f t="shared" si="139"/>
        <v>0</v>
      </c>
      <c r="U105" s="4">
        <f t="shared" si="140"/>
        <v>0</v>
      </c>
      <c r="V105" s="144" t="str">
        <f t="shared" ref="V105" si="183">V104</f>
        <v>A+J=</v>
      </c>
      <c r="W105" s="9">
        <f t="shared" si="130"/>
        <v>42175</v>
      </c>
      <c r="X105" s="4"/>
      <c r="Y105" s="117"/>
      <c r="Z105" s="116"/>
      <c r="AA105" s="119"/>
      <c r="AB105" s="120"/>
      <c r="AC105" s="121"/>
      <c r="AD105" s="125"/>
      <c r="AE105" s="120"/>
      <c r="AF105" s="117"/>
      <c r="AG105" s="116"/>
    </row>
    <row r="106" spans="1:135" x14ac:dyDescent="0.2">
      <c r="A106" s="138">
        <f t="shared" si="131"/>
        <v>42151</v>
      </c>
      <c r="B106" s="134">
        <f t="shared" si="125"/>
        <v>329338.11456010997</v>
      </c>
      <c r="C106" s="134">
        <f t="shared" si="132"/>
        <v>323048.00320050999</v>
      </c>
      <c r="D106" s="139">
        <f t="shared" si="142"/>
        <v>613.37400000000002</v>
      </c>
      <c r="E106" s="10">
        <f>IF(DAY(A106)=E$3+1,VLOOKUP(A106,[1]Plan1!$CC$150:$CD$200,2),E105)</f>
        <v>617.36</v>
      </c>
      <c r="F106" s="140">
        <f t="shared" si="143"/>
        <v>42115</v>
      </c>
      <c r="G106" s="133">
        <f t="shared" si="144"/>
        <v>6.4984821658564673E-3</v>
      </c>
      <c r="H106" s="141">
        <f t="shared" si="133"/>
        <v>7</v>
      </c>
      <c r="I106" s="141">
        <f t="shared" si="134"/>
        <v>31</v>
      </c>
      <c r="J106" s="134">
        <f t="shared" si="145"/>
        <v>1.0014637220179332</v>
      </c>
      <c r="K106" s="134">
        <f t="shared" si="135"/>
        <v>1.01569642</v>
      </c>
      <c r="L106" s="134">
        <f t="shared" si="93"/>
        <v>1.0171831099999999</v>
      </c>
      <c r="M106" s="134">
        <f t="shared" si="126"/>
        <v>328598.97257478</v>
      </c>
      <c r="N106" s="142">
        <f t="shared" si="136"/>
        <v>0</v>
      </c>
      <c r="O106" s="133">
        <f t="shared" si="127"/>
        <v>0</v>
      </c>
      <c r="P106" s="134">
        <f t="shared" ref="P106:P169" si="184">IF(O106&gt;0,TRUNC(O106*M106,8),0)</f>
        <v>0</v>
      </c>
      <c r="Q106" s="133">
        <f t="shared" si="137"/>
        <v>0.12682499999999999</v>
      </c>
      <c r="R106" s="143">
        <f t="shared" si="128"/>
        <v>1.002249374</v>
      </c>
      <c r="S106" s="134">
        <f t="shared" si="138"/>
        <v>739.14198533000001</v>
      </c>
      <c r="T106" s="3">
        <f t="shared" si="139"/>
        <v>0</v>
      </c>
      <c r="U106" s="4">
        <f t="shared" si="140"/>
        <v>0</v>
      </c>
      <c r="V106" s="144" t="str">
        <f t="shared" ref="V106" si="185">V105</f>
        <v>A+J=</v>
      </c>
      <c r="W106" s="9">
        <f t="shared" si="130"/>
        <v>42175</v>
      </c>
      <c r="X106" s="4"/>
      <c r="Y106" s="117"/>
      <c r="Z106" s="116"/>
      <c r="AA106" s="119"/>
      <c r="AB106" s="120"/>
      <c r="AC106" s="121"/>
      <c r="AD106" s="125"/>
      <c r="AE106" s="120"/>
      <c r="AF106" s="117"/>
      <c r="AG106" s="116"/>
    </row>
    <row r="107" spans="1:135" x14ac:dyDescent="0.2">
      <c r="A107" s="138">
        <f t="shared" si="131"/>
        <v>42152</v>
      </c>
      <c r="B107" s="134">
        <f t="shared" si="125"/>
        <v>329512.68881080998</v>
      </c>
      <c r="C107" s="134">
        <f t="shared" si="132"/>
        <v>323048.00320050999</v>
      </c>
      <c r="D107" s="139">
        <f t="shared" si="142"/>
        <v>613.37400000000002</v>
      </c>
      <c r="E107" s="10">
        <f>IF(DAY(A107)=E$3+1,VLOOKUP(A107,[1]Plan1!$CC$150:$CD$200,2),E106)</f>
        <v>617.36</v>
      </c>
      <c r="F107" s="140">
        <f t="shared" si="143"/>
        <v>42115</v>
      </c>
      <c r="G107" s="133">
        <f t="shared" si="144"/>
        <v>6.4984821658564673E-3</v>
      </c>
      <c r="H107" s="141">
        <f t="shared" si="133"/>
        <v>8</v>
      </c>
      <c r="I107" s="141">
        <f t="shared" si="134"/>
        <v>31</v>
      </c>
      <c r="J107" s="134">
        <f t="shared" si="145"/>
        <v>1.0016729999867608</v>
      </c>
      <c r="K107" s="134">
        <f t="shared" si="135"/>
        <v>1.01569642</v>
      </c>
      <c r="L107" s="134">
        <f t="shared" ref="L107:L170" si="186">TRUNC(J107*K107,8)</f>
        <v>1.0173956799999999</v>
      </c>
      <c r="M107" s="134">
        <f t="shared" si="126"/>
        <v>328667.64288881997</v>
      </c>
      <c r="N107" s="142">
        <f t="shared" si="136"/>
        <v>0</v>
      </c>
      <c r="O107" s="133">
        <f t="shared" si="127"/>
        <v>0</v>
      </c>
      <c r="P107" s="134">
        <f t="shared" si="184"/>
        <v>0</v>
      </c>
      <c r="Q107" s="133">
        <f t="shared" si="137"/>
        <v>0.12682499999999999</v>
      </c>
      <c r="R107" s="143">
        <f t="shared" si="128"/>
        <v>1.0025711260000001</v>
      </c>
      <c r="S107" s="134">
        <f t="shared" si="138"/>
        <v>845.04592199000001</v>
      </c>
      <c r="T107" s="3">
        <f t="shared" si="139"/>
        <v>0</v>
      </c>
      <c r="U107" s="4">
        <f t="shared" si="140"/>
        <v>0</v>
      </c>
      <c r="V107" s="144" t="str">
        <f t="shared" ref="V107" si="187">V106</f>
        <v>A+J=</v>
      </c>
      <c r="W107" s="9">
        <f t="shared" si="130"/>
        <v>42175</v>
      </c>
      <c r="X107" s="4"/>
      <c r="Y107" s="117"/>
      <c r="Z107" s="116"/>
      <c r="AA107" s="119"/>
      <c r="AB107" s="120"/>
      <c r="AC107" s="121"/>
      <c r="AD107" s="125"/>
      <c r="AE107" s="120"/>
      <c r="AF107" s="117"/>
      <c r="AG107" s="116"/>
    </row>
    <row r="108" spans="1:135" x14ac:dyDescent="0.2">
      <c r="A108" s="138">
        <f t="shared" si="131"/>
        <v>42153</v>
      </c>
      <c r="B108" s="134">
        <f t="shared" si="125"/>
        <v>329687.35115916998</v>
      </c>
      <c r="C108" s="134">
        <f t="shared" si="132"/>
        <v>323048.00320050999</v>
      </c>
      <c r="D108" s="139">
        <f t="shared" si="142"/>
        <v>613.37400000000002</v>
      </c>
      <c r="E108" s="10">
        <f>IF(DAY(A108)=E$3+1,VLOOKUP(A108,[1]Plan1!$CC$150:$CD$200,2),E107)</f>
        <v>617.36</v>
      </c>
      <c r="F108" s="140">
        <f t="shared" si="143"/>
        <v>42115</v>
      </c>
      <c r="G108" s="133">
        <f t="shared" si="144"/>
        <v>6.4984821658564673E-3</v>
      </c>
      <c r="H108" s="141">
        <f t="shared" si="133"/>
        <v>9</v>
      </c>
      <c r="I108" s="141">
        <f t="shared" si="134"/>
        <v>31</v>
      </c>
      <c r="J108" s="134">
        <f t="shared" si="145"/>
        <v>1.0018823216888433</v>
      </c>
      <c r="K108" s="134">
        <f t="shared" si="135"/>
        <v>1.01569642</v>
      </c>
      <c r="L108" s="134">
        <f t="shared" si="186"/>
        <v>1.0176082799999999</v>
      </c>
      <c r="M108" s="134">
        <f t="shared" si="126"/>
        <v>328736.32289429998</v>
      </c>
      <c r="N108" s="142">
        <f t="shared" si="136"/>
        <v>0</v>
      </c>
      <c r="O108" s="133">
        <f t="shared" si="127"/>
        <v>0</v>
      </c>
      <c r="P108" s="134">
        <f t="shared" si="184"/>
        <v>0</v>
      </c>
      <c r="Q108" s="133">
        <f t="shared" si="137"/>
        <v>0.12682499999999999</v>
      </c>
      <c r="R108" s="143">
        <f t="shared" si="128"/>
        <v>1.0028929820000001</v>
      </c>
      <c r="S108" s="134">
        <f t="shared" si="138"/>
        <v>951.02826487000004</v>
      </c>
      <c r="T108" s="3">
        <f t="shared" si="139"/>
        <v>0</v>
      </c>
      <c r="U108" s="4">
        <f t="shared" si="140"/>
        <v>0</v>
      </c>
      <c r="V108" s="144" t="str">
        <f t="shared" ref="V108" si="188">V107</f>
        <v>A+J=</v>
      </c>
      <c r="W108" s="9">
        <f t="shared" si="130"/>
        <v>42175</v>
      </c>
      <c r="X108" s="4"/>
      <c r="Y108" s="117"/>
      <c r="Z108" s="116"/>
      <c r="AA108" s="119"/>
      <c r="AB108" s="120"/>
      <c r="AC108" s="122"/>
      <c r="AD108" s="125"/>
      <c r="AE108" s="120"/>
      <c r="AF108" s="117"/>
      <c r="AG108" s="116"/>
    </row>
    <row r="109" spans="1:135" x14ac:dyDescent="0.2">
      <c r="A109" s="138">
        <f t="shared" si="131"/>
        <v>42154</v>
      </c>
      <c r="B109" s="134">
        <f t="shared" si="125"/>
        <v>329862.10746013001</v>
      </c>
      <c r="C109" s="134">
        <f t="shared" si="132"/>
        <v>323048.00320050999</v>
      </c>
      <c r="D109" s="139">
        <f t="shared" si="142"/>
        <v>613.37400000000002</v>
      </c>
      <c r="E109" s="10">
        <f>IF(DAY(A109)=E$3+1,VLOOKUP(A109,[1]Plan1!$CC$150:$CD$200,2),E108)</f>
        <v>617.36</v>
      </c>
      <c r="F109" s="140">
        <f t="shared" si="143"/>
        <v>42115</v>
      </c>
      <c r="G109" s="133">
        <f t="shared" si="144"/>
        <v>6.4984821658564673E-3</v>
      </c>
      <c r="H109" s="141">
        <f t="shared" si="133"/>
        <v>10</v>
      </c>
      <c r="I109" s="141">
        <f t="shared" si="134"/>
        <v>31</v>
      </c>
      <c r="J109" s="134">
        <f t="shared" si="145"/>
        <v>1.0020916871333196</v>
      </c>
      <c r="K109" s="134">
        <f t="shared" si="135"/>
        <v>1.01569642</v>
      </c>
      <c r="L109" s="134">
        <f t="shared" si="186"/>
        <v>1.0178209300000001</v>
      </c>
      <c r="M109" s="134">
        <f t="shared" si="126"/>
        <v>328805.01905218</v>
      </c>
      <c r="N109" s="142">
        <f t="shared" si="136"/>
        <v>0</v>
      </c>
      <c r="O109" s="133">
        <f t="shared" si="127"/>
        <v>0</v>
      </c>
      <c r="P109" s="134">
        <f t="shared" si="184"/>
        <v>0</v>
      </c>
      <c r="Q109" s="133">
        <f t="shared" si="137"/>
        <v>0.12682499999999999</v>
      </c>
      <c r="R109" s="143">
        <f t="shared" si="128"/>
        <v>1.0032149400000001</v>
      </c>
      <c r="S109" s="134">
        <f t="shared" si="138"/>
        <v>1057.0884079499999</v>
      </c>
      <c r="T109" s="3">
        <f t="shared" si="139"/>
        <v>0</v>
      </c>
      <c r="U109" s="4">
        <f t="shared" si="140"/>
        <v>0</v>
      </c>
      <c r="V109" s="144" t="str">
        <f t="shared" ref="V109" si="189">V108</f>
        <v>A+J=</v>
      </c>
      <c r="W109" s="9">
        <f t="shared" si="130"/>
        <v>42175</v>
      </c>
      <c r="X109" s="4"/>
      <c r="Y109" s="117"/>
      <c r="Z109" s="116"/>
      <c r="AA109" s="119"/>
      <c r="AB109" s="120"/>
      <c r="AC109" s="122"/>
      <c r="AD109" s="118"/>
      <c r="AE109" s="120"/>
      <c r="AF109" s="117"/>
      <c r="AG109" s="116"/>
    </row>
    <row r="110" spans="1:135" x14ac:dyDescent="0.2">
      <c r="A110" s="138">
        <f t="shared" si="131"/>
        <v>42155</v>
      </c>
      <c r="B110" s="134">
        <f t="shared" si="125"/>
        <v>330036.95840802998</v>
      </c>
      <c r="C110" s="134">
        <f t="shared" si="132"/>
        <v>323048.00320050999</v>
      </c>
      <c r="D110" s="139">
        <f t="shared" si="142"/>
        <v>613.37400000000002</v>
      </c>
      <c r="E110" s="10">
        <f>IF(DAY(A110)=E$3+1,VLOOKUP(A110,[1]Plan1!$CC$150:$CD$200,2),E109)</f>
        <v>617.36</v>
      </c>
      <c r="F110" s="140">
        <f t="shared" si="143"/>
        <v>42115</v>
      </c>
      <c r="G110" s="133">
        <f t="shared" si="144"/>
        <v>6.4984821658564673E-3</v>
      </c>
      <c r="H110" s="141">
        <f t="shared" si="133"/>
        <v>11</v>
      </c>
      <c r="I110" s="141">
        <f t="shared" si="134"/>
        <v>31</v>
      </c>
      <c r="J110" s="134">
        <f t="shared" si="145"/>
        <v>1.0023010963293311</v>
      </c>
      <c r="K110" s="134">
        <f t="shared" si="135"/>
        <v>1.01569642</v>
      </c>
      <c r="L110" s="134">
        <f t="shared" si="186"/>
        <v>1.0180336299999999</v>
      </c>
      <c r="M110" s="134">
        <f t="shared" si="126"/>
        <v>328873.73136246001</v>
      </c>
      <c r="N110" s="142">
        <f t="shared" si="136"/>
        <v>0</v>
      </c>
      <c r="O110" s="133">
        <f t="shared" si="127"/>
        <v>0</v>
      </c>
      <c r="P110" s="134">
        <f t="shared" si="184"/>
        <v>0</v>
      </c>
      <c r="Q110" s="133">
        <f t="shared" si="137"/>
        <v>0.12682499999999999</v>
      </c>
      <c r="R110" s="143">
        <f t="shared" si="128"/>
        <v>1.0035370020000001</v>
      </c>
      <c r="S110" s="134">
        <f t="shared" si="138"/>
        <v>1163.22704557</v>
      </c>
      <c r="T110" s="3">
        <f t="shared" si="139"/>
        <v>0</v>
      </c>
      <c r="U110" s="4">
        <f t="shared" si="140"/>
        <v>0</v>
      </c>
      <c r="V110" s="144" t="str">
        <f t="shared" ref="V110" si="190">V109</f>
        <v>A+J=</v>
      </c>
      <c r="W110" s="9">
        <f t="shared" si="130"/>
        <v>42175</v>
      </c>
      <c r="X110" s="4"/>
      <c r="Y110" s="117"/>
      <c r="Z110" s="116"/>
      <c r="AA110" s="119"/>
      <c r="AB110" s="120"/>
      <c r="AC110" s="122"/>
      <c r="AD110" s="118"/>
      <c r="AE110" s="120"/>
      <c r="AF110" s="117"/>
      <c r="AG110" s="116"/>
    </row>
    <row r="111" spans="1:135" x14ac:dyDescent="0.2">
      <c r="A111" s="138">
        <f t="shared" si="131"/>
        <v>42156</v>
      </c>
      <c r="B111" s="134">
        <f t="shared" si="125"/>
        <v>330211.90079699003</v>
      </c>
      <c r="C111" s="134">
        <f t="shared" si="132"/>
        <v>323048.00320050999</v>
      </c>
      <c r="D111" s="139">
        <f t="shared" si="142"/>
        <v>613.37400000000002</v>
      </c>
      <c r="E111" s="10">
        <f>IF(DAY(A111)=E$3+1,VLOOKUP(A111,[1]Plan1!$CC$150:$CD$200,2),E110)</f>
        <v>617.36</v>
      </c>
      <c r="F111" s="140">
        <f t="shared" si="143"/>
        <v>42115</v>
      </c>
      <c r="G111" s="133">
        <f t="shared" si="144"/>
        <v>6.4984821658564673E-3</v>
      </c>
      <c r="H111" s="141">
        <f t="shared" si="133"/>
        <v>12</v>
      </c>
      <c r="I111" s="141">
        <f t="shared" si="134"/>
        <v>31</v>
      </c>
      <c r="J111" s="134">
        <f t="shared" si="145"/>
        <v>1.00251054928602</v>
      </c>
      <c r="K111" s="134">
        <f t="shared" si="135"/>
        <v>1.01569642</v>
      </c>
      <c r="L111" s="134">
        <f t="shared" si="186"/>
        <v>1.01824637</v>
      </c>
      <c r="M111" s="134">
        <f t="shared" si="126"/>
        <v>328942.45659466001</v>
      </c>
      <c r="N111" s="142">
        <f t="shared" si="136"/>
        <v>0</v>
      </c>
      <c r="O111" s="133">
        <f t="shared" si="127"/>
        <v>0</v>
      </c>
      <c r="P111" s="134">
        <f t="shared" si="184"/>
        <v>0</v>
      </c>
      <c r="Q111" s="133">
        <f t="shared" si="137"/>
        <v>0.12682499999999999</v>
      </c>
      <c r="R111" s="143">
        <f t="shared" si="128"/>
        <v>1.003859168</v>
      </c>
      <c r="S111" s="134">
        <f t="shared" si="138"/>
        <v>1269.4442023300001</v>
      </c>
      <c r="T111" s="3">
        <f t="shared" si="139"/>
        <v>0</v>
      </c>
      <c r="U111" s="4">
        <f t="shared" si="140"/>
        <v>0</v>
      </c>
      <c r="V111" s="144" t="str">
        <f t="shared" ref="V111" si="191">V110</f>
        <v>A+J=</v>
      </c>
      <c r="W111" s="9">
        <f t="shared" si="130"/>
        <v>42175</v>
      </c>
      <c r="X111" s="4"/>
      <c r="Y111" s="117"/>
      <c r="Z111" s="116"/>
      <c r="AA111" s="119"/>
      <c r="AB111" s="120"/>
      <c r="AC111" s="121"/>
      <c r="AD111" s="118"/>
      <c r="AE111" s="120"/>
      <c r="AF111" s="117"/>
      <c r="AG111" s="116"/>
    </row>
    <row r="112" spans="1:135" x14ac:dyDescent="0.2">
      <c r="A112" s="138">
        <f t="shared" si="131"/>
        <v>42157</v>
      </c>
      <c r="B112" s="134">
        <f t="shared" si="125"/>
        <v>330386.93724688998</v>
      </c>
      <c r="C112" s="134">
        <f t="shared" si="132"/>
        <v>323048.00320050999</v>
      </c>
      <c r="D112" s="139">
        <f t="shared" si="142"/>
        <v>613.37400000000002</v>
      </c>
      <c r="E112" s="10">
        <f>IF(DAY(A112)=E$3+1,VLOOKUP(A112,[1]Plan1!$CC$150:$CD$200,2),E111)</f>
        <v>617.36</v>
      </c>
      <c r="F112" s="140">
        <f t="shared" si="143"/>
        <v>42115</v>
      </c>
      <c r="G112" s="133">
        <f t="shared" si="144"/>
        <v>6.4984821658564673E-3</v>
      </c>
      <c r="H112" s="141">
        <f t="shared" si="133"/>
        <v>13</v>
      </c>
      <c r="I112" s="141">
        <f t="shared" si="134"/>
        <v>31</v>
      </c>
      <c r="J112" s="134">
        <f t="shared" si="145"/>
        <v>1.0027200460125316</v>
      </c>
      <c r="K112" s="134">
        <f t="shared" si="135"/>
        <v>1.01569642</v>
      </c>
      <c r="L112" s="134">
        <f t="shared" si="186"/>
        <v>1.0184591599999999</v>
      </c>
      <c r="M112" s="134">
        <f t="shared" si="126"/>
        <v>329011.19797926</v>
      </c>
      <c r="N112" s="142">
        <f t="shared" si="136"/>
        <v>0</v>
      </c>
      <c r="O112" s="133">
        <f t="shared" si="127"/>
        <v>0</v>
      </c>
      <c r="P112" s="134">
        <f t="shared" si="184"/>
        <v>0</v>
      </c>
      <c r="Q112" s="133">
        <f t="shared" si="137"/>
        <v>0.12682499999999999</v>
      </c>
      <c r="R112" s="143">
        <f t="shared" si="128"/>
        <v>1.0041814360000001</v>
      </c>
      <c r="S112" s="134">
        <f t="shared" si="138"/>
        <v>1375.7392676300001</v>
      </c>
      <c r="T112" s="3">
        <f t="shared" si="139"/>
        <v>0</v>
      </c>
      <c r="U112" s="4">
        <f t="shared" si="140"/>
        <v>0</v>
      </c>
      <c r="V112" s="144" t="str">
        <f t="shared" ref="V112" si="192">V111</f>
        <v>A+J=</v>
      </c>
      <c r="W112" s="9">
        <f t="shared" si="130"/>
        <v>42175</v>
      </c>
      <c r="X112" s="4"/>
      <c r="Y112" s="117"/>
      <c r="Z112" s="116"/>
      <c r="AA112" s="119"/>
      <c r="AB112" s="120"/>
      <c r="AC112" s="122"/>
      <c r="AD112" s="118"/>
      <c r="AE112" s="120"/>
      <c r="AF112" s="117"/>
      <c r="AG112" s="116"/>
    </row>
    <row r="113" spans="1:33" x14ac:dyDescent="0.2">
      <c r="A113" s="138">
        <f t="shared" si="131"/>
        <v>42158</v>
      </c>
      <c r="B113" s="134">
        <f t="shared" si="125"/>
        <v>330562.06553661003</v>
      </c>
      <c r="C113" s="134">
        <f t="shared" si="132"/>
        <v>323048.00320050999</v>
      </c>
      <c r="D113" s="139">
        <f t="shared" si="142"/>
        <v>613.37400000000002</v>
      </c>
      <c r="E113" s="10">
        <f>IF(DAY(A113)=E$3+1,VLOOKUP(A113,[1]Plan1!$CC$150:$CD$200,2),E112)</f>
        <v>617.36</v>
      </c>
      <c r="F113" s="140">
        <f t="shared" si="143"/>
        <v>42115</v>
      </c>
      <c r="G113" s="133">
        <f t="shared" si="144"/>
        <v>6.4984821658564673E-3</v>
      </c>
      <c r="H113" s="141">
        <f t="shared" si="133"/>
        <v>14</v>
      </c>
      <c r="I113" s="141">
        <f t="shared" si="134"/>
        <v>31</v>
      </c>
      <c r="J113" s="134">
        <f t="shared" si="145"/>
        <v>1.0029295865180121</v>
      </c>
      <c r="K113" s="134">
        <f t="shared" si="135"/>
        <v>1.01569642</v>
      </c>
      <c r="L113" s="134">
        <f t="shared" si="186"/>
        <v>1.0186719900000001</v>
      </c>
      <c r="M113" s="134">
        <f t="shared" si="126"/>
        <v>329079.95228579</v>
      </c>
      <c r="N113" s="142">
        <f t="shared" si="136"/>
        <v>0</v>
      </c>
      <c r="O113" s="133">
        <f t="shared" si="127"/>
        <v>0</v>
      </c>
      <c r="P113" s="134">
        <f t="shared" si="184"/>
        <v>0</v>
      </c>
      <c r="Q113" s="133">
        <f t="shared" si="137"/>
        <v>0.12682499999999999</v>
      </c>
      <c r="R113" s="143">
        <f t="shared" si="128"/>
        <v>1.004503809</v>
      </c>
      <c r="S113" s="134">
        <f t="shared" si="138"/>
        <v>1482.1132508200001</v>
      </c>
      <c r="T113" s="3">
        <f t="shared" si="139"/>
        <v>0</v>
      </c>
      <c r="U113" s="4">
        <f t="shared" si="140"/>
        <v>0</v>
      </c>
      <c r="V113" s="144" t="str">
        <f t="shared" ref="V113" si="193">V112</f>
        <v>A+J=</v>
      </c>
      <c r="W113" s="9">
        <f t="shared" si="130"/>
        <v>42175</v>
      </c>
      <c r="X113" s="4"/>
      <c r="Y113" s="117"/>
      <c r="Z113" s="116"/>
      <c r="AA113" s="119"/>
      <c r="AB113" s="120"/>
      <c r="AC113" s="122"/>
      <c r="AD113" s="118"/>
      <c r="AE113" s="120"/>
      <c r="AF113" s="117"/>
      <c r="AG113" s="116"/>
    </row>
    <row r="114" spans="1:33" x14ac:dyDescent="0.2">
      <c r="A114" s="138">
        <f t="shared" si="131"/>
        <v>42159</v>
      </c>
      <c r="B114" s="134">
        <f t="shared" si="125"/>
        <v>330737.28471283999</v>
      </c>
      <c r="C114" s="134">
        <f t="shared" si="132"/>
        <v>323048.00320050999</v>
      </c>
      <c r="D114" s="139">
        <f t="shared" si="142"/>
        <v>613.37400000000002</v>
      </c>
      <c r="E114" s="10">
        <f>IF(DAY(A114)=E$3+1,VLOOKUP(A114,[1]Plan1!$CC$150:$CD$200,2),E113)</f>
        <v>617.36</v>
      </c>
      <c r="F114" s="140">
        <f t="shared" si="143"/>
        <v>42115</v>
      </c>
      <c r="G114" s="133">
        <f t="shared" si="144"/>
        <v>6.4984821658564673E-3</v>
      </c>
      <c r="H114" s="141">
        <f t="shared" si="133"/>
        <v>15</v>
      </c>
      <c r="I114" s="141">
        <f t="shared" si="134"/>
        <v>31</v>
      </c>
      <c r="J114" s="134">
        <f t="shared" si="145"/>
        <v>1.0031391708116106</v>
      </c>
      <c r="K114" s="134">
        <f t="shared" si="135"/>
        <v>1.01569642</v>
      </c>
      <c r="L114" s="134">
        <f t="shared" si="186"/>
        <v>1.01888486</v>
      </c>
      <c r="M114" s="134">
        <f t="shared" si="126"/>
        <v>329148.71951422998</v>
      </c>
      <c r="N114" s="142">
        <f t="shared" si="136"/>
        <v>0</v>
      </c>
      <c r="O114" s="133">
        <f t="shared" si="127"/>
        <v>0</v>
      </c>
      <c r="P114" s="134">
        <f t="shared" si="184"/>
        <v>0</v>
      </c>
      <c r="Q114" s="133">
        <f t="shared" si="137"/>
        <v>0.12682499999999999</v>
      </c>
      <c r="R114" s="143">
        <f t="shared" si="128"/>
        <v>1.004826284</v>
      </c>
      <c r="S114" s="134">
        <f t="shared" si="138"/>
        <v>1588.5651986099999</v>
      </c>
      <c r="T114" s="3">
        <f t="shared" si="139"/>
        <v>0</v>
      </c>
      <c r="U114" s="4">
        <f t="shared" si="140"/>
        <v>0</v>
      </c>
      <c r="V114" s="144" t="str">
        <f t="shared" ref="V114" si="194">V113</f>
        <v>A+J=</v>
      </c>
      <c r="W114" s="9">
        <f t="shared" si="130"/>
        <v>42175</v>
      </c>
      <c r="X114" s="4"/>
      <c r="Y114" s="117"/>
      <c r="Z114" s="116"/>
      <c r="AA114" s="119"/>
      <c r="AB114" s="120"/>
      <c r="AC114" s="122"/>
      <c r="AD114" s="118"/>
      <c r="AE114" s="120"/>
      <c r="AF114" s="117"/>
      <c r="AG114" s="116"/>
    </row>
    <row r="115" spans="1:33" x14ac:dyDescent="0.2">
      <c r="A115" s="138">
        <f t="shared" si="131"/>
        <v>42160</v>
      </c>
      <c r="B115" s="134">
        <f t="shared" si="125"/>
        <v>330912.59904389002</v>
      </c>
      <c r="C115" s="134">
        <f t="shared" si="132"/>
        <v>323048.00320050999</v>
      </c>
      <c r="D115" s="139">
        <f t="shared" si="142"/>
        <v>613.37400000000002</v>
      </c>
      <c r="E115" s="10">
        <f>IF(DAY(A115)=E$3+1,VLOOKUP(A115,[1]Plan1!$CC$150:$CD$200,2),E114)</f>
        <v>617.36</v>
      </c>
      <c r="F115" s="140">
        <f t="shared" si="143"/>
        <v>42115</v>
      </c>
      <c r="G115" s="133">
        <f t="shared" si="144"/>
        <v>6.4984821658564673E-3</v>
      </c>
      <c r="H115" s="141">
        <f t="shared" si="133"/>
        <v>16</v>
      </c>
      <c r="I115" s="141">
        <f t="shared" si="134"/>
        <v>31</v>
      </c>
      <c r="J115" s="134">
        <f t="shared" si="145"/>
        <v>1.0033487989024772</v>
      </c>
      <c r="K115" s="134">
        <f t="shared" si="135"/>
        <v>1.01569642</v>
      </c>
      <c r="L115" s="134">
        <f t="shared" si="186"/>
        <v>1.0190977800000001</v>
      </c>
      <c r="M115" s="134">
        <f t="shared" si="126"/>
        <v>329217.50289507001</v>
      </c>
      <c r="N115" s="142">
        <f t="shared" si="136"/>
        <v>0</v>
      </c>
      <c r="O115" s="133">
        <f t="shared" si="127"/>
        <v>0</v>
      </c>
      <c r="P115" s="134">
        <f t="shared" si="184"/>
        <v>0</v>
      </c>
      <c r="Q115" s="133">
        <f t="shared" si="137"/>
        <v>0.12682499999999999</v>
      </c>
      <c r="R115" s="143">
        <f t="shared" si="128"/>
        <v>1.0051488639999999</v>
      </c>
      <c r="S115" s="134">
        <f t="shared" si="138"/>
        <v>1695.0961488200001</v>
      </c>
      <c r="T115" s="3">
        <f t="shared" si="139"/>
        <v>0</v>
      </c>
      <c r="U115" s="4">
        <f t="shared" si="140"/>
        <v>0</v>
      </c>
      <c r="V115" s="144" t="str">
        <f t="shared" ref="V115" si="195">V114</f>
        <v>A+J=</v>
      </c>
      <c r="W115" s="9">
        <f t="shared" si="130"/>
        <v>42175</v>
      </c>
      <c r="X115" s="4"/>
      <c r="Y115" s="117"/>
      <c r="Z115" s="116"/>
      <c r="AA115" s="119"/>
      <c r="AB115" s="120"/>
      <c r="AC115" s="121"/>
      <c r="AD115" s="118"/>
      <c r="AE115" s="120"/>
      <c r="AF115" s="117"/>
      <c r="AG115" s="116"/>
    </row>
    <row r="116" spans="1:33" x14ac:dyDescent="0.2">
      <c r="A116" s="138">
        <f t="shared" si="131"/>
        <v>42161</v>
      </c>
      <c r="B116" s="134">
        <f t="shared" si="125"/>
        <v>331088.00433106004</v>
      </c>
      <c r="C116" s="134">
        <f t="shared" si="132"/>
        <v>323048.00320050999</v>
      </c>
      <c r="D116" s="139">
        <f t="shared" si="142"/>
        <v>613.37400000000002</v>
      </c>
      <c r="E116" s="10">
        <f>IF(DAY(A116)=E$3+1,VLOOKUP(A116,[1]Plan1!$CC$150:$CD$200,2),E115)</f>
        <v>617.36</v>
      </c>
      <c r="F116" s="140">
        <f t="shared" si="143"/>
        <v>42115</v>
      </c>
      <c r="G116" s="133">
        <f t="shared" si="144"/>
        <v>6.4984821658564673E-3</v>
      </c>
      <c r="H116" s="141">
        <f t="shared" si="133"/>
        <v>17</v>
      </c>
      <c r="I116" s="141">
        <f t="shared" si="134"/>
        <v>31</v>
      </c>
      <c r="J116" s="134">
        <f t="shared" si="145"/>
        <v>1.0035584707997645</v>
      </c>
      <c r="K116" s="134">
        <f t="shared" si="135"/>
        <v>1.01569642</v>
      </c>
      <c r="L116" s="134">
        <f t="shared" si="186"/>
        <v>1.0193107400000001</v>
      </c>
      <c r="M116" s="134">
        <f t="shared" si="126"/>
        <v>329286.29919783003</v>
      </c>
      <c r="N116" s="142">
        <f t="shared" si="136"/>
        <v>0</v>
      </c>
      <c r="O116" s="133">
        <f t="shared" si="127"/>
        <v>0</v>
      </c>
      <c r="P116" s="134">
        <f t="shared" si="184"/>
        <v>0</v>
      </c>
      <c r="Q116" s="133">
        <f t="shared" si="137"/>
        <v>0.12682499999999999</v>
      </c>
      <c r="R116" s="143">
        <f t="shared" si="128"/>
        <v>1.0054715460000001</v>
      </c>
      <c r="S116" s="134">
        <f t="shared" si="138"/>
        <v>1801.70513323</v>
      </c>
      <c r="T116" s="3">
        <f t="shared" si="139"/>
        <v>0</v>
      </c>
      <c r="U116" s="4">
        <f t="shared" si="140"/>
        <v>0</v>
      </c>
      <c r="V116" s="144" t="str">
        <f t="shared" ref="V116" si="196">V115</f>
        <v>A+J=</v>
      </c>
      <c r="W116" s="9">
        <f t="shared" si="130"/>
        <v>42175</v>
      </c>
      <c r="X116" s="4"/>
      <c r="Y116" s="117"/>
      <c r="Z116" s="116"/>
      <c r="AA116" s="119"/>
      <c r="AB116" s="120"/>
      <c r="AC116" s="121"/>
      <c r="AD116" s="118"/>
      <c r="AE116" s="120"/>
      <c r="AF116" s="117"/>
      <c r="AG116" s="116"/>
    </row>
    <row r="117" spans="1:33" x14ac:dyDescent="0.2">
      <c r="A117" s="138">
        <f t="shared" si="131"/>
        <v>42162</v>
      </c>
      <c r="B117" s="134">
        <f t="shared" si="125"/>
        <v>331263.50484514999</v>
      </c>
      <c r="C117" s="134">
        <f t="shared" si="132"/>
        <v>323048.00320050999</v>
      </c>
      <c r="D117" s="139">
        <f t="shared" si="142"/>
        <v>613.37400000000002</v>
      </c>
      <c r="E117" s="10">
        <f>IF(DAY(A117)=E$3+1,VLOOKUP(A117,[1]Plan1!$CC$150:$CD$200,2),E116)</f>
        <v>617.36</v>
      </c>
      <c r="F117" s="140">
        <f t="shared" si="143"/>
        <v>42115</v>
      </c>
      <c r="G117" s="133">
        <f t="shared" si="144"/>
        <v>6.4984821658564673E-3</v>
      </c>
      <c r="H117" s="141">
        <f t="shared" si="133"/>
        <v>18</v>
      </c>
      <c r="I117" s="141">
        <f t="shared" si="134"/>
        <v>31</v>
      </c>
      <c r="J117" s="134">
        <f t="shared" si="145"/>
        <v>1.0037681865126269</v>
      </c>
      <c r="K117" s="134">
        <f t="shared" si="135"/>
        <v>1.01569642</v>
      </c>
      <c r="L117" s="134">
        <f t="shared" si="186"/>
        <v>1.0195237500000001</v>
      </c>
      <c r="M117" s="134">
        <f t="shared" si="126"/>
        <v>329355.11165298999</v>
      </c>
      <c r="N117" s="142">
        <f t="shared" si="136"/>
        <v>0</v>
      </c>
      <c r="O117" s="133">
        <f t="shared" si="127"/>
        <v>0</v>
      </c>
      <c r="P117" s="134">
        <f t="shared" si="184"/>
        <v>0</v>
      </c>
      <c r="Q117" s="133">
        <f t="shared" si="137"/>
        <v>0.12682499999999999</v>
      </c>
      <c r="R117" s="143">
        <f t="shared" si="128"/>
        <v>1.0057943330000001</v>
      </c>
      <c r="S117" s="134">
        <f t="shared" si="138"/>
        <v>1908.3931921599999</v>
      </c>
      <c r="T117" s="3">
        <f t="shared" si="139"/>
        <v>0</v>
      </c>
      <c r="U117" s="4">
        <f t="shared" si="140"/>
        <v>0</v>
      </c>
      <c r="V117" s="144" t="str">
        <f t="shared" ref="V117" si="197">V116</f>
        <v>A+J=</v>
      </c>
      <c r="W117" s="9">
        <f t="shared" si="130"/>
        <v>42175</v>
      </c>
      <c r="X117" s="4"/>
      <c r="Y117" s="117"/>
      <c r="Z117" s="116"/>
      <c r="AA117" s="119"/>
      <c r="AB117" s="120"/>
      <c r="AC117" s="121"/>
      <c r="AD117" s="118"/>
      <c r="AE117" s="120"/>
      <c r="AF117" s="117"/>
      <c r="AG117" s="116"/>
    </row>
    <row r="118" spans="1:33" x14ac:dyDescent="0.2">
      <c r="A118" s="138">
        <f t="shared" si="131"/>
        <v>42163</v>
      </c>
      <c r="B118" s="134">
        <f t="shared" si="125"/>
        <v>331439.09671442001</v>
      </c>
      <c r="C118" s="134">
        <f t="shared" si="132"/>
        <v>323048.00320050999</v>
      </c>
      <c r="D118" s="139">
        <f t="shared" si="142"/>
        <v>613.37400000000002</v>
      </c>
      <c r="E118" s="10">
        <f>IF(DAY(A118)=E$3+1,VLOOKUP(A118,[1]Plan1!$CC$150:$CD$200,2),E117)</f>
        <v>617.36</v>
      </c>
      <c r="F118" s="140">
        <f t="shared" si="143"/>
        <v>42115</v>
      </c>
      <c r="G118" s="133">
        <f t="shared" si="144"/>
        <v>6.4984821658564673E-3</v>
      </c>
      <c r="H118" s="141">
        <f t="shared" si="133"/>
        <v>19</v>
      </c>
      <c r="I118" s="141">
        <f t="shared" si="134"/>
        <v>31</v>
      </c>
      <c r="J118" s="134">
        <f t="shared" si="145"/>
        <v>1.0039779460502203</v>
      </c>
      <c r="K118" s="134">
        <f t="shared" si="135"/>
        <v>1.01569642</v>
      </c>
      <c r="L118" s="134">
        <f t="shared" si="186"/>
        <v>1.0197368</v>
      </c>
      <c r="M118" s="134">
        <f t="shared" si="126"/>
        <v>329423.93703007</v>
      </c>
      <c r="N118" s="142">
        <f t="shared" si="136"/>
        <v>0</v>
      </c>
      <c r="O118" s="133">
        <f t="shared" si="127"/>
        <v>0</v>
      </c>
      <c r="P118" s="134">
        <f t="shared" si="184"/>
        <v>0</v>
      </c>
      <c r="Q118" s="133">
        <f t="shared" si="137"/>
        <v>0.12682499999999999</v>
      </c>
      <c r="R118" s="143">
        <f t="shared" si="128"/>
        <v>1.0061172229999999</v>
      </c>
      <c r="S118" s="134">
        <f t="shared" si="138"/>
        <v>2015.1596843499999</v>
      </c>
      <c r="T118" s="3">
        <f t="shared" si="139"/>
        <v>0</v>
      </c>
      <c r="U118" s="4">
        <f t="shared" si="140"/>
        <v>0</v>
      </c>
      <c r="V118" s="144" t="str">
        <f t="shared" ref="V118" si="198">V117</f>
        <v>A+J=</v>
      </c>
      <c r="W118" s="9">
        <f t="shared" si="130"/>
        <v>42175</v>
      </c>
      <c r="X118" s="4"/>
      <c r="Y118" s="117"/>
      <c r="Z118" s="116"/>
      <c r="AA118" s="128"/>
      <c r="AB118" s="120"/>
      <c r="AC118" s="121"/>
      <c r="AD118" s="118"/>
      <c r="AE118" s="120"/>
      <c r="AF118" s="117"/>
      <c r="AG118" s="116"/>
    </row>
    <row r="119" spans="1:33" x14ac:dyDescent="0.2">
      <c r="A119" s="138">
        <f t="shared" si="131"/>
        <v>42164</v>
      </c>
      <c r="B119" s="134">
        <f t="shared" si="125"/>
        <v>331614.78322392004</v>
      </c>
      <c r="C119" s="134">
        <f t="shared" si="132"/>
        <v>323048.00320050999</v>
      </c>
      <c r="D119" s="139">
        <f t="shared" si="142"/>
        <v>613.37400000000002</v>
      </c>
      <c r="E119" s="10">
        <f>IF(DAY(A119)=E$3+1,VLOOKUP(A119,[1]Plan1!$CC$150:$CD$200,2),E118)</f>
        <v>617.36</v>
      </c>
      <c r="F119" s="140">
        <f t="shared" si="143"/>
        <v>42115</v>
      </c>
      <c r="G119" s="133">
        <f t="shared" si="144"/>
        <v>6.4984821658564673E-3</v>
      </c>
      <c r="H119" s="141">
        <f t="shared" si="133"/>
        <v>20</v>
      </c>
      <c r="I119" s="141">
        <f t="shared" si="134"/>
        <v>31</v>
      </c>
      <c r="J119" s="134">
        <f t="shared" si="145"/>
        <v>1.0041877494217031</v>
      </c>
      <c r="K119" s="134">
        <f t="shared" si="135"/>
        <v>1.01569642</v>
      </c>
      <c r="L119" s="134">
        <f t="shared" si="186"/>
        <v>1.0199499000000001</v>
      </c>
      <c r="M119" s="134">
        <f t="shared" si="126"/>
        <v>329492.77855956001</v>
      </c>
      <c r="N119" s="142">
        <f t="shared" si="136"/>
        <v>0</v>
      </c>
      <c r="O119" s="133">
        <f t="shared" si="127"/>
        <v>0</v>
      </c>
      <c r="P119" s="134">
        <f t="shared" si="184"/>
        <v>0</v>
      </c>
      <c r="Q119" s="133">
        <f t="shared" si="137"/>
        <v>0.12682499999999999</v>
      </c>
      <c r="R119" s="143">
        <f t="shared" si="128"/>
        <v>1.0064402160000001</v>
      </c>
      <c r="S119" s="134">
        <f t="shared" si="138"/>
        <v>2122.0046643599999</v>
      </c>
      <c r="T119" s="3">
        <f t="shared" si="139"/>
        <v>0</v>
      </c>
      <c r="U119" s="4">
        <f t="shared" si="140"/>
        <v>0</v>
      </c>
      <c r="V119" s="144" t="str">
        <f t="shared" ref="V119" si="199">V118</f>
        <v>A+J=</v>
      </c>
      <c r="W119" s="9">
        <f t="shared" si="130"/>
        <v>42175</v>
      </c>
      <c r="X119" s="4"/>
      <c r="Y119" s="117"/>
      <c r="Z119" s="116"/>
      <c r="AA119" s="128"/>
      <c r="AB119" s="120"/>
      <c r="AC119" s="121"/>
      <c r="AD119" s="118"/>
      <c r="AE119" s="120"/>
      <c r="AF119" s="117"/>
      <c r="AG119" s="116"/>
    </row>
    <row r="120" spans="1:33" x14ac:dyDescent="0.2">
      <c r="A120" s="138">
        <f t="shared" si="131"/>
        <v>42165</v>
      </c>
      <c r="B120" s="134">
        <f t="shared" si="125"/>
        <v>331790.56181735999</v>
      </c>
      <c r="C120" s="134">
        <f t="shared" si="132"/>
        <v>323048.00320050999</v>
      </c>
      <c r="D120" s="139">
        <f t="shared" si="142"/>
        <v>613.37400000000002</v>
      </c>
      <c r="E120" s="10">
        <f>IF(DAY(A120)=E$3+1,VLOOKUP(A120,[1]Plan1!$CC$150:$CD$200,2),E119)</f>
        <v>617.36</v>
      </c>
      <c r="F120" s="140">
        <f t="shared" si="143"/>
        <v>42115</v>
      </c>
      <c r="G120" s="133">
        <f t="shared" si="144"/>
        <v>6.4984821658564673E-3</v>
      </c>
      <c r="H120" s="141">
        <f t="shared" si="133"/>
        <v>21</v>
      </c>
      <c r="I120" s="141">
        <f t="shared" si="134"/>
        <v>31</v>
      </c>
      <c r="J120" s="134">
        <f t="shared" si="145"/>
        <v>1.0043975966362353</v>
      </c>
      <c r="K120" s="134">
        <f t="shared" si="135"/>
        <v>1.01569642</v>
      </c>
      <c r="L120" s="134">
        <f t="shared" si="186"/>
        <v>1.0201630399999999</v>
      </c>
      <c r="M120" s="134">
        <f t="shared" si="126"/>
        <v>329561.63301096001</v>
      </c>
      <c r="N120" s="142">
        <f t="shared" si="136"/>
        <v>0</v>
      </c>
      <c r="O120" s="133">
        <f t="shared" si="127"/>
        <v>0</v>
      </c>
      <c r="P120" s="134">
        <f t="shared" si="184"/>
        <v>0</v>
      </c>
      <c r="Q120" s="133">
        <f t="shared" si="137"/>
        <v>0.12682499999999999</v>
      </c>
      <c r="R120" s="143">
        <f t="shared" si="128"/>
        <v>1.0067633140000001</v>
      </c>
      <c r="S120" s="134">
        <f t="shared" si="138"/>
        <v>2228.9288064000002</v>
      </c>
      <c r="T120" s="3">
        <f t="shared" si="139"/>
        <v>0</v>
      </c>
      <c r="U120" s="4">
        <f t="shared" si="140"/>
        <v>0</v>
      </c>
      <c r="V120" s="144" t="str">
        <f t="shared" ref="V120" si="200">V119</f>
        <v>A+J=</v>
      </c>
      <c r="W120" s="9">
        <f t="shared" si="130"/>
        <v>42175</v>
      </c>
      <c r="X120" s="4"/>
      <c r="Y120" s="117"/>
      <c r="Z120" s="116"/>
      <c r="AA120" s="128"/>
      <c r="AB120" s="120"/>
      <c r="AC120" s="121"/>
      <c r="AD120" s="118"/>
      <c r="AE120" s="120"/>
      <c r="AF120" s="117"/>
      <c r="AG120" s="116"/>
    </row>
    <row r="121" spans="1:33" x14ac:dyDescent="0.2">
      <c r="A121" s="138">
        <f t="shared" si="131"/>
        <v>42166</v>
      </c>
      <c r="B121" s="134">
        <f t="shared" si="125"/>
        <v>331966.43186970998</v>
      </c>
      <c r="C121" s="134">
        <f t="shared" si="132"/>
        <v>323048.00320050999</v>
      </c>
      <c r="D121" s="139">
        <f t="shared" si="142"/>
        <v>613.37400000000002</v>
      </c>
      <c r="E121" s="10">
        <f>IF(DAY(A121)=E$3+1,VLOOKUP(A121,[1]Plan1!$CC$150:$CD$200,2),E120)</f>
        <v>617.36</v>
      </c>
      <c r="F121" s="140">
        <f t="shared" si="143"/>
        <v>42115</v>
      </c>
      <c r="G121" s="133">
        <f t="shared" si="144"/>
        <v>6.4984821658564673E-3</v>
      </c>
      <c r="H121" s="141">
        <f t="shared" si="133"/>
        <v>22</v>
      </c>
      <c r="I121" s="141">
        <f t="shared" si="134"/>
        <v>31</v>
      </c>
      <c r="J121" s="134">
        <f t="shared" si="145"/>
        <v>1.0046074877029789</v>
      </c>
      <c r="K121" s="134">
        <f t="shared" si="135"/>
        <v>1.01569642</v>
      </c>
      <c r="L121" s="134">
        <f t="shared" si="186"/>
        <v>1.0203762199999999</v>
      </c>
      <c r="M121" s="134">
        <f t="shared" si="126"/>
        <v>329630.50038427999</v>
      </c>
      <c r="N121" s="142">
        <f t="shared" si="136"/>
        <v>0</v>
      </c>
      <c r="O121" s="133">
        <f t="shared" si="127"/>
        <v>0</v>
      </c>
      <c r="P121" s="134">
        <f t="shared" si="184"/>
        <v>0</v>
      </c>
      <c r="Q121" s="133">
        <f t="shared" si="137"/>
        <v>0.12682499999999999</v>
      </c>
      <c r="R121" s="143">
        <f t="shared" si="128"/>
        <v>1.0070865149999999</v>
      </c>
      <c r="S121" s="134">
        <f t="shared" si="138"/>
        <v>2335.9314854300001</v>
      </c>
      <c r="T121" s="3">
        <f t="shared" si="139"/>
        <v>0</v>
      </c>
      <c r="U121" s="4">
        <f t="shared" si="140"/>
        <v>0</v>
      </c>
      <c r="V121" s="144" t="str">
        <f t="shared" ref="V121" si="201">V120</f>
        <v>A+J=</v>
      </c>
      <c r="W121" s="9">
        <f t="shared" si="130"/>
        <v>42175</v>
      </c>
      <c r="X121" s="4"/>
      <c r="Y121" s="117"/>
      <c r="Z121" s="116"/>
      <c r="AA121" s="128"/>
      <c r="AB121" s="120"/>
      <c r="AC121" s="121"/>
      <c r="AD121" s="118"/>
      <c r="AE121" s="120"/>
      <c r="AF121" s="117"/>
      <c r="AG121" s="116"/>
    </row>
    <row r="122" spans="1:33" x14ac:dyDescent="0.2">
      <c r="A122" s="138">
        <f t="shared" si="131"/>
        <v>42167</v>
      </c>
      <c r="B122" s="134">
        <f t="shared" si="125"/>
        <v>332142.39699887997</v>
      </c>
      <c r="C122" s="134">
        <f t="shared" si="132"/>
        <v>323048.00320050999</v>
      </c>
      <c r="D122" s="139">
        <f t="shared" si="142"/>
        <v>613.37400000000002</v>
      </c>
      <c r="E122" s="10">
        <f>IF(DAY(A122)=E$3+1,VLOOKUP(A122,[1]Plan1!$CC$150:$CD$200,2),E121)</f>
        <v>617.36</v>
      </c>
      <c r="F122" s="140">
        <f t="shared" si="143"/>
        <v>42115</v>
      </c>
      <c r="G122" s="133">
        <f t="shared" si="144"/>
        <v>6.4984821658564673E-3</v>
      </c>
      <c r="H122" s="141">
        <f t="shared" si="133"/>
        <v>23</v>
      </c>
      <c r="I122" s="141">
        <f t="shared" si="134"/>
        <v>31</v>
      </c>
      <c r="J122" s="134">
        <f t="shared" si="145"/>
        <v>1.0048174226310977</v>
      </c>
      <c r="K122" s="134">
        <f t="shared" si="135"/>
        <v>1.01569642</v>
      </c>
      <c r="L122" s="134">
        <f t="shared" si="186"/>
        <v>1.0205894499999999</v>
      </c>
      <c r="M122" s="134">
        <f t="shared" si="126"/>
        <v>329699.38390999998</v>
      </c>
      <c r="N122" s="142">
        <f t="shared" si="136"/>
        <v>0</v>
      </c>
      <c r="O122" s="133">
        <f t="shared" si="127"/>
        <v>0</v>
      </c>
      <c r="P122" s="134">
        <f t="shared" si="184"/>
        <v>0</v>
      </c>
      <c r="Q122" s="133">
        <f t="shared" si="137"/>
        <v>0.12682499999999999</v>
      </c>
      <c r="R122" s="143">
        <f t="shared" si="128"/>
        <v>1.0074098199999999</v>
      </c>
      <c r="S122" s="134">
        <f t="shared" si="138"/>
        <v>2443.0130888799999</v>
      </c>
      <c r="T122" s="3">
        <f t="shared" si="139"/>
        <v>0</v>
      </c>
      <c r="U122" s="4">
        <f t="shared" si="140"/>
        <v>0</v>
      </c>
      <c r="V122" s="144" t="str">
        <f t="shared" ref="V122" si="202">V121</f>
        <v>A+J=</v>
      </c>
      <c r="W122" s="9">
        <f t="shared" si="130"/>
        <v>42175</v>
      </c>
      <c r="X122" s="4"/>
      <c r="Y122" s="117"/>
      <c r="Z122" s="116"/>
      <c r="AA122" s="128"/>
      <c r="AB122" s="120"/>
      <c r="AC122" s="121"/>
      <c r="AD122" s="118"/>
      <c r="AE122" s="120"/>
      <c r="AF122" s="117"/>
      <c r="AG122" s="116"/>
    </row>
    <row r="123" spans="1:33" x14ac:dyDescent="0.2">
      <c r="A123" s="138">
        <f t="shared" si="131"/>
        <v>42168</v>
      </c>
      <c r="B123" s="134">
        <f t="shared" si="125"/>
        <v>332318.45691226999</v>
      </c>
      <c r="C123" s="134">
        <f t="shared" si="132"/>
        <v>323048.00320050999</v>
      </c>
      <c r="D123" s="139">
        <f t="shared" si="142"/>
        <v>613.37400000000002</v>
      </c>
      <c r="E123" s="10">
        <f>IF(DAY(A123)=E$3+1,VLOOKUP(A123,[1]Plan1!$CC$150:$CD$200,2),E122)</f>
        <v>617.36</v>
      </c>
      <c r="F123" s="140">
        <f t="shared" si="143"/>
        <v>42115</v>
      </c>
      <c r="G123" s="133">
        <f t="shared" si="144"/>
        <v>6.4984821658564673E-3</v>
      </c>
      <c r="H123" s="141">
        <f t="shared" si="133"/>
        <v>24</v>
      </c>
      <c r="I123" s="141">
        <f t="shared" si="134"/>
        <v>31</v>
      </c>
      <c r="J123" s="134">
        <f t="shared" si="145"/>
        <v>1.0050274014297575</v>
      </c>
      <c r="K123" s="134">
        <f t="shared" si="135"/>
        <v>1.01569642</v>
      </c>
      <c r="L123" s="134">
        <f t="shared" si="186"/>
        <v>1.02080273</v>
      </c>
      <c r="M123" s="134">
        <f t="shared" si="126"/>
        <v>329768.28358812002</v>
      </c>
      <c r="N123" s="142">
        <f t="shared" si="136"/>
        <v>0</v>
      </c>
      <c r="O123" s="133">
        <f t="shared" si="127"/>
        <v>0</v>
      </c>
      <c r="P123" s="134">
        <f t="shared" si="184"/>
        <v>0</v>
      </c>
      <c r="Q123" s="133">
        <f t="shared" si="137"/>
        <v>0.12682499999999999</v>
      </c>
      <c r="R123" s="143">
        <f t="shared" si="128"/>
        <v>1.007733228</v>
      </c>
      <c r="S123" s="134">
        <f t="shared" si="138"/>
        <v>2550.1733241500001</v>
      </c>
      <c r="T123" s="3">
        <f t="shared" si="139"/>
        <v>0</v>
      </c>
      <c r="U123" s="4">
        <f t="shared" si="140"/>
        <v>0</v>
      </c>
      <c r="V123" s="144" t="str">
        <f t="shared" ref="V123" si="203">V122</f>
        <v>A+J=</v>
      </c>
      <c r="W123" s="9">
        <f t="shared" si="130"/>
        <v>42175</v>
      </c>
      <c r="X123" s="4"/>
      <c r="Y123" s="117"/>
      <c r="Z123" s="116"/>
      <c r="AA123" s="128"/>
      <c r="AB123" s="120"/>
      <c r="AC123" s="121"/>
      <c r="AD123" s="118"/>
      <c r="AE123" s="120"/>
      <c r="AF123" s="117"/>
      <c r="AG123" s="116"/>
    </row>
    <row r="124" spans="1:33" x14ac:dyDescent="0.2">
      <c r="A124" s="138">
        <f t="shared" si="131"/>
        <v>42169</v>
      </c>
      <c r="B124" s="134">
        <f t="shared" si="125"/>
        <v>332494.60905001999</v>
      </c>
      <c r="C124" s="134">
        <f t="shared" si="132"/>
        <v>323048.00320050999</v>
      </c>
      <c r="D124" s="139">
        <f t="shared" si="142"/>
        <v>613.37400000000002</v>
      </c>
      <c r="E124" s="10">
        <f>IF(DAY(A124)=E$3+1,VLOOKUP(A124,[1]Plan1!$CC$150:$CD$200,2),E123)</f>
        <v>617.36</v>
      </c>
      <c r="F124" s="140">
        <f t="shared" si="143"/>
        <v>42115</v>
      </c>
      <c r="G124" s="133">
        <f t="shared" si="144"/>
        <v>6.4984821658564673E-3</v>
      </c>
      <c r="H124" s="141">
        <f t="shared" si="133"/>
        <v>25</v>
      </c>
      <c r="I124" s="141">
        <f t="shared" si="134"/>
        <v>31</v>
      </c>
      <c r="J124" s="134">
        <f t="shared" si="145"/>
        <v>1.0052374241081261</v>
      </c>
      <c r="K124" s="134">
        <f t="shared" si="135"/>
        <v>1.01569642</v>
      </c>
      <c r="L124" s="134">
        <f t="shared" si="186"/>
        <v>1.0210160500000001</v>
      </c>
      <c r="M124" s="134">
        <f t="shared" si="126"/>
        <v>329837.19618817</v>
      </c>
      <c r="N124" s="142">
        <f t="shared" si="136"/>
        <v>0</v>
      </c>
      <c r="O124" s="133">
        <f t="shared" si="127"/>
        <v>0</v>
      </c>
      <c r="P124" s="134">
        <f t="shared" si="184"/>
        <v>0</v>
      </c>
      <c r="Q124" s="133">
        <f t="shared" si="137"/>
        <v>0.12682499999999999</v>
      </c>
      <c r="R124" s="143">
        <f t="shared" si="128"/>
        <v>1.0080567410000001</v>
      </c>
      <c r="S124" s="134">
        <f t="shared" si="138"/>
        <v>2657.4128618499999</v>
      </c>
      <c r="T124" s="3">
        <f t="shared" si="139"/>
        <v>0</v>
      </c>
      <c r="U124" s="4">
        <f t="shared" si="140"/>
        <v>0</v>
      </c>
      <c r="V124" s="144" t="str">
        <f t="shared" ref="V124" si="204">V123</f>
        <v>A+J=</v>
      </c>
      <c r="W124" s="9">
        <f t="shared" si="130"/>
        <v>42175</v>
      </c>
      <c r="X124" s="4"/>
      <c r="Y124" s="117"/>
      <c r="Z124" s="116"/>
      <c r="AA124" s="128"/>
      <c r="AB124" s="120"/>
      <c r="AC124" s="121"/>
      <c r="AD124" s="118"/>
      <c r="AE124" s="120"/>
      <c r="AF124" s="117"/>
      <c r="AG124" s="116"/>
    </row>
    <row r="125" spans="1:33" x14ac:dyDescent="0.2">
      <c r="A125" s="138">
        <f t="shared" si="131"/>
        <v>42170</v>
      </c>
      <c r="B125" s="134">
        <f t="shared" si="125"/>
        <v>332670.85278654</v>
      </c>
      <c r="C125" s="134">
        <f t="shared" si="132"/>
        <v>323048.00320050999</v>
      </c>
      <c r="D125" s="139">
        <f t="shared" si="142"/>
        <v>613.37400000000002</v>
      </c>
      <c r="E125" s="10">
        <f>IF(DAY(A125)=E$3+1,VLOOKUP(A125,[1]Plan1!$CC$150:$CD$200,2),E124)</f>
        <v>617.36</v>
      </c>
      <c r="F125" s="140">
        <f t="shared" si="143"/>
        <v>42115</v>
      </c>
      <c r="G125" s="133">
        <f t="shared" si="144"/>
        <v>6.4984821658564673E-3</v>
      </c>
      <c r="H125" s="141">
        <f t="shared" si="133"/>
        <v>26</v>
      </c>
      <c r="I125" s="141">
        <f t="shared" si="134"/>
        <v>31</v>
      </c>
      <c r="J125" s="134">
        <f t="shared" si="145"/>
        <v>1.0054474906753734</v>
      </c>
      <c r="K125" s="134">
        <f t="shared" si="135"/>
        <v>1.01569642</v>
      </c>
      <c r="L125" s="134">
        <f t="shared" si="186"/>
        <v>1.0212294099999999</v>
      </c>
      <c r="M125" s="134">
        <f t="shared" si="126"/>
        <v>329906.12171013001</v>
      </c>
      <c r="N125" s="142">
        <f t="shared" si="136"/>
        <v>0</v>
      </c>
      <c r="O125" s="133">
        <f t="shared" si="127"/>
        <v>0</v>
      </c>
      <c r="P125" s="134">
        <f t="shared" si="184"/>
        <v>0</v>
      </c>
      <c r="Q125" s="133">
        <f t="shared" si="137"/>
        <v>0.12682499999999999</v>
      </c>
      <c r="R125" s="143">
        <f t="shared" si="128"/>
        <v>1.0083803570000001</v>
      </c>
      <c r="S125" s="134">
        <f t="shared" si="138"/>
        <v>2764.7310764099998</v>
      </c>
      <c r="T125" s="3">
        <f t="shared" si="139"/>
        <v>0</v>
      </c>
      <c r="U125" s="4">
        <f t="shared" si="140"/>
        <v>0</v>
      </c>
      <c r="V125" s="144" t="str">
        <f t="shared" ref="V125" si="205">V124</f>
        <v>A+J=</v>
      </c>
      <c r="W125" s="9">
        <f t="shared" si="130"/>
        <v>42175</v>
      </c>
      <c r="X125" s="4"/>
      <c r="Y125" s="117"/>
      <c r="Z125" s="116"/>
      <c r="AA125" s="128"/>
      <c r="AB125" s="120"/>
      <c r="AC125" s="121"/>
      <c r="AD125" s="118"/>
      <c r="AE125" s="120"/>
      <c r="AF125" s="117"/>
      <c r="AG125" s="116"/>
    </row>
    <row r="126" spans="1:33" x14ac:dyDescent="0.2">
      <c r="A126" s="138">
        <f t="shared" si="131"/>
        <v>42171</v>
      </c>
      <c r="B126" s="134">
        <f t="shared" si="125"/>
        <v>332847.19174425997</v>
      </c>
      <c r="C126" s="134">
        <f t="shared" si="132"/>
        <v>323048.00320050999</v>
      </c>
      <c r="D126" s="139">
        <f t="shared" si="142"/>
        <v>613.37400000000002</v>
      </c>
      <c r="E126" s="10">
        <f>IF(DAY(A126)=E$3+1,VLOOKUP(A126,[1]Plan1!$CC$150:$CD$200,2),E125)</f>
        <v>617.36</v>
      </c>
      <c r="F126" s="140">
        <f t="shared" si="143"/>
        <v>42115</v>
      </c>
      <c r="G126" s="133">
        <f t="shared" si="144"/>
        <v>6.4984821658564673E-3</v>
      </c>
      <c r="H126" s="141">
        <f t="shared" si="133"/>
        <v>27</v>
      </c>
      <c r="I126" s="141">
        <f t="shared" si="134"/>
        <v>31</v>
      </c>
      <c r="J126" s="134">
        <f t="shared" si="145"/>
        <v>1.0056576011406704</v>
      </c>
      <c r="K126" s="134">
        <f t="shared" si="135"/>
        <v>1.01569642</v>
      </c>
      <c r="L126" s="134">
        <f t="shared" si="186"/>
        <v>1.0214428200000001</v>
      </c>
      <c r="M126" s="134">
        <f t="shared" si="126"/>
        <v>329975.06338448997</v>
      </c>
      <c r="N126" s="142">
        <f t="shared" si="136"/>
        <v>0</v>
      </c>
      <c r="O126" s="133">
        <f t="shared" si="127"/>
        <v>0</v>
      </c>
      <c r="P126" s="134">
        <f t="shared" si="184"/>
        <v>0</v>
      </c>
      <c r="Q126" s="133">
        <f t="shared" si="137"/>
        <v>0.12682499999999999</v>
      </c>
      <c r="R126" s="143">
        <f t="shared" si="128"/>
        <v>1.008704077</v>
      </c>
      <c r="S126" s="134">
        <f t="shared" si="138"/>
        <v>2872.1283597699999</v>
      </c>
      <c r="T126" s="3">
        <f t="shared" si="139"/>
        <v>0</v>
      </c>
      <c r="U126" s="4">
        <f t="shared" si="140"/>
        <v>0</v>
      </c>
      <c r="V126" s="144" t="str">
        <f t="shared" ref="V126" si="206">V125</f>
        <v>A+J=</v>
      </c>
      <c r="W126" s="9">
        <f t="shared" si="130"/>
        <v>42175</v>
      </c>
      <c r="X126" s="4"/>
      <c r="Y126" s="117"/>
      <c r="Z126" s="116"/>
      <c r="AA126" s="128"/>
      <c r="AB126" s="120"/>
      <c r="AC126" s="121"/>
      <c r="AD126" s="118"/>
      <c r="AE126" s="120"/>
      <c r="AF126" s="117"/>
      <c r="AG126" s="116"/>
    </row>
    <row r="127" spans="1:33" x14ac:dyDescent="0.2">
      <c r="A127" s="138">
        <f t="shared" si="131"/>
        <v>42172</v>
      </c>
      <c r="B127" s="134">
        <f t="shared" si="125"/>
        <v>333023.62270075001</v>
      </c>
      <c r="C127" s="134">
        <f t="shared" si="132"/>
        <v>323048.00320050999</v>
      </c>
      <c r="D127" s="139">
        <f t="shared" si="142"/>
        <v>613.37400000000002</v>
      </c>
      <c r="E127" s="10">
        <f>IF(DAY(A127)=E$3+1,VLOOKUP(A127,[1]Plan1!$CC$150:$CD$200,2),E126)</f>
        <v>617.36</v>
      </c>
      <c r="F127" s="140">
        <f t="shared" si="143"/>
        <v>42115</v>
      </c>
      <c r="G127" s="133">
        <f t="shared" si="144"/>
        <v>6.4984821658564673E-3</v>
      </c>
      <c r="H127" s="141">
        <f t="shared" si="133"/>
        <v>28</v>
      </c>
      <c r="I127" s="141">
        <f t="shared" si="134"/>
        <v>31</v>
      </c>
      <c r="J127" s="134">
        <f t="shared" si="145"/>
        <v>1.005867755513191</v>
      </c>
      <c r="K127" s="134">
        <f t="shared" si="135"/>
        <v>1.01569642</v>
      </c>
      <c r="L127" s="134">
        <f t="shared" si="186"/>
        <v>1.02165627</v>
      </c>
      <c r="M127" s="134">
        <f t="shared" si="126"/>
        <v>330044.01798077999</v>
      </c>
      <c r="N127" s="142">
        <f t="shared" si="136"/>
        <v>0</v>
      </c>
      <c r="O127" s="133">
        <f t="shared" si="127"/>
        <v>0</v>
      </c>
      <c r="P127" s="134">
        <f t="shared" si="184"/>
        <v>0</v>
      </c>
      <c r="Q127" s="133">
        <f t="shared" si="137"/>
        <v>0.12682499999999999</v>
      </c>
      <c r="R127" s="143">
        <f t="shared" si="128"/>
        <v>1.0090279010000001</v>
      </c>
      <c r="S127" s="134">
        <f t="shared" si="138"/>
        <v>2979.6047199700001</v>
      </c>
      <c r="T127" s="3">
        <f t="shared" si="139"/>
        <v>0</v>
      </c>
      <c r="U127" s="4">
        <f t="shared" si="140"/>
        <v>0</v>
      </c>
      <c r="V127" s="144" t="str">
        <f t="shared" ref="V127" si="207">V126</f>
        <v>A+J=</v>
      </c>
      <c r="W127" s="9">
        <f t="shared" si="130"/>
        <v>42175</v>
      </c>
      <c r="X127" s="4"/>
      <c r="AE127" s="17"/>
      <c r="AF127" s="18"/>
      <c r="AG127" s="16"/>
    </row>
    <row r="128" spans="1:33" x14ac:dyDescent="0.2">
      <c r="A128" s="138">
        <f t="shared" si="131"/>
        <v>42173</v>
      </c>
      <c r="B128" s="134">
        <f t="shared" si="125"/>
        <v>333200.14928084001</v>
      </c>
      <c r="C128" s="134">
        <f t="shared" si="132"/>
        <v>323048.00320050999</v>
      </c>
      <c r="D128" s="139">
        <f t="shared" si="142"/>
        <v>613.37400000000002</v>
      </c>
      <c r="E128" s="10">
        <f>IF(DAY(A128)=E$3+1,VLOOKUP(A128,[1]Plan1!$CC$150:$CD$200,2),E127)</f>
        <v>617.36</v>
      </c>
      <c r="F128" s="140">
        <f t="shared" si="143"/>
        <v>42115</v>
      </c>
      <c r="G128" s="133">
        <f t="shared" si="144"/>
        <v>6.4984821658564673E-3</v>
      </c>
      <c r="H128" s="141">
        <f t="shared" si="133"/>
        <v>29</v>
      </c>
      <c r="I128" s="141">
        <f t="shared" si="134"/>
        <v>31</v>
      </c>
      <c r="J128" s="134">
        <f t="shared" si="145"/>
        <v>1.0060779538021103</v>
      </c>
      <c r="K128" s="134">
        <f t="shared" si="135"/>
        <v>1.01569642</v>
      </c>
      <c r="L128" s="134">
        <f t="shared" si="186"/>
        <v>1.0218697699999999</v>
      </c>
      <c r="M128" s="134">
        <f t="shared" si="126"/>
        <v>330112.98872945999</v>
      </c>
      <c r="N128" s="142">
        <f t="shared" si="136"/>
        <v>0</v>
      </c>
      <c r="O128" s="133">
        <f t="shared" si="127"/>
        <v>0</v>
      </c>
      <c r="P128" s="134">
        <f t="shared" si="184"/>
        <v>0</v>
      </c>
      <c r="Q128" s="133">
        <f t="shared" si="137"/>
        <v>0.12682499999999999</v>
      </c>
      <c r="R128" s="143">
        <f t="shared" si="128"/>
        <v>1.0093518299999999</v>
      </c>
      <c r="S128" s="134">
        <f t="shared" si="138"/>
        <v>3087.16055138</v>
      </c>
      <c r="T128" s="3">
        <f t="shared" si="139"/>
        <v>0</v>
      </c>
      <c r="U128" s="4">
        <f t="shared" si="140"/>
        <v>0</v>
      </c>
      <c r="V128" s="144" t="str">
        <f t="shared" ref="V128" si="208">V127</f>
        <v>A+J=</v>
      </c>
      <c r="W128" s="9">
        <f t="shared" si="130"/>
        <v>42175</v>
      </c>
      <c r="X128" s="4"/>
      <c r="AE128" s="17"/>
      <c r="AF128" s="18"/>
      <c r="AG128" s="16"/>
    </row>
    <row r="129" spans="1:135" ht="15" x14ac:dyDescent="0.2">
      <c r="A129" s="138">
        <f t="shared" si="131"/>
        <v>42174</v>
      </c>
      <c r="B129" s="134">
        <f t="shared" si="125"/>
        <v>333376.76759989001</v>
      </c>
      <c r="C129" s="134">
        <f t="shared" si="132"/>
        <v>323048.00320050999</v>
      </c>
      <c r="D129" s="139">
        <f t="shared" si="142"/>
        <v>613.37400000000002</v>
      </c>
      <c r="E129" s="10">
        <f>IF(DAY(A129)=E$3+1,VLOOKUP(A129,[1]Plan1!$CC$150:$CD$200,2),E128)</f>
        <v>617.36</v>
      </c>
      <c r="F129" s="140">
        <f t="shared" si="143"/>
        <v>42115</v>
      </c>
      <c r="G129" s="133">
        <f t="shared" si="144"/>
        <v>6.4984821658564673E-3</v>
      </c>
      <c r="H129" s="141">
        <f t="shared" si="133"/>
        <v>30</v>
      </c>
      <c r="I129" s="141">
        <f t="shared" si="134"/>
        <v>31</v>
      </c>
      <c r="J129" s="134">
        <f t="shared" si="145"/>
        <v>1.0062881960166057</v>
      </c>
      <c r="K129" s="134">
        <f t="shared" si="135"/>
        <v>1.01569642</v>
      </c>
      <c r="L129" s="134">
        <f t="shared" si="186"/>
        <v>1.02208331</v>
      </c>
      <c r="M129" s="134">
        <f t="shared" si="126"/>
        <v>330181.97240005998</v>
      </c>
      <c r="N129" s="142">
        <f t="shared" si="136"/>
        <v>0</v>
      </c>
      <c r="O129" s="133">
        <f t="shared" si="127"/>
        <v>0</v>
      </c>
      <c r="P129" s="134">
        <f t="shared" si="184"/>
        <v>0</v>
      </c>
      <c r="Q129" s="133">
        <f t="shared" si="137"/>
        <v>0.12682499999999999</v>
      </c>
      <c r="R129" s="143">
        <f t="shared" si="128"/>
        <v>1.0096758619999999</v>
      </c>
      <c r="S129" s="134">
        <f t="shared" si="138"/>
        <v>3194.79519983</v>
      </c>
      <c r="T129" s="3">
        <f t="shared" si="139"/>
        <v>0</v>
      </c>
      <c r="U129" s="4">
        <f t="shared" si="140"/>
        <v>0</v>
      </c>
      <c r="V129" s="144" t="str">
        <f t="shared" ref="V129" si="209">V128</f>
        <v>A+J=</v>
      </c>
      <c r="W129" s="9">
        <f t="shared" si="130"/>
        <v>42175</v>
      </c>
      <c r="X129" s="4"/>
      <c r="Y129" s="151" t="s">
        <v>54</v>
      </c>
      <c r="AE129" s="17"/>
      <c r="AF129" s="18"/>
      <c r="AG129" s="16"/>
    </row>
    <row r="130" spans="1:135" x14ac:dyDescent="0.2">
      <c r="A130" s="92">
        <f t="shared" si="131"/>
        <v>42175</v>
      </c>
      <c r="B130" s="97">
        <f t="shared" si="125"/>
        <v>333553.48128478997</v>
      </c>
      <c r="C130" s="97">
        <f t="shared" si="132"/>
        <v>323048.00320050999</v>
      </c>
      <c r="D130" s="94">
        <f t="shared" si="142"/>
        <v>613.37400000000002</v>
      </c>
      <c r="E130" s="10">
        <f>IF(DAY(A130)=E$3+1,VLOOKUP(A130,[1]Plan1!$CC$150:$CD$200,2),E129)</f>
        <v>617.36</v>
      </c>
      <c r="F130" s="130">
        <f t="shared" si="143"/>
        <v>42115</v>
      </c>
      <c r="G130" s="99">
        <f t="shared" si="144"/>
        <v>6.4984821658564673E-3</v>
      </c>
      <c r="H130" s="96">
        <f t="shared" si="133"/>
        <v>31</v>
      </c>
      <c r="I130" s="96">
        <f t="shared" si="134"/>
        <v>31</v>
      </c>
      <c r="J130" s="97">
        <f t="shared" si="145"/>
        <v>1.0064984821658565</v>
      </c>
      <c r="K130" s="97">
        <f t="shared" si="135"/>
        <v>1.01569642</v>
      </c>
      <c r="L130" s="97">
        <f t="shared" si="186"/>
        <v>1.0222969</v>
      </c>
      <c r="M130" s="97">
        <f t="shared" si="126"/>
        <v>330250.97222306998</v>
      </c>
      <c r="N130" s="98">
        <f t="shared" si="136"/>
        <v>4</v>
      </c>
      <c r="O130" s="133">
        <f t="shared" si="127"/>
        <v>3.949565438975444E-3</v>
      </c>
      <c r="P130" s="97">
        <f t="shared" si="184"/>
        <v>1304.34782608</v>
      </c>
      <c r="Q130" s="99">
        <f t="shared" si="137"/>
        <v>0.12682499999999999</v>
      </c>
      <c r="R130" s="100">
        <f t="shared" si="128"/>
        <v>1.0099999980000001</v>
      </c>
      <c r="S130" s="97">
        <f t="shared" si="138"/>
        <v>3302.5090617199999</v>
      </c>
      <c r="T130" s="3">
        <f t="shared" si="139"/>
        <v>4606.8568877999996</v>
      </c>
      <c r="U130" s="4">
        <f t="shared" si="140"/>
        <v>317873.12525819999</v>
      </c>
      <c r="V130" s="136" t="str">
        <f t="shared" ref="V130" si="210">V129</f>
        <v>A+J=</v>
      </c>
      <c r="W130" s="9">
        <f t="shared" si="130"/>
        <v>42205</v>
      </c>
      <c r="X130" s="4"/>
      <c r="Y130" s="154">
        <v>42005</v>
      </c>
      <c r="Z130" s="153" t="s">
        <v>55</v>
      </c>
      <c r="AE130" s="17"/>
      <c r="AF130" s="18"/>
      <c r="AG130" s="16"/>
    </row>
    <row r="131" spans="1:135" x14ac:dyDescent="0.2">
      <c r="A131" s="138">
        <f t="shared" si="131"/>
        <v>42176</v>
      </c>
      <c r="B131" s="134">
        <f t="shared" si="125"/>
        <v>329104.69496371003</v>
      </c>
      <c r="C131" s="134">
        <f t="shared" si="132"/>
        <v>321772.10397194</v>
      </c>
      <c r="D131" s="139">
        <f t="shared" si="142"/>
        <v>617.36</v>
      </c>
      <c r="E131" s="10">
        <f>IF(DAY(A131)=E$3+1,VLOOKUP(A131,[1]Plan1!$CC$150:$CD$200,2),E130)</f>
        <v>620.12099999999998</v>
      </c>
      <c r="F131" s="140">
        <f t="shared" si="143"/>
        <v>42145</v>
      </c>
      <c r="G131" s="133">
        <f t="shared" si="144"/>
        <v>4.4722690164571421E-3</v>
      </c>
      <c r="H131" s="141">
        <f t="shared" si="133"/>
        <v>1</v>
      </c>
      <c r="I131" s="141">
        <f t="shared" si="134"/>
        <v>30</v>
      </c>
      <c r="J131" s="134">
        <f t="shared" si="145"/>
        <v>1.0001487543341163</v>
      </c>
      <c r="K131" s="134">
        <f t="shared" si="135"/>
        <v>1.0222969</v>
      </c>
      <c r="L131" s="134">
        <f t="shared" si="186"/>
        <v>1.0224489699999999</v>
      </c>
      <c r="M131" s="134">
        <f t="shared" si="126"/>
        <v>328995.55628084001</v>
      </c>
      <c r="N131" s="142">
        <f t="shared" si="136"/>
        <v>0</v>
      </c>
      <c r="O131" s="133">
        <f t="shared" si="127"/>
        <v>0</v>
      </c>
      <c r="P131" s="134">
        <f t="shared" si="184"/>
        <v>0</v>
      </c>
      <c r="Q131" s="133">
        <f t="shared" si="137"/>
        <v>0.12682499999999999</v>
      </c>
      <c r="R131" s="143">
        <f t="shared" si="128"/>
        <v>1.0003317329999999</v>
      </c>
      <c r="S131" s="134">
        <f t="shared" si="138"/>
        <v>109.13868287</v>
      </c>
      <c r="T131" s="3">
        <f t="shared" si="139"/>
        <v>0</v>
      </c>
      <c r="U131" s="4">
        <f t="shared" si="140"/>
        <v>0</v>
      </c>
      <c r="V131" s="144" t="str">
        <f t="shared" ref="V131" si="211">V130</f>
        <v>A+J=</v>
      </c>
      <c r="W131" s="9">
        <f t="shared" si="130"/>
        <v>42205</v>
      </c>
      <c r="X131" s="4"/>
      <c r="Y131" s="154">
        <v>42051</v>
      </c>
      <c r="Z131" s="153" t="s">
        <v>56</v>
      </c>
      <c r="AE131" s="19"/>
      <c r="AF131" s="20"/>
      <c r="AG131" s="20"/>
    </row>
    <row r="132" spans="1:135" x14ac:dyDescent="0.2">
      <c r="A132" s="138">
        <f t="shared" si="131"/>
        <v>42177</v>
      </c>
      <c r="B132" s="134">
        <f t="shared" si="125"/>
        <v>329262.84030063002</v>
      </c>
      <c r="C132" s="134">
        <f t="shared" si="132"/>
        <v>321772.10397194</v>
      </c>
      <c r="D132" s="139">
        <f t="shared" si="142"/>
        <v>617.36</v>
      </c>
      <c r="E132" s="10">
        <f>IF(DAY(A132)=E$3+1,VLOOKUP(A132,[1]Plan1!$CC$150:$CD$200,2),E131)</f>
        <v>620.12099999999998</v>
      </c>
      <c r="F132" s="140">
        <f t="shared" si="143"/>
        <v>42145</v>
      </c>
      <c r="G132" s="133">
        <f t="shared" si="144"/>
        <v>4.4722690164571421E-3</v>
      </c>
      <c r="H132" s="141">
        <f t="shared" si="133"/>
        <v>2</v>
      </c>
      <c r="I132" s="141">
        <f t="shared" si="134"/>
        <v>30</v>
      </c>
      <c r="J132" s="134">
        <f t="shared" si="145"/>
        <v>1.0002975307960846</v>
      </c>
      <c r="K132" s="134">
        <f t="shared" si="135"/>
        <v>1.0222969</v>
      </c>
      <c r="L132" s="134">
        <f t="shared" si="186"/>
        <v>1.02260106</v>
      </c>
      <c r="M132" s="134">
        <f t="shared" si="126"/>
        <v>329044.49460013001</v>
      </c>
      <c r="N132" s="142">
        <f t="shared" si="136"/>
        <v>0</v>
      </c>
      <c r="O132" s="133">
        <f t="shared" si="127"/>
        <v>0</v>
      </c>
      <c r="P132" s="134">
        <f t="shared" si="184"/>
        <v>0</v>
      </c>
      <c r="Q132" s="133">
        <f t="shared" si="137"/>
        <v>0.12682499999999999</v>
      </c>
      <c r="R132" s="143">
        <f t="shared" si="128"/>
        <v>1.0006635749999999</v>
      </c>
      <c r="S132" s="134">
        <f t="shared" si="138"/>
        <v>218.34570049999999</v>
      </c>
      <c r="T132" s="3">
        <f t="shared" si="139"/>
        <v>0</v>
      </c>
      <c r="U132" s="4">
        <f t="shared" si="140"/>
        <v>0</v>
      </c>
      <c r="V132" s="144" t="str">
        <f t="shared" ref="V132" si="212">V131</f>
        <v>A+J=</v>
      </c>
      <c r="W132" s="9">
        <f t="shared" si="130"/>
        <v>42205</v>
      </c>
      <c r="X132" s="28"/>
      <c r="Y132" s="154">
        <v>42052</v>
      </c>
      <c r="Z132" s="153" t="s">
        <v>56</v>
      </c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138">
        <f t="shared" si="131"/>
        <v>42178</v>
      </c>
      <c r="B133" s="134">
        <f t="shared" si="125"/>
        <v>329421.06430928002</v>
      </c>
      <c r="C133" s="134">
        <f t="shared" si="132"/>
        <v>321772.10397194</v>
      </c>
      <c r="D133" s="139">
        <f t="shared" si="142"/>
        <v>617.36</v>
      </c>
      <c r="E133" s="10">
        <f>IF(DAY(A133)=E$3+1,VLOOKUP(A133,[1]Plan1!$CC$150:$CD$200,2),E132)</f>
        <v>620.12099999999998</v>
      </c>
      <c r="F133" s="140">
        <f t="shared" si="143"/>
        <v>42145</v>
      </c>
      <c r="G133" s="133">
        <f t="shared" si="144"/>
        <v>4.4722690164571421E-3</v>
      </c>
      <c r="H133" s="141">
        <f t="shared" si="133"/>
        <v>3</v>
      </c>
      <c r="I133" s="141">
        <f t="shared" si="134"/>
        <v>30</v>
      </c>
      <c r="J133" s="134">
        <f t="shared" si="145"/>
        <v>1.0004463293891965</v>
      </c>
      <c r="K133" s="134">
        <f t="shared" si="135"/>
        <v>1.0222969</v>
      </c>
      <c r="L133" s="134">
        <f t="shared" si="186"/>
        <v>1.02275318</v>
      </c>
      <c r="M133" s="134">
        <f t="shared" si="126"/>
        <v>329093.44257259002</v>
      </c>
      <c r="N133" s="142">
        <f t="shared" si="136"/>
        <v>0</v>
      </c>
      <c r="O133" s="133">
        <f t="shared" si="127"/>
        <v>0</v>
      </c>
      <c r="P133" s="134">
        <f t="shared" si="184"/>
        <v>0</v>
      </c>
      <c r="Q133" s="133">
        <f t="shared" si="137"/>
        <v>0.12682499999999999</v>
      </c>
      <c r="R133" s="143">
        <f t="shared" si="128"/>
        <v>1.000995528</v>
      </c>
      <c r="S133" s="134">
        <f t="shared" si="138"/>
        <v>327.62173668999998</v>
      </c>
      <c r="T133" s="3">
        <f t="shared" si="139"/>
        <v>0</v>
      </c>
      <c r="U133" s="4">
        <f t="shared" si="140"/>
        <v>0</v>
      </c>
      <c r="V133" s="144" t="str">
        <f t="shared" ref="V133" si="213">V132</f>
        <v>A+J=</v>
      </c>
      <c r="W133" s="9">
        <f t="shared" si="130"/>
        <v>42205</v>
      </c>
      <c r="X133" s="4"/>
      <c r="Y133" s="154">
        <v>42097</v>
      </c>
      <c r="Z133" s="153" t="s">
        <v>57</v>
      </c>
    </row>
    <row r="134" spans="1:135" x14ac:dyDescent="0.2">
      <c r="A134" s="138">
        <f t="shared" si="131"/>
        <v>42179</v>
      </c>
      <c r="B134" s="134">
        <f t="shared" si="125"/>
        <v>329579.36346443003</v>
      </c>
      <c r="C134" s="134">
        <f t="shared" si="132"/>
        <v>321772.10397194</v>
      </c>
      <c r="D134" s="139">
        <f t="shared" si="142"/>
        <v>617.36</v>
      </c>
      <c r="E134" s="10">
        <f>IF(DAY(A134)=E$3+1,VLOOKUP(A134,[1]Plan1!$CC$150:$CD$200,2),E133)</f>
        <v>620.12099999999998</v>
      </c>
      <c r="F134" s="140">
        <f t="shared" si="143"/>
        <v>42145</v>
      </c>
      <c r="G134" s="133">
        <f t="shared" si="144"/>
        <v>4.4722690164571421E-3</v>
      </c>
      <c r="H134" s="141">
        <f t="shared" si="133"/>
        <v>4</v>
      </c>
      <c r="I134" s="141">
        <f t="shared" si="134"/>
        <v>30</v>
      </c>
      <c r="J134" s="134">
        <f t="shared" si="145"/>
        <v>1.000595150116744</v>
      </c>
      <c r="K134" s="134">
        <f t="shared" si="135"/>
        <v>1.0222969</v>
      </c>
      <c r="L134" s="134">
        <f t="shared" si="186"/>
        <v>1.02290532</v>
      </c>
      <c r="M134" s="134">
        <f t="shared" si="126"/>
        <v>329142.39698049001</v>
      </c>
      <c r="N134" s="142">
        <f t="shared" si="136"/>
        <v>0</v>
      </c>
      <c r="O134" s="133">
        <f t="shared" si="127"/>
        <v>0</v>
      </c>
      <c r="P134" s="134">
        <f t="shared" si="184"/>
        <v>0</v>
      </c>
      <c r="Q134" s="133">
        <f t="shared" si="137"/>
        <v>0.12682499999999999</v>
      </c>
      <c r="R134" s="143">
        <f t="shared" si="128"/>
        <v>1.0013275909999999</v>
      </c>
      <c r="S134" s="134">
        <f t="shared" si="138"/>
        <v>436.96648393999999</v>
      </c>
      <c r="T134" s="3">
        <f t="shared" si="139"/>
        <v>0</v>
      </c>
      <c r="U134" s="4">
        <f t="shared" si="140"/>
        <v>0</v>
      </c>
      <c r="V134" s="144" t="str">
        <f t="shared" ref="V134" si="214">V133</f>
        <v>A+J=</v>
      </c>
      <c r="W134" s="9">
        <f t="shared" si="130"/>
        <v>42205</v>
      </c>
      <c r="X134" s="4"/>
      <c r="Y134" s="154">
        <v>42115</v>
      </c>
      <c r="Z134" s="153" t="s">
        <v>65</v>
      </c>
    </row>
    <row r="135" spans="1:135" x14ac:dyDescent="0.2">
      <c r="A135" s="138">
        <f t="shared" si="131"/>
        <v>42180</v>
      </c>
      <c r="B135" s="134">
        <f t="shared" si="125"/>
        <v>329737.73778864997</v>
      </c>
      <c r="C135" s="134">
        <f t="shared" si="132"/>
        <v>321772.10397194</v>
      </c>
      <c r="D135" s="139">
        <f t="shared" si="142"/>
        <v>617.36</v>
      </c>
      <c r="E135" s="10">
        <f>IF(DAY(A135)=E$3+1,VLOOKUP(A135,[1]Plan1!$CC$150:$CD$200,2),E134)</f>
        <v>620.12099999999998</v>
      </c>
      <c r="F135" s="140">
        <f t="shared" si="143"/>
        <v>42145</v>
      </c>
      <c r="G135" s="133">
        <f t="shared" si="144"/>
        <v>4.4722690164571421E-3</v>
      </c>
      <c r="H135" s="141">
        <f t="shared" si="133"/>
        <v>5</v>
      </c>
      <c r="I135" s="141">
        <f t="shared" si="134"/>
        <v>30</v>
      </c>
      <c r="J135" s="134">
        <f t="shared" si="145"/>
        <v>1.0007439929820197</v>
      </c>
      <c r="K135" s="134">
        <f t="shared" si="135"/>
        <v>1.0222969</v>
      </c>
      <c r="L135" s="134">
        <f t="shared" si="186"/>
        <v>1.0230574800000001</v>
      </c>
      <c r="M135" s="134">
        <f t="shared" si="126"/>
        <v>329191.35782382998</v>
      </c>
      <c r="N135" s="142">
        <f t="shared" si="136"/>
        <v>0</v>
      </c>
      <c r="O135" s="133">
        <f t="shared" si="127"/>
        <v>0</v>
      </c>
      <c r="P135" s="134">
        <f t="shared" si="184"/>
        <v>0</v>
      </c>
      <c r="Q135" s="133">
        <f t="shared" si="137"/>
        <v>0.12682499999999999</v>
      </c>
      <c r="R135" s="143">
        <f t="shared" si="128"/>
        <v>1.001659764</v>
      </c>
      <c r="S135" s="134">
        <f t="shared" si="138"/>
        <v>546.37996482000005</v>
      </c>
      <c r="T135" s="3">
        <f t="shared" si="139"/>
        <v>0</v>
      </c>
      <c r="U135" s="4">
        <f t="shared" si="140"/>
        <v>0</v>
      </c>
      <c r="V135" s="144" t="str">
        <f t="shared" ref="V135" si="215">V134</f>
        <v>A+J=</v>
      </c>
      <c r="W135" s="9">
        <f t="shared" si="130"/>
        <v>42205</v>
      </c>
      <c r="X135" s="4"/>
      <c r="Y135" s="154">
        <v>42125</v>
      </c>
      <c r="Z135" s="153" t="s">
        <v>58</v>
      </c>
    </row>
    <row r="136" spans="1:135" x14ac:dyDescent="0.2">
      <c r="A136" s="138">
        <f t="shared" si="131"/>
        <v>42181</v>
      </c>
      <c r="B136" s="134">
        <f t="shared" si="125"/>
        <v>329896.18730449997</v>
      </c>
      <c r="C136" s="134">
        <f t="shared" si="132"/>
        <v>321772.10397194</v>
      </c>
      <c r="D136" s="139">
        <f t="shared" si="142"/>
        <v>617.36</v>
      </c>
      <c r="E136" s="10">
        <f>IF(DAY(A136)=E$3+1,VLOOKUP(A136,[1]Plan1!$CC$150:$CD$200,2),E135)</f>
        <v>620.12099999999998</v>
      </c>
      <c r="F136" s="140">
        <f t="shared" si="143"/>
        <v>42145</v>
      </c>
      <c r="G136" s="133">
        <f t="shared" si="144"/>
        <v>4.4722690164571421E-3</v>
      </c>
      <c r="H136" s="141">
        <f t="shared" si="133"/>
        <v>6</v>
      </c>
      <c r="I136" s="141">
        <f t="shared" si="134"/>
        <v>30</v>
      </c>
      <c r="J136" s="134">
        <f t="shared" si="145"/>
        <v>1.0008928579883167</v>
      </c>
      <c r="K136" s="134">
        <f t="shared" si="135"/>
        <v>1.0222969</v>
      </c>
      <c r="L136" s="134">
        <f t="shared" si="186"/>
        <v>1.02320966</v>
      </c>
      <c r="M136" s="134">
        <f t="shared" si="126"/>
        <v>329240.32510260999</v>
      </c>
      <c r="N136" s="142">
        <f t="shared" si="136"/>
        <v>0</v>
      </c>
      <c r="O136" s="133">
        <f t="shared" si="127"/>
        <v>0</v>
      </c>
      <c r="P136" s="134">
        <f t="shared" si="184"/>
        <v>0</v>
      </c>
      <c r="Q136" s="133">
        <f t="shared" si="137"/>
        <v>0.12682499999999999</v>
      </c>
      <c r="R136" s="143">
        <f t="shared" si="128"/>
        <v>1.0019920470000001</v>
      </c>
      <c r="S136" s="134">
        <f t="shared" si="138"/>
        <v>655.86220189000005</v>
      </c>
      <c r="T136" s="3">
        <f t="shared" si="139"/>
        <v>0</v>
      </c>
      <c r="U136" s="4">
        <f t="shared" si="140"/>
        <v>0</v>
      </c>
      <c r="V136" s="144" t="str">
        <f t="shared" ref="V136" si="216">V135</f>
        <v>A+J=</v>
      </c>
      <c r="W136" s="9">
        <f t="shared" si="130"/>
        <v>42205</v>
      </c>
      <c r="X136" s="4"/>
      <c r="Y136" s="154">
        <v>42159</v>
      </c>
      <c r="Z136" s="153" t="s">
        <v>59</v>
      </c>
    </row>
    <row r="137" spans="1:135" x14ac:dyDescent="0.2">
      <c r="A137" s="138">
        <f t="shared" si="131"/>
        <v>42182</v>
      </c>
      <c r="B137" s="134">
        <f t="shared" si="125"/>
        <v>330054.71558905998</v>
      </c>
      <c r="C137" s="134">
        <f t="shared" si="132"/>
        <v>321772.10397194</v>
      </c>
      <c r="D137" s="139">
        <f t="shared" si="142"/>
        <v>617.36</v>
      </c>
      <c r="E137" s="10">
        <f>IF(DAY(A137)=E$3+1,VLOOKUP(A137,[1]Plan1!$CC$150:$CD$200,2),E136)</f>
        <v>620.12099999999998</v>
      </c>
      <c r="F137" s="140">
        <f t="shared" si="143"/>
        <v>42145</v>
      </c>
      <c r="G137" s="133">
        <f t="shared" si="144"/>
        <v>4.4722690164571421E-3</v>
      </c>
      <c r="H137" s="141">
        <f t="shared" si="133"/>
        <v>7</v>
      </c>
      <c r="I137" s="141">
        <f t="shared" si="134"/>
        <v>30</v>
      </c>
      <c r="J137" s="134">
        <f t="shared" si="145"/>
        <v>1.0010417451389286</v>
      </c>
      <c r="K137" s="134">
        <f t="shared" si="135"/>
        <v>1.0222969</v>
      </c>
      <c r="L137" s="134">
        <f t="shared" si="186"/>
        <v>1.02336187</v>
      </c>
      <c r="M137" s="134">
        <f t="shared" si="126"/>
        <v>329289.30203455</v>
      </c>
      <c r="N137" s="142">
        <f t="shared" si="136"/>
        <v>0</v>
      </c>
      <c r="O137" s="133">
        <f t="shared" si="127"/>
        <v>0</v>
      </c>
      <c r="P137" s="134">
        <f t="shared" si="184"/>
        <v>0</v>
      </c>
      <c r="Q137" s="133">
        <f t="shared" si="137"/>
        <v>0.12682499999999999</v>
      </c>
      <c r="R137" s="143">
        <f t="shared" si="128"/>
        <v>1.0023244410000001</v>
      </c>
      <c r="S137" s="134">
        <f t="shared" si="138"/>
        <v>765.41355451000004</v>
      </c>
      <c r="T137" s="3">
        <f t="shared" si="139"/>
        <v>0</v>
      </c>
      <c r="U137" s="4">
        <f t="shared" si="140"/>
        <v>0</v>
      </c>
      <c r="V137" s="144" t="str">
        <f t="shared" ref="V137" si="217">V136</f>
        <v>A+J=</v>
      </c>
      <c r="W137" s="9">
        <f t="shared" si="130"/>
        <v>42205</v>
      </c>
      <c r="X137" s="4"/>
      <c r="Y137" s="154">
        <v>42254</v>
      </c>
      <c r="Z137" s="153" t="s">
        <v>60</v>
      </c>
    </row>
    <row r="138" spans="1:135" x14ac:dyDescent="0.2">
      <c r="A138" s="138">
        <f t="shared" si="131"/>
        <v>42183</v>
      </c>
      <c r="B138" s="134">
        <f t="shared" ref="B138:B201" si="218">(M138+S138)</f>
        <v>330213.3187833</v>
      </c>
      <c r="C138" s="134">
        <f t="shared" si="132"/>
        <v>321772.10397194</v>
      </c>
      <c r="D138" s="139">
        <f t="shared" si="142"/>
        <v>617.36</v>
      </c>
      <c r="E138" s="10">
        <f>IF(DAY(A138)=E$3+1,VLOOKUP(A138,[1]Plan1!$CC$150:$CD$200,2),E137)</f>
        <v>620.12099999999998</v>
      </c>
      <c r="F138" s="140">
        <f t="shared" si="143"/>
        <v>42145</v>
      </c>
      <c r="G138" s="133">
        <f t="shared" si="144"/>
        <v>4.4722690164571421E-3</v>
      </c>
      <c r="H138" s="141">
        <f t="shared" si="133"/>
        <v>8</v>
      </c>
      <c r="I138" s="141">
        <f t="shared" si="134"/>
        <v>30</v>
      </c>
      <c r="J138" s="134">
        <f t="shared" si="145"/>
        <v>1.0011906544371494</v>
      </c>
      <c r="K138" s="134">
        <f t="shared" si="135"/>
        <v>1.0222969</v>
      </c>
      <c r="L138" s="134">
        <f t="shared" si="186"/>
        <v>1.0235141000000001</v>
      </c>
      <c r="M138" s="134">
        <f t="shared" ref="M138:M201" si="219">TRUNC(C138*L138,8)</f>
        <v>329338.28540194</v>
      </c>
      <c r="N138" s="142">
        <f t="shared" si="136"/>
        <v>0</v>
      </c>
      <c r="O138" s="133">
        <f t="shared" ref="O138:O201" si="220">IF(N138&gt;0,VLOOKUP(N138,$Y$10:$AD$100,6),0)</f>
        <v>0</v>
      </c>
      <c r="P138" s="134">
        <f t="shared" si="184"/>
        <v>0</v>
      </c>
      <c r="Q138" s="133">
        <f t="shared" si="137"/>
        <v>0.12682499999999999</v>
      </c>
      <c r="R138" s="143">
        <f t="shared" ref="R138:R201" si="221">ROUND((1+Q138)^(1/12)^(H138/I138),9)</f>
        <v>1.0026569439999999</v>
      </c>
      <c r="S138" s="134">
        <f t="shared" si="138"/>
        <v>875.03338136000002</v>
      </c>
      <c r="T138" s="3">
        <f t="shared" si="139"/>
        <v>0</v>
      </c>
      <c r="U138" s="4">
        <f t="shared" si="140"/>
        <v>0</v>
      </c>
      <c r="V138" s="144" t="str">
        <f t="shared" ref="V138" si="222">V137</f>
        <v>A+J=</v>
      </c>
      <c r="W138" s="9">
        <f t="shared" ref="W138:W201" si="223">VLOOKUP(A138,$Z$10:$AG$81,8)</f>
        <v>42205</v>
      </c>
      <c r="X138" s="4"/>
      <c r="Y138" s="154">
        <v>42289</v>
      </c>
      <c r="Z138" s="152" t="s">
        <v>61</v>
      </c>
    </row>
    <row r="139" spans="1:135" x14ac:dyDescent="0.2">
      <c r="A139" s="138">
        <f t="shared" ref="A139:A202" si="224">(A138+1)</f>
        <v>42184</v>
      </c>
      <c r="B139" s="134">
        <f t="shared" si="218"/>
        <v>330371.99756845</v>
      </c>
      <c r="C139" s="134">
        <f t="shared" ref="C139:C202" si="225">IF(DAY(A138)=20,VLOOKUP(A138,$Z$10:$AA$126,2),C138)</f>
        <v>321772.10397194</v>
      </c>
      <c r="D139" s="139">
        <f t="shared" si="142"/>
        <v>617.36</v>
      </c>
      <c r="E139" s="10">
        <f>IF(DAY(A139)=E$3+1,VLOOKUP(A139,[1]Plan1!$CC$150:$CD$200,2),E138)</f>
        <v>620.12099999999998</v>
      </c>
      <c r="F139" s="140">
        <f t="shared" si="143"/>
        <v>42145</v>
      </c>
      <c r="G139" s="133">
        <f t="shared" si="144"/>
        <v>4.4722690164571421E-3</v>
      </c>
      <c r="H139" s="141">
        <f t="shared" ref="H139:H202" si="226">IF(DAY(A139)=E$3+1,1,H138+1)</f>
        <v>9</v>
      </c>
      <c r="I139" s="141">
        <f t="shared" ref="I139:I202" si="227">IF(DAY(A139)=E$3+1,DAY(EOMONTH(A139,0)),I138)</f>
        <v>30</v>
      </c>
      <c r="J139" s="134">
        <f t="shared" si="145"/>
        <v>1.0013395858862737</v>
      </c>
      <c r="K139" s="134">
        <f t="shared" ref="K139:K202" si="228">IF(DAY(A139)=E$3+1,L138,K138)</f>
        <v>1.0222969</v>
      </c>
      <c r="L139" s="134">
        <f t="shared" si="186"/>
        <v>1.0236663500000001</v>
      </c>
      <c r="M139" s="134">
        <f t="shared" si="219"/>
        <v>329387.27520476998</v>
      </c>
      <c r="N139" s="142">
        <f t="shared" ref="N139:N202" si="229">IF(DAY(A139)=E$3,VLOOKUP(A139,$Z$10:$AG$115,7),0)</f>
        <v>0</v>
      </c>
      <c r="O139" s="133">
        <f t="shared" si="220"/>
        <v>0</v>
      </c>
      <c r="P139" s="134">
        <f t="shared" si="184"/>
        <v>0</v>
      </c>
      <c r="Q139" s="133">
        <f t="shared" ref="Q139:Q202" si="230">(Q138)</f>
        <v>0.12682499999999999</v>
      </c>
      <c r="R139" s="143">
        <f t="shared" si="221"/>
        <v>1.0029895579999999</v>
      </c>
      <c r="S139" s="134">
        <f t="shared" ref="S139:S202" si="231">TRUNC(M139*(R139-1),8)</f>
        <v>984.72236367999994</v>
      </c>
      <c r="T139" s="3">
        <f t="shared" ref="T139:T202" si="232">IF(N139&gt;0,P139+S139,0)</f>
        <v>0</v>
      </c>
      <c r="U139" s="4">
        <f t="shared" ref="U139:U202" si="233">IF(N139&gt;0,T139*U$7,0)</f>
        <v>0</v>
      </c>
      <c r="V139" s="144" t="str">
        <f t="shared" ref="V139" si="234">V138</f>
        <v>A+J=</v>
      </c>
      <c r="W139" s="9">
        <f t="shared" si="223"/>
        <v>42205</v>
      </c>
      <c r="X139" s="4"/>
      <c r="Y139" s="154">
        <v>42310</v>
      </c>
      <c r="Z139" s="153" t="s">
        <v>62</v>
      </c>
    </row>
    <row r="140" spans="1:135" x14ac:dyDescent="0.2">
      <c r="A140" s="138">
        <f t="shared" si="224"/>
        <v>42185</v>
      </c>
      <c r="B140" s="134">
        <f t="shared" si="218"/>
        <v>330530.75196723</v>
      </c>
      <c r="C140" s="134">
        <f t="shared" si="225"/>
        <v>321772.10397194</v>
      </c>
      <c r="D140" s="139">
        <f t="shared" ref="D140:D203" si="235">IF(E140=E139,D139,E139)</f>
        <v>617.36</v>
      </c>
      <c r="E140" s="10">
        <f>IF(DAY(A140)=E$3+1,VLOOKUP(A140,[1]Plan1!$CC$150:$CD$200,2),E139)</f>
        <v>620.12099999999998</v>
      </c>
      <c r="F140" s="140">
        <f t="shared" ref="F140:F203" si="236">IF(D140=D139,F139,EDATE(A140,-1))</f>
        <v>42145</v>
      </c>
      <c r="G140" s="133">
        <f t="shared" ref="G140:G203" si="237">(E140/D140)-1</f>
        <v>4.4722690164571421E-3</v>
      </c>
      <c r="H140" s="141">
        <f t="shared" si="226"/>
        <v>10</v>
      </c>
      <c r="I140" s="141">
        <f t="shared" si="227"/>
        <v>30</v>
      </c>
      <c r="J140" s="134">
        <f t="shared" ref="J140:J203" si="238">((E140/D140)^(H140/I140))</f>
        <v>1.0014885394895965</v>
      </c>
      <c r="K140" s="134">
        <f t="shared" si="228"/>
        <v>1.0222969</v>
      </c>
      <c r="L140" s="134">
        <f t="shared" si="186"/>
        <v>1.0238186199999999</v>
      </c>
      <c r="M140" s="134">
        <f t="shared" si="219"/>
        <v>329436.27144303999</v>
      </c>
      <c r="N140" s="142">
        <f t="shared" si="229"/>
        <v>0</v>
      </c>
      <c r="O140" s="133">
        <f t="shared" si="220"/>
        <v>0</v>
      </c>
      <c r="P140" s="134">
        <f t="shared" si="184"/>
        <v>0</v>
      </c>
      <c r="Q140" s="133">
        <f t="shared" si="230"/>
        <v>0.12682499999999999</v>
      </c>
      <c r="R140" s="143">
        <f t="shared" si="221"/>
        <v>1.0033222829999999</v>
      </c>
      <c r="S140" s="134">
        <f t="shared" si="231"/>
        <v>1094.4805241900001</v>
      </c>
      <c r="T140" s="3">
        <f t="shared" si="232"/>
        <v>0</v>
      </c>
      <c r="U140" s="4">
        <f t="shared" si="233"/>
        <v>0</v>
      </c>
      <c r="V140" s="144" t="str">
        <f t="shared" ref="V140" si="239">V139</f>
        <v>A+J=</v>
      </c>
      <c r="W140" s="9">
        <f t="shared" si="223"/>
        <v>42205</v>
      </c>
      <c r="X140" s="4"/>
      <c r="Y140" s="154">
        <v>42363</v>
      </c>
      <c r="Z140" s="153" t="s">
        <v>64</v>
      </c>
    </row>
    <row r="141" spans="1:135" x14ac:dyDescent="0.2">
      <c r="A141" s="138">
        <f t="shared" si="224"/>
        <v>42186</v>
      </c>
      <c r="B141" s="134">
        <f t="shared" si="218"/>
        <v>330689.58490240003</v>
      </c>
      <c r="C141" s="134">
        <f t="shared" si="225"/>
        <v>321772.10397194</v>
      </c>
      <c r="D141" s="139">
        <f t="shared" si="235"/>
        <v>617.36</v>
      </c>
      <c r="E141" s="10">
        <f>IF(DAY(A141)=E$3+1,VLOOKUP(A141,[1]Plan1!$CC$150:$CD$200,2),E140)</f>
        <v>620.12099999999998</v>
      </c>
      <c r="F141" s="140">
        <f t="shared" si="236"/>
        <v>42145</v>
      </c>
      <c r="G141" s="133">
        <f t="shared" si="237"/>
        <v>4.4722690164571421E-3</v>
      </c>
      <c r="H141" s="141">
        <f t="shared" si="226"/>
        <v>11</v>
      </c>
      <c r="I141" s="141">
        <f t="shared" si="227"/>
        <v>30</v>
      </c>
      <c r="J141" s="134">
        <f t="shared" si="238"/>
        <v>1.0016375152504136</v>
      </c>
      <c r="K141" s="134">
        <f t="shared" si="228"/>
        <v>1.0222969</v>
      </c>
      <c r="L141" s="134">
        <f t="shared" si="186"/>
        <v>1.02397092</v>
      </c>
      <c r="M141" s="134">
        <f t="shared" si="219"/>
        <v>329485.27733448002</v>
      </c>
      <c r="N141" s="142">
        <f t="shared" si="229"/>
        <v>0</v>
      </c>
      <c r="O141" s="133">
        <f t="shared" si="220"/>
        <v>0</v>
      </c>
      <c r="P141" s="134">
        <f t="shared" si="184"/>
        <v>0</v>
      </c>
      <c r="Q141" s="133">
        <f t="shared" si="230"/>
        <v>0.12682499999999999</v>
      </c>
      <c r="R141" s="143">
        <f t="shared" si="221"/>
        <v>1.003655118</v>
      </c>
      <c r="S141" s="134">
        <f t="shared" si="231"/>
        <v>1204.3075679200001</v>
      </c>
      <c r="T141" s="3">
        <f t="shared" si="232"/>
        <v>0</v>
      </c>
      <c r="U141" s="4">
        <f t="shared" si="233"/>
        <v>0</v>
      </c>
      <c r="V141" s="144" t="str">
        <f t="shared" ref="V141" si="240">V140</f>
        <v>A+J=</v>
      </c>
      <c r="W141" s="9">
        <f t="shared" si="223"/>
        <v>42205</v>
      </c>
      <c r="X141" s="4"/>
      <c r="Y141" s="154">
        <v>42370</v>
      </c>
      <c r="Z141" s="153" t="s">
        <v>55</v>
      </c>
    </row>
    <row r="142" spans="1:135" x14ac:dyDescent="0.2">
      <c r="A142" s="138">
        <f t="shared" si="224"/>
        <v>42187</v>
      </c>
      <c r="B142" s="134">
        <f t="shared" si="218"/>
        <v>330848.49316918</v>
      </c>
      <c r="C142" s="134">
        <f t="shared" si="225"/>
        <v>321772.10397194</v>
      </c>
      <c r="D142" s="139">
        <f t="shared" si="235"/>
        <v>617.36</v>
      </c>
      <c r="E142" s="10">
        <f>IF(DAY(A142)=E$3+1,VLOOKUP(A142,[1]Plan1!$CC$150:$CD$200,2),E141)</f>
        <v>620.12099999999998</v>
      </c>
      <c r="F142" s="140">
        <f t="shared" si="236"/>
        <v>42145</v>
      </c>
      <c r="G142" s="133">
        <f t="shared" si="237"/>
        <v>4.4722690164571421E-3</v>
      </c>
      <c r="H142" s="141">
        <f t="shared" si="226"/>
        <v>12</v>
      </c>
      <c r="I142" s="141">
        <f t="shared" si="227"/>
        <v>30</v>
      </c>
      <c r="J142" s="134">
        <f t="shared" si="238"/>
        <v>1.0017865131720205</v>
      </c>
      <c r="K142" s="134">
        <f t="shared" si="228"/>
        <v>1.0222969</v>
      </c>
      <c r="L142" s="134">
        <f t="shared" si="186"/>
        <v>1.02412324</v>
      </c>
      <c r="M142" s="134">
        <f t="shared" si="219"/>
        <v>329534.28966135997</v>
      </c>
      <c r="N142" s="142">
        <f t="shared" si="229"/>
        <v>0</v>
      </c>
      <c r="O142" s="133">
        <f t="shared" si="220"/>
        <v>0</v>
      </c>
      <c r="P142" s="134">
        <f t="shared" si="184"/>
        <v>0</v>
      </c>
      <c r="Q142" s="133">
        <f t="shared" si="230"/>
        <v>0.12682499999999999</v>
      </c>
      <c r="R142" s="143">
        <f t="shared" si="221"/>
        <v>1.003988063</v>
      </c>
      <c r="S142" s="134">
        <f t="shared" si="231"/>
        <v>1314.2035078199999</v>
      </c>
      <c r="T142" s="3">
        <f t="shared" si="232"/>
        <v>0</v>
      </c>
      <c r="U142" s="4">
        <f t="shared" si="233"/>
        <v>0</v>
      </c>
      <c r="V142" s="144" t="str">
        <f t="shared" ref="V142" si="241">V141</f>
        <v>A+J=</v>
      </c>
      <c r="W142" s="9">
        <f t="shared" si="223"/>
        <v>42205</v>
      </c>
      <c r="X142" s="4"/>
      <c r="Y142" s="154">
        <v>42408</v>
      </c>
      <c r="Z142" s="153" t="s">
        <v>56</v>
      </c>
    </row>
    <row r="143" spans="1:135" x14ac:dyDescent="0.2">
      <c r="A143" s="138">
        <f t="shared" si="224"/>
        <v>42188</v>
      </c>
      <c r="B143" s="134">
        <f t="shared" si="218"/>
        <v>331007.47679019003</v>
      </c>
      <c r="C143" s="134">
        <f t="shared" si="225"/>
        <v>321772.10397194</v>
      </c>
      <c r="D143" s="139">
        <f t="shared" si="235"/>
        <v>617.36</v>
      </c>
      <c r="E143" s="10">
        <f>IF(DAY(A143)=E$3+1,VLOOKUP(A143,[1]Plan1!$CC$150:$CD$200,2),E142)</f>
        <v>620.12099999999998</v>
      </c>
      <c r="F143" s="140">
        <f t="shared" si="236"/>
        <v>42145</v>
      </c>
      <c r="G143" s="133">
        <f t="shared" si="237"/>
        <v>4.4722690164571421E-3</v>
      </c>
      <c r="H143" s="141">
        <f t="shared" si="226"/>
        <v>13</v>
      </c>
      <c r="I143" s="141">
        <f t="shared" si="227"/>
        <v>30</v>
      </c>
      <c r="J143" s="134">
        <f t="shared" si="238"/>
        <v>1.0019355332577142</v>
      </c>
      <c r="K143" s="134">
        <f t="shared" si="228"/>
        <v>1.0222969</v>
      </c>
      <c r="L143" s="134">
        <f t="shared" si="186"/>
        <v>1.0242755800000001</v>
      </c>
      <c r="M143" s="134">
        <f t="shared" si="219"/>
        <v>329583.30842367001</v>
      </c>
      <c r="N143" s="142">
        <f t="shared" si="229"/>
        <v>0</v>
      </c>
      <c r="O143" s="133">
        <f t="shared" si="220"/>
        <v>0</v>
      </c>
      <c r="P143" s="134">
        <f t="shared" si="184"/>
        <v>0</v>
      </c>
      <c r="Q143" s="133">
        <f t="shared" si="230"/>
        <v>0.12682499999999999</v>
      </c>
      <c r="R143" s="143">
        <f t="shared" si="221"/>
        <v>1.004321118</v>
      </c>
      <c r="S143" s="134">
        <f t="shared" si="231"/>
        <v>1424.1683665200001</v>
      </c>
      <c r="T143" s="3">
        <f t="shared" si="232"/>
        <v>0</v>
      </c>
      <c r="U143" s="4">
        <f t="shared" si="233"/>
        <v>0</v>
      </c>
      <c r="V143" s="144" t="str">
        <f t="shared" ref="V143" si="242">V142</f>
        <v>A+J=</v>
      </c>
      <c r="W143" s="9">
        <f t="shared" si="223"/>
        <v>42205</v>
      </c>
      <c r="X143" s="4"/>
      <c r="Y143" s="154">
        <v>42409</v>
      </c>
      <c r="Z143" s="153" t="s">
        <v>56</v>
      </c>
    </row>
    <row r="144" spans="1:135" x14ac:dyDescent="0.2">
      <c r="A144" s="138">
        <f t="shared" si="224"/>
        <v>42189</v>
      </c>
      <c r="B144" s="134">
        <f t="shared" si="218"/>
        <v>331166.53935039003</v>
      </c>
      <c r="C144" s="134">
        <f t="shared" si="225"/>
        <v>321772.10397194</v>
      </c>
      <c r="D144" s="139">
        <f t="shared" si="235"/>
        <v>617.36</v>
      </c>
      <c r="E144" s="10">
        <f>IF(DAY(A144)=E$3+1,VLOOKUP(A144,[1]Plan1!$CC$150:$CD$200,2),E143)</f>
        <v>620.12099999999998</v>
      </c>
      <c r="F144" s="140">
        <f t="shared" si="236"/>
        <v>42145</v>
      </c>
      <c r="G144" s="133">
        <f t="shared" si="237"/>
        <v>4.4722690164571421E-3</v>
      </c>
      <c r="H144" s="141">
        <f t="shared" si="226"/>
        <v>14</v>
      </c>
      <c r="I144" s="141">
        <f t="shared" si="227"/>
        <v>30</v>
      </c>
      <c r="J144" s="134">
        <f t="shared" si="238"/>
        <v>1.0020845755107917</v>
      </c>
      <c r="K144" s="134">
        <f t="shared" si="228"/>
        <v>1.0222969</v>
      </c>
      <c r="L144" s="134">
        <f t="shared" si="186"/>
        <v>1.02442795</v>
      </c>
      <c r="M144" s="134">
        <f t="shared" si="219"/>
        <v>329632.33683916001</v>
      </c>
      <c r="N144" s="142">
        <f t="shared" si="229"/>
        <v>0</v>
      </c>
      <c r="O144" s="133">
        <f t="shared" si="220"/>
        <v>0</v>
      </c>
      <c r="P144" s="134">
        <f t="shared" si="184"/>
        <v>0</v>
      </c>
      <c r="Q144" s="133">
        <f t="shared" si="230"/>
        <v>0.12682499999999999</v>
      </c>
      <c r="R144" s="143">
        <f t="shared" si="221"/>
        <v>1.0046542839999999</v>
      </c>
      <c r="S144" s="134">
        <f t="shared" si="231"/>
        <v>1534.20251123</v>
      </c>
      <c r="T144" s="3">
        <f t="shared" si="232"/>
        <v>0</v>
      </c>
      <c r="U144" s="4">
        <f t="shared" si="233"/>
        <v>0</v>
      </c>
      <c r="V144" s="144" t="str">
        <f t="shared" ref="V144" si="243">V143</f>
        <v>A+J=</v>
      </c>
      <c r="W144" s="9">
        <f t="shared" si="223"/>
        <v>42205</v>
      </c>
      <c r="X144" s="4"/>
      <c r="Y144" s="154">
        <v>42454</v>
      </c>
      <c r="Z144" s="153" t="s">
        <v>57</v>
      </c>
    </row>
    <row r="145" spans="1:26" x14ac:dyDescent="0.2">
      <c r="A145" s="138">
        <f t="shared" si="224"/>
        <v>42190</v>
      </c>
      <c r="B145" s="134">
        <f t="shared" si="218"/>
        <v>331325.67764193995</v>
      </c>
      <c r="C145" s="134">
        <f t="shared" si="225"/>
        <v>321772.10397194</v>
      </c>
      <c r="D145" s="139">
        <f t="shared" si="235"/>
        <v>617.36</v>
      </c>
      <c r="E145" s="10">
        <f>IF(DAY(A145)=E$3+1,VLOOKUP(A145,[1]Plan1!$CC$150:$CD$200,2),E144)</f>
        <v>620.12099999999998</v>
      </c>
      <c r="F145" s="140">
        <f t="shared" si="236"/>
        <v>42145</v>
      </c>
      <c r="G145" s="133">
        <f t="shared" si="237"/>
        <v>4.4722690164571421E-3</v>
      </c>
      <c r="H145" s="141">
        <f t="shared" si="226"/>
        <v>15</v>
      </c>
      <c r="I145" s="141">
        <f t="shared" si="227"/>
        <v>30</v>
      </c>
      <c r="J145" s="134">
        <f t="shared" si="238"/>
        <v>1.0022336399345499</v>
      </c>
      <c r="K145" s="134">
        <f t="shared" si="228"/>
        <v>1.0222969</v>
      </c>
      <c r="L145" s="134">
        <f t="shared" si="186"/>
        <v>1.02458034</v>
      </c>
      <c r="M145" s="134">
        <f t="shared" si="219"/>
        <v>329681.37169007998</v>
      </c>
      <c r="N145" s="142">
        <f t="shared" si="229"/>
        <v>0</v>
      </c>
      <c r="O145" s="133">
        <f t="shared" si="220"/>
        <v>0</v>
      </c>
      <c r="P145" s="134">
        <f t="shared" si="184"/>
        <v>0</v>
      </c>
      <c r="Q145" s="133">
        <f t="shared" si="230"/>
        <v>0.12682499999999999</v>
      </c>
      <c r="R145" s="143">
        <f t="shared" si="221"/>
        <v>1.0049875610000001</v>
      </c>
      <c r="S145" s="134">
        <f t="shared" si="231"/>
        <v>1644.3059518600001</v>
      </c>
      <c r="T145" s="3">
        <f t="shared" si="232"/>
        <v>0</v>
      </c>
      <c r="U145" s="4">
        <f t="shared" si="233"/>
        <v>0</v>
      </c>
      <c r="V145" s="144" t="str">
        <f t="shared" ref="V145" si="244">V144</f>
        <v>A+J=</v>
      </c>
      <c r="W145" s="9">
        <f t="shared" si="223"/>
        <v>42205</v>
      </c>
      <c r="X145" s="4"/>
      <c r="Y145" s="154">
        <v>42481</v>
      </c>
      <c r="Z145" s="153" t="s">
        <v>65</v>
      </c>
    </row>
    <row r="146" spans="1:26" x14ac:dyDescent="0.2">
      <c r="A146" s="138">
        <f t="shared" si="224"/>
        <v>42191</v>
      </c>
      <c r="B146" s="134">
        <f t="shared" si="218"/>
        <v>331484.89135791</v>
      </c>
      <c r="C146" s="134">
        <f t="shared" si="225"/>
        <v>321772.10397194</v>
      </c>
      <c r="D146" s="139">
        <f t="shared" si="235"/>
        <v>617.36</v>
      </c>
      <c r="E146" s="10">
        <f>IF(DAY(A146)=E$3+1,VLOOKUP(A146,[1]Plan1!$CC$150:$CD$200,2),E145)</f>
        <v>620.12099999999998</v>
      </c>
      <c r="F146" s="140">
        <f t="shared" si="236"/>
        <v>42145</v>
      </c>
      <c r="G146" s="133">
        <f t="shared" si="237"/>
        <v>4.4722690164571421E-3</v>
      </c>
      <c r="H146" s="141">
        <f t="shared" si="226"/>
        <v>16</v>
      </c>
      <c r="I146" s="141">
        <f t="shared" si="227"/>
        <v>30</v>
      </c>
      <c r="J146" s="134">
        <f t="shared" si="238"/>
        <v>1.0023827265322875</v>
      </c>
      <c r="K146" s="134">
        <f t="shared" si="228"/>
        <v>1.0222969</v>
      </c>
      <c r="L146" s="134">
        <f t="shared" si="186"/>
        <v>1.0247327500000001</v>
      </c>
      <c r="M146" s="134">
        <f t="shared" si="219"/>
        <v>329730.41297645</v>
      </c>
      <c r="N146" s="142">
        <f t="shared" si="229"/>
        <v>0</v>
      </c>
      <c r="O146" s="133">
        <f t="shared" si="220"/>
        <v>0</v>
      </c>
      <c r="P146" s="134">
        <f t="shared" si="184"/>
        <v>0</v>
      </c>
      <c r="Q146" s="133">
        <f t="shared" si="230"/>
        <v>0.12682499999999999</v>
      </c>
      <c r="R146" s="143">
        <f t="shared" si="221"/>
        <v>1.005320948</v>
      </c>
      <c r="S146" s="134">
        <f t="shared" si="231"/>
        <v>1754.47838146</v>
      </c>
      <c r="T146" s="3">
        <f t="shared" si="232"/>
        <v>0</v>
      </c>
      <c r="U146" s="4">
        <f t="shared" si="233"/>
        <v>0</v>
      </c>
      <c r="V146" s="144" t="str">
        <f t="shared" ref="V146" si="245">V145</f>
        <v>A+J=</v>
      </c>
      <c r="W146" s="9">
        <f t="shared" si="223"/>
        <v>42205</v>
      </c>
      <c r="X146" s="4"/>
      <c r="Y146" s="154">
        <v>42516</v>
      </c>
      <c r="Z146" s="153" t="s">
        <v>59</v>
      </c>
    </row>
    <row r="147" spans="1:26" x14ac:dyDescent="0.2">
      <c r="A147" s="138">
        <f t="shared" si="224"/>
        <v>42192</v>
      </c>
      <c r="B147" s="134">
        <f t="shared" si="218"/>
        <v>331644.18085067999</v>
      </c>
      <c r="C147" s="134">
        <f t="shared" si="225"/>
        <v>321772.10397194</v>
      </c>
      <c r="D147" s="139">
        <f t="shared" si="235"/>
        <v>617.36</v>
      </c>
      <c r="E147" s="10">
        <f>IF(DAY(A147)=E$3+1,VLOOKUP(A147,[1]Plan1!$CC$150:$CD$200,2),E146)</f>
        <v>620.12099999999998</v>
      </c>
      <c r="F147" s="140">
        <f t="shared" si="236"/>
        <v>42145</v>
      </c>
      <c r="G147" s="133">
        <f t="shared" si="237"/>
        <v>4.4722690164571421E-3</v>
      </c>
      <c r="H147" s="141">
        <f t="shared" si="226"/>
        <v>17</v>
      </c>
      <c r="I147" s="141">
        <f t="shared" si="227"/>
        <v>30</v>
      </c>
      <c r="J147" s="134">
        <f t="shared" si="238"/>
        <v>1.0025318353073025</v>
      </c>
      <c r="K147" s="134">
        <f t="shared" si="228"/>
        <v>1.0222969</v>
      </c>
      <c r="L147" s="134">
        <f t="shared" si="186"/>
        <v>1.0248851800000001</v>
      </c>
      <c r="M147" s="134">
        <f t="shared" si="219"/>
        <v>329779.46069825999</v>
      </c>
      <c r="N147" s="142">
        <f t="shared" si="229"/>
        <v>0</v>
      </c>
      <c r="O147" s="133">
        <f t="shared" si="220"/>
        <v>0</v>
      </c>
      <c r="P147" s="134">
        <f t="shared" si="184"/>
        <v>0</v>
      </c>
      <c r="Q147" s="133">
        <f t="shared" si="230"/>
        <v>0.12682499999999999</v>
      </c>
      <c r="R147" s="143">
        <f t="shared" si="221"/>
        <v>1.0056544460000001</v>
      </c>
      <c r="S147" s="134">
        <f t="shared" si="231"/>
        <v>1864.72015242</v>
      </c>
      <c r="T147" s="3">
        <f t="shared" si="232"/>
        <v>0</v>
      </c>
      <c r="U147" s="4">
        <f t="shared" si="233"/>
        <v>0</v>
      </c>
      <c r="V147" s="144" t="str">
        <f t="shared" ref="V147" si="246">V146</f>
        <v>A+J=</v>
      </c>
      <c r="W147" s="9">
        <f t="shared" si="223"/>
        <v>42205</v>
      </c>
      <c r="X147" s="4"/>
      <c r="Y147" s="154">
        <v>42620</v>
      </c>
      <c r="Z147" s="153" t="s">
        <v>60</v>
      </c>
    </row>
    <row r="148" spans="1:26" x14ac:dyDescent="0.2">
      <c r="A148" s="138">
        <f t="shared" si="224"/>
        <v>42193</v>
      </c>
      <c r="B148" s="134">
        <f t="shared" si="218"/>
        <v>331803.54905019002</v>
      </c>
      <c r="C148" s="134">
        <f t="shared" si="225"/>
        <v>321772.10397194</v>
      </c>
      <c r="D148" s="139">
        <f t="shared" si="235"/>
        <v>617.36</v>
      </c>
      <c r="E148" s="10">
        <f>IF(DAY(A148)=E$3+1,VLOOKUP(A148,[1]Plan1!$CC$150:$CD$200,2),E147)</f>
        <v>620.12099999999998</v>
      </c>
      <c r="F148" s="140">
        <f t="shared" si="236"/>
        <v>42145</v>
      </c>
      <c r="G148" s="133">
        <f t="shared" si="237"/>
        <v>4.4722690164571421E-3</v>
      </c>
      <c r="H148" s="141">
        <f t="shared" si="226"/>
        <v>18</v>
      </c>
      <c r="I148" s="141">
        <f t="shared" si="227"/>
        <v>30</v>
      </c>
      <c r="J148" s="134">
        <f t="shared" si="238"/>
        <v>1.0026809662628942</v>
      </c>
      <c r="K148" s="134">
        <f t="shared" si="228"/>
        <v>1.0222969</v>
      </c>
      <c r="L148" s="134">
        <f t="shared" si="186"/>
        <v>1.0250376400000001</v>
      </c>
      <c r="M148" s="134">
        <f t="shared" si="219"/>
        <v>329828.51807322999</v>
      </c>
      <c r="N148" s="142">
        <f t="shared" si="229"/>
        <v>0</v>
      </c>
      <c r="O148" s="133">
        <f t="shared" si="220"/>
        <v>0</v>
      </c>
      <c r="P148" s="134">
        <f t="shared" si="184"/>
        <v>0</v>
      </c>
      <c r="Q148" s="133">
        <f t="shared" si="230"/>
        <v>0.12682499999999999</v>
      </c>
      <c r="R148" s="143">
        <f t="shared" si="221"/>
        <v>1.0059880539999999</v>
      </c>
      <c r="S148" s="134">
        <f t="shared" si="231"/>
        <v>1975.0309769600001</v>
      </c>
      <c r="T148" s="3">
        <f t="shared" si="232"/>
        <v>0</v>
      </c>
      <c r="U148" s="4">
        <f t="shared" si="233"/>
        <v>0</v>
      </c>
      <c r="V148" s="144" t="str">
        <f t="shared" ref="V148" si="247">V147</f>
        <v>A+J=</v>
      </c>
      <c r="W148" s="9">
        <f t="shared" si="223"/>
        <v>42205</v>
      </c>
      <c r="X148" s="4"/>
      <c r="Y148" s="154">
        <v>42655</v>
      </c>
      <c r="Z148" s="152" t="s">
        <v>61</v>
      </c>
    </row>
    <row r="149" spans="1:26" x14ac:dyDescent="0.2">
      <c r="A149" s="138">
        <f t="shared" si="224"/>
        <v>42194</v>
      </c>
      <c r="B149" s="134">
        <f t="shared" si="218"/>
        <v>331962.99307409005</v>
      </c>
      <c r="C149" s="134">
        <f t="shared" si="225"/>
        <v>321772.10397194</v>
      </c>
      <c r="D149" s="139">
        <f t="shared" si="235"/>
        <v>617.36</v>
      </c>
      <c r="E149" s="10">
        <f>IF(DAY(A149)=E$3+1,VLOOKUP(A149,[1]Plan1!$CC$150:$CD$200,2),E148)</f>
        <v>620.12099999999998</v>
      </c>
      <c r="F149" s="140">
        <f t="shared" si="236"/>
        <v>42145</v>
      </c>
      <c r="G149" s="133">
        <f t="shared" si="237"/>
        <v>4.4722690164571421E-3</v>
      </c>
      <c r="H149" s="141">
        <f t="shared" si="226"/>
        <v>19</v>
      </c>
      <c r="I149" s="141">
        <f t="shared" si="227"/>
        <v>30</v>
      </c>
      <c r="J149" s="134">
        <f t="shared" si="238"/>
        <v>1.0028301194023617</v>
      </c>
      <c r="K149" s="134">
        <f t="shared" si="228"/>
        <v>1.0222969</v>
      </c>
      <c r="L149" s="134">
        <f t="shared" si="186"/>
        <v>1.02519012</v>
      </c>
      <c r="M149" s="134">
        <f t="shared" si="219"/>
        <v>329877.58188364003</v>
      </c>
      <c r="N149" s="142">
        <f t="shared" si="229"/>
        <v>0</v>
      </c>
      <c r="O149" s="133">
        <f t="shared" si="220"/>
        <v>0</v>
      </c>
      <c r="P149" s="134">
        <f t="shared" si="184"/>
        <v>0</v>
      </c>
      <c r="Q149" s="133">
        <f t="shared" si="230"/>
        <v>0.12682499999999999</v>
      </c>
      <c r="R149" s="143">
        <f t="shared" si="221"/>
        <v>1.006321773</v>
      </c>
      <c r="S149" s="134">
        <f t="shared" si="231"/>
        <v>2085.41119045</v>
      </c>
      <c r="T149" s="3">
        <f t="shared" si="232"/>
        <v>0</v>
      </c>
      <c r="U149" s="4">
        <f t="shared" si="233"/>
        <v>0</v>
      </c>
      <c r="V149" s="144" t="str">
        <f t="shared" ref="V149" si="248">V148</f>
        <v>A+J=</v>
      </c>
      <c r="W149" s="9">
        <f t="shared" si="223"/>
        <v>42205</v>
      </c>
      <c r="X149" s="4"/>
      <c r="Y149" s="154">
        <v>42676</v>
      </c>
      <c r="Z149" s="153" t="s">
        <v>62</v>
      </c>
    </row>
    <row r="150" spans="1:26" x14ac:dyDescent="0.2">
      <c r="A150" s="138">
        <f t="shared" si="224"/>
        <v>42195</v>
      </c>
      <c r="B150" s="134">
        <f t="shared" si="218"/>
        <v>332122.51294519001</v>
      </c>
      <c r="C150" s="134">
        <f t="shared" si="225"/>
        <v>321772.10397194</v>
      </c>
      <c r="D150" s="139">
        <f t="shared" si="235"/>
        <v>617.36</v>
      </c>
      <c r="E150" s="10">
        <f>IF(DAY(A150)=E$3+1,VLOOKUP(A150,[1]Plan1!$CC$150:$CD$200,2),E149)</f>
        <v>620.12099999999998</v>
      </c>
      <c r="F150" s="140">
        <f t="shared" si="236"/>
        <v>42145</v>
      </c>
      <c r="G150" s="133">
        <f t="shared" si="237"/>
        <v>4.4722690164571421E-3</v>
      </c>
      <c r="H150" s="141">
        <f t="shared" si="226"/>
        <v>20</v>
      </c>
      <c r="I150" s="141">
        <f t="shared" si="227"/>
        <v>30</v>
      </c>
      <c r="J150" s="134">
        <f t="shared" si="238"/>
        <v>1.0029792947290053</v>
      </c>
      <c r="K150" s="134">
        <f t="shared" si="228"/>
        <v>1.0222969</v>
      </c>
      <c r="L150" s="134">
        <f t="shared" si="186"/>
        <v>1.02534262</v>
      </c>
      <c r="M150" s="134">
        <f t="shared" si="219"/>
        <v>329926.6521295</v>
      </c>
      <c r="N150" s="142">
        <f t="shared" si="229"/>
        <v>0</v>
      </c>
      <c r="O150" s="133">
        <f t="shared" si="220"/>
        <v>0</v>
      </c>
      <c r="P150" s="134">
        <f t="shared" si="184"/>
        <v>0</v>
      </c>
      <c r="Q150" s="133">
        <f t="shared" si="230"/>
        <v>0.12682499999999999</v>
      </c>
      <c r="R150" s="143">
        <f t="shared" si="221"/>
        <v>1.006655603</v>
      </c>
      <c r="S150" s="134">
        <f t="shared" si="231"/>
        <v>2195.86081569</v>
      </c>
      <c r="T150" s="3">
        <f t="shared" si="232"/>
        <v>0</v>
      </c>
      <c r="U150" s="4">
        <f t="shared" si="233"/>
        <v>0</v>
      </c>
      <c r="V150" s="144" t="str">
        <f t="shared" ref="V150" si="249">V149</f>
        <v>A+J=</v>
      </c>
      <c r="W150" s="9">
        <f t="shared" si="223"/>
        <v>42205</v>
      </c>
      <c r="X150" s="4"/>
      <c r="Y150" s="154">
        <v>42689</v>
      </c>
      <c r="Z150" s="153" t="s">
        <v>63</v>
      </c>
    </row>
    <row r="151" spans="1:26" x14ac:dyDescent="0.2">
      <c r="A151" s="138">
        <f t="shared" si="224"/>
        <v>42196</v>
      </c>
      <c r="B151" s="134">
        <f t="shared" si="218"/>
        <v>332282.10868623998</v>
      </c>
      <c r="C151" s="134">
        <f t="shared" si="225"/>
        <v>321772.10397194</v>
      </c>
      <c r="D151" s="139">
        <f t="shared" si="235"/>
        <v>617.36</v>
      </c>
      <c r="E151" s="10">
        <f>IF(DAY(A151)=E$3+1,VLOOKUP(A151,[1]Plan1!$CC$150:$CD$200,2),E150)</f>
        <v>620.12099999999998</v>
      </c>
      <c r="F151" s="140">
        <f t="shared" si="236"/>
        <v>42145</v>
      </c>
      <c r="G151" s="133">
        <f t="shared" si="237"/>
        <v>4.4722690164571421E-3</v>
      </c>
      <c r="H151" s="141">
        <f t="shared" si="226"/>
        <v>21</v>
      </c>
      <c r="I151" s="141">
        <f t="shared" si="227"/>
        <v>30</v>
      </c>
      <c r="J151" s="134">
        <f t="shared" si="238"/>
        <v>1.0031284922461252</v>
      </c>
      <c r="K151" s="134">
        <f t="shared" si="228"/>
        <v>1.0222969</v>
      </c>
      <c r="L151" s="134">
        <f t="shared" si="186"/>
        <v>1.0254951400000001</v>
      </c>
      <c r="M151" s="134">
        <f t="shared" si="219"/>
        <v>329975.72881078999</v>
      </c>
      <c r="N151" s="142">
        <f t="shared" si="229"/>
        <v>0</v>
      </c>
      <c r="O151" s="133">
        <f t="shared" si="220"/>
        <v>0</v>
      </c>
      <c r="P151" s="134">
        <f t="shared" si="184"/>
        <v>0</v>
      </c>
      <c r="Q151" s="133">
        <f t="shared" si="230"/>
        <v>0.12682499999999999</v>
      </c>
      <c r="R151" s="143">
        <f t="shared" si="221"/>
        <v>1.0069895440000001</v>
      </c>
      <c r="S151" s="134">
        <f t="shared" si="231"/>
        <v>2306.3798754499999</v>
      </c>
      <c r="T151" s="3">
        <f t="shared" si="232"/>
        <v>0</v>
      </c>
      <c r="U151" s="4">
        <f t="shared" si="233"/>
        <v>0</v>
      </c>
      <c r="V151" s="144" t="str">
        <f t="shared" ref="V151" si="250">V150</f>
        <v>A+J=</v>
      </c>
      <c r="W151" s="9">
        <f t="shared" si="223"/>
        <v>42205</v>
      </c>
      <c r="X151" s="4"/>
      <c r="Y151" s="154">
        <v>42793</v>
      </c>
      <c r="Z151" s="153" t="s">
        <v>56</v>
      </c>
    </row>
    <row r="152" spans="1:26" x14ac:dyDescent="0.2">
      <c r="A152" s="138">
        <f t="shared" si="224"/>
        <v>42197</v>
      </c>
      <c r="B152" s="134">
        <f t="shared" si="218"/>
        <v>332441.78323132999</v>
      </c>
      <c r="C152" s="134">
        <f t="shared" si="225"/>
        <v>321772.10397194</v>
      </c>
      <c r="D152" s="139">
        <f t="shared" si="235"/>
        <v>617.36</v>
      </c>
      <c r="E152" s="10">
        <f>IF(DAY(A152)=E$3+1,VLOOKUP(A152,[1]Plan1!$CC$150:$CD$200,2),E151)</f>
        <v>620.12099999999998</v>
      </c>
      <c r="F152" s="140">
        <f t="shared" si="236"/>
        <v>42145</v>
      </c>
      <c r="G152" s="133">
        <f t="shared" si="237"/>
        <v>4.4722690164571421E-3</v>
      </c>
      <c r="H152" s="141">
        <f t="shared" si="226"/>
        <v>22</v>
      </c>
      <c r="I152" s="141">
        <f t="shared" si="227"/>
        <v>30</v>
      </c>
      <c r="J152" s="134">
        <f t="shared" si="238"/>
        <v>1.0032777119570224</v>
      </c>
      <c r="K152" s="134">
        <f t="shared" si="228"/>
        <v>1.0222969</v>
      </c>
      <c r="L152" s="134">
        <f t="shared" si="186"/>
        <v>1.02564769</v>
      </c>
      <c r="M152" s="134">
        <f t="shared" si="219"/>
        <v>330024.81514526001</v>
      </c>
      <c r="N152" s="142">
        <f t="shared" si="229"/>
        <v>0</v>
      </c>
      <c r="O152" s="133">
        <f t="shared" si="220"/>
        <v>0</v>
      </c>
      <c r="P152" s="134">
        <f t="shared" si="184"/>
        <v>0</v>
      </c>
      <c r="Q152" s="133">
        <f t="shared" si="230"/>
        <v>0.12682499999999999</v>
      </c>
      <c r="R152" s="143">
        <f t="shared" si="221"/>
        <v>1.0073235949999999</v>
      </c>
      <c r="S152" s="134">
        <f t="shared" si="231"/>
        <v>2416.96808607</v>
      </c>
      <c r="T152" s="3">
        <f t="shared" si="232"/>
        <v>0</v>
      </c>
      <c r="U152" s="4">
        <f t="shared" si="233"/>
        <v>0</v>
      </c>
      <c r="V152" s="144" t="str">
        <f t="shared" ref="V152" si="251">V151</f>
        <v>A+J=</v>
      </c>
      <c r="W152" s="9">
        <f t="shared" si="223"/>
        <v>42205</v>
      </c>
      <c r="X152" s="4"/>
      <c r="Y152" s="154">
        <v>42794</v>
      </c>
      <c r="Z152" s="153" t="s">
        <v>56</v>
      </c>
    </row>
    <row r="153" spans="1:26" x14ac:dyDescent="0.2">
      <c r="A153" s="138">
        <f t="shared" si="224"/>
        <v>42198</v>
      </c>
      <c r="B153" s="134">
        <f t="shared" si="218"/>
        <v>332601.53369401</v>
      </c>
      <c r="C153" s="134">
        <f t="shared" si="225"/>
        <v>321772.10397194</v>
      </c>
      <c r="D153" s="139">
        <f t="shared" si="235"/>
        <v>617.36</v>
      </c>
      <c r="E153" s="10">
        <f>IF(DAY(A153)=E$3+1,VLOOKUP(A153,[1]Plan1!$CC$150:$CD$200,2),E152)</f>
        <v>620.12099999999998</v>
      </c>
      <c r="F153" s="140">
        <f t="shared" si="236"/>
        <v>42145</v>
      </c>
      <c r="G153" s="133">
        <f t="shared" si="237"/>
        <v>4.4722690164571421E-3</v>
      </c>
      <c r="H153" s="141">
        <f t="shared" si="226"/>
        <v>23</v>
      </c>
      <c r="I153" s="141">
        <f t="shared" si="227"/>
        <v>30</v>
      </c>
      <c r="J153" s="134">
        <f t="shared" si="238"/>
        <v>1.0034269538649985</v>
      </c>
      <c r="K153" s="134">
        <f t="shared" si="228"/>
        <v>1.0222969</v>
      </c>
      <c r="L153" s="134">
        <f t="shared" si="186"/>
        <v>1.02580026</v>
      </c>
      <c r="M153" s="134">
        <f t="shared" si="219"/>
        <v>330073.90791516</v>
      </c>
      <c r="N153" s="142">
        <f t="shared" si="229"/>
        <v>0</v>
      </c>
      <c r="O153" s="133">
        <f t="shared" si="220"/>
        <v>0</v>
      </c>
      <c r="P153" s="134">
        <f t="shared" si="184"/>
        <v>0</v>
      </c>
      <c r="Q153" s="133">
        <f t="shared" si="230"/>
        <v>0.12682499999999999</v>
      </c>
      <c r="R153" s="143">
        <f t="shared" si="221"/>
        <v>1.007657757</v>
      </c>
      <c r="S153" s="134">
        <f t="shared" si="231"/>
        <v>2527.6257788500002</v>
      </c>
      <c r="T153" s="3">
        <f t="shared" si="232"/>
        <v>0</v>
      </c>
      <c r="U153" s="4">
        <f t="shared" si="233"/>
        <v>0</v>
      </c>
      <c r="V153" s="144" t="str">
        <f t="shared" ref="V153" si="252">V152</f>
        <v>A+J=</v>
      </c>
      <c r="W153" s="9">
        <f t="shared" si="223"/>
        <v>42205</v>
      </c>
      <c r="X153" s="4"/>
      <c r="Y153" s="154">
        <v>42839</v>
      </c>
      <c r="Z153" s="153" t="s">
        <v>57</v>
      </c>
    </row>
    <row r="154" spans="1:26" x14ac:dyDescent="0.2">
      <c r="A154" s="138">
        <f t="shared" si="224"/>
        <v>42199</v>
      </c>
      <c r="B154" s="134">
        <f t="shared" si="218"/>
        <v>332761.36009709002</v>
      </c>
      <c r="C154" s="134">
        <f t="shared" si="225"/>
        <v>321772.10397194</v>
      </c>
      <c r="D154" s="139">
        <f t="shared" si="235"/>
        <v>617.36</v>
      </c>
      <c r="E154" s="10">
        <f>IF(DAY(A154)=E$3+1,VLOOKUP(A154,[1]Plan1!$CC$150:$CD$200,2),E153)</f>
        <v>620.12099999999998</v>
      </c>
      <c r="F154" s="140">
        <f t="shared" si="236"/>
        <v>42145</v>
      </c>
      <c r="G154" s="133">
        <f t="shared" si="237"/>
        <v>4.4722690164571421E-3</v>
      </c>
      <c r="H154" s="141">
        <f t="shared" si="226"/>
        <v>24</v>
      </c>
      <c r="I154" s="141">
        <f t="shared" si="227"/>
        <v>30</v>
      </c>
      <c r="J154" s="134">
        <f t="shared" si="238"/>
        <v>1.0035762179733549</v>
      </c>
      <c r="K154" s="134">
        <f t="shared" si="228"/>
        <v>1.0222969</v>
      </c>
      <c r="L154" s="134">
        <f t="shared" si="186"/>
        <v>1.0259528499999999</v>
      </c>
      <c r="M154" s="134">
        <f t="shared" si="219"/>
        <v>330123.00712050003</v>
      </c>
      <c r="N154" s="142">
        <f t="shared" si="229"/>
        <v>0</v>
      </c>
      <c r="O154" s="133">
        <f t="shared" si="220"/>
        <v>0</v>
      </c>
      <c r="P154" s="134">
        <f t="shared" si="184"/>
        <v>0</v>
      </c>
      <c r="Q154" s="133">
        <f t="shared" si="230"/>
        <v>0.12682499999999999</v>
      </c>
      <c r="R154" s="143">
        <f t="shared" si="221"/>
        <v>1.00799203</v>
      </c>
      <c r="S154" s="134">
        <f t="shared" si="231"/>
        <v>2638.3529765899998</v>
      </c>
      <c r="T154" s="3">
        <f t="shared" si="232"/>
        <v>0</v>
      </c>
      <c r="U154" s="4">
        <f t="shared" si="233"/>
        <v>0</v>
      </c>
      <c r="V154" s="144" t="str">
        <f t="shared" ref="V154" si="253">V153</f>
        <v>A+J=</v>
      </c>
      <c r="W154" s="9">
        <f t="shared" si="223"/>
        <v>42205</v>
      </c>
      <c r="X154" s="4"/>
      <c r="Y154" s="154">
        <v>42846</v>
      </c>
      <c r="Z154" s="153" t="s">
        <v>65</v>
      </c>
    </row>
    <row r="155" spans="1:26" x14ac:dyDescent="0.2">
      <c r="A155" s="138">
        <f t="shared" si="224"/>
        <v>42200</v>
      </c>
      <c r="B155" s="134">
        <f t="shared" si="218"/>
        <v>332921.26570789999</v>
      </c>
      <c r="C155" s="134">
        <f t="shared" si="225"/>
        <v>321772.10397194</v>
      </c>
      <c r="D155" s="139">
        <f t="shared" si="235"/>
        <v>617.36</v>
      </c>
      <c r="E155" s="10">
        <f>IF(DAY(A155)=E$3+1,VLOOKUP(A155,[1]Plan1!$CC$150:$CD$200,2),E154)</f>
        <v>620.12099999999998</v>
      </c>
      <c r="F155" s="140">
        <f t="shared" si="236"/>
        <v>42145</v>
      </c>
      <c r="G155" s="133">
        <f t="shared" si="237"/>
        <v>4.4722690164571421E-3</v>
      </c>
      <c r="H155" s="141">
        <f t="shared" si="226"/>
        <v>25</v>
      </c>
      <c r="I155" s="141">
        <f t="shared" si="227"/>
        <v>30</v>
      </c>
      <c r="J155" s="134">
        <f t="shared" si="238"/>
        <v>1.0037255042853948</v>
      </c>
      <c r="K155" s="134">
        <f t="shared" si="228"/>
        <v>1.0222969</v>
      </c>
      <c r="L155" s="134">
        <f t="shared" si="186"/>
        <v>1.0261054700000001</v>
      </c>
      <c r="M155" s="134">
        <f t="shared" si="219"/>
        <v>330172.11597901001</v>
      </c>
      <c r="N155" s="142">
        <f t="shared" si="229"/>
        <v>0</v>
      </c>
      <c r="O155" s="133">
        <f t="shared" si="220"/>
        <v>0</v>
      </c>
      <c r="P155" s="134">
        <f t="shared" si="184"/>
        <v>0</v>
      </c>
      <c r="Q155" s="133">
        <f t="shared" si="230"/>
        <v>0.12682499999999999</v>
      </c>
      <c r="R155" s="143">
        <f t="shared" si="221"/>
        <v>1.0083264139999999</v>
      </c>
      <c r="S155" s="134">
        <f t="shared" si="231"/>
        <v>2749.14972889</v>
      </c>
      <c r="T155" s="3">
        <f t="shared" si="232"/>
        <v>0</v>
      </c>
      <c r="U155" s="4">
        <f t="shared" si="233"/>
        <v>0</v>
      </c>
      <c r="V155" s="144" t="str">
        <f t="shared" ref="V155" si="254">V154</f>
        <v>A+J=</v>
      </c>
      <c r="W155" s="9">
        <f t="shared" si="223"/>
        <v>42205</v>
      </c>
      <c r="X155" s="4"/>
      <c r="Y155" s="154">
        <v>42856</v>
      </c>
      <c r="Z155" s="153" t="s">
        <v>58</v>
      </c>
    </row>
    <row r="156" spans="1:26" x14ac:dyDescent="0.2">
      <c r="A156" s="138">
        <f t="shared" si="224"/>
        <v>42201</v>
      </c>
      <c r="B156" s="134">
        <f t="shared" si="218"/>
        <v>333081.24406129</v>
      </c>
      <c r="C156" s="134">
        <f t="shared" si="225"/>
        <v>321772.10397194</v>
      </c>
      <c r="D156" s="139">
        <f t="shared" si="235"/>
        <v>617.36</v>
      </c>
      <c r="E156" s="10">
        <f>IF(DAY(A156)=E$3+1,VLOOKUP(A156,[1]Plan1!$CC$150:$CD$200,2),E155)</f>
        <v>620.12099999999998</v>
      </c>
      <c r="F156" s="140">
        <f t="shared" si="236"/>
        <v>42145</v>
      </c>
      <c r="G156" s="133">
        <f t="shared" si="237"/>
        <v>4.4722690164571421E-3</v>
      </c>
      <c r="H156" s="141">
        <f t="shared" si="226"/>
        <v>26</v>
      </c>
      <c r="I156" s="141">
        <f t="shared" si="227"/>
        <v>30</v>
      </c>
      <c r="J156" s="134">
        <f t="shared" si="238"/>
        <v>1.0038748128044204</v>
      </c>
      <c r="K156" s="134">
        <f t="shared" si="228"/>
        <v>1.0222969</v>
      </c>
      <c r="L156" s="134">
        <f t="shared" si="186"/>
        <v>1.0262581</v>
      </c>
      <c r="M156" s="134">
        <f t="shared" si="219"/>
        <v>330221.22805524</v>
      </c>
      <c r="N156" s="142">
        <f t="shared" si="229"/>
        <v>0</v>
      </c>
      <c r="O156" s="133">
        <f t="shared" si="220"/>
        <v>0</v>
      </c>
      <c r="P156" s="134">
        <f t="shared" si="184"/>
        <v>0</v>
      </c>
      <c r="Q156" s="133">
        <f t="shared" si="230"/>
        <v>0.12682499999999999</v>
      </c>
      <c r="R156" s="143">
        <f t="shared" si="221"/>
        <v>1.008660909</v>
      </c>
      <c r="S156" s="134">
        <f t="shared" si="231"/>
        <v>2860.0160060500002</v>
      </c>
      <c r="T156" s="3">
        <f t="shared" si="232"/>
        <v>0</v>
      </c>
      <c r="U156" s="4">
        <f t="shared" si="233"/>
        <v>0</v>
      </c>
      <c r="V156" s="144" t="str">
        <f t="shared" ref="V156" si="255">V155</f>
        <v>A+J=</v>
      </c>
      <c r="W156" s="9">
        <f t="shared" si="223"/>
        <v>42205</v>
      </c>
      <c r="X156" s="4"/>
      <c r="Y156" s="154">
        <v>42901</v>
      </c>
      <c r="Z156" s="153" t="s">
        <v>59</v>
      </c>
    </row>
    <row r="157" spans="1:26" x14ac:dyDescent="0.2">
      <c r="A157" s="138">
        <f t="shared" si="224"/>
        <v>42202</v>
      </c>
      <c r="B157" s="134">
        <f t="shared" si="218"/>
        <v>333241.3013399</v>
      </c>
      <c r="C157" s="134">
        <f t="shared" si="225"/>
        <v>321772.10397194</v>
      </c>
      <c r="D157" s="139">
        <f t="shared" si="235"/>
        <v>617.36</v>
      </c>
      <c r="E157" s="10">
        <f>IF(DAY(A157)=E$3+1,VLOOKUP(A157,[1]Plan1!$CC$150:$CD$200,2),E156)</f>
        <v>620.12099999999998</v>
      </c>
      <c r="F157" s="140">
        <f t="shared" si="236"/>
        <v>42145</v>
      </c>
      <c r="G157" s="133">
        <f t="shared" si="237"/>
        <v>4.4722690164571421E-3</v>
      </c>
      <c r="H157" s="141">
        <f t="shared" si="226"/>
        <v>27</v>
      </c>
      <c r="I157" s="141">
        <f t="shared" si="227"/>
        <v>30</v>
      </c>
      <c r="J157" s="134">
        <f t="shared" si="238"/>
        <v>1.0040241435337351</v>
      </c>
      <c r="K157" s="134">
        <f t="shared" si="228"/>
        <v>1.0222969</v>
      </c>
      <c r="L157" s="134">
        <f t="shared" si="186"/>
        <v>1.0264107600000001</v>
      </c>
      <c r="M157" s="134">
        <f t="shared" si="219"/>
        <v>330270.34978463</v>
      </c>
      <c r="N157" s="142">
        <f t="shared" si="229"/>
        <v>0</v>
      </c>
      <c r="O157" s="133">
        <f t="shared" si="220"/>
        <v>0</v>
      </c>
      <c r="P157" s="134">
        <f t="shared" si="184"/>
        <v>0</v>
      </c>
      <c r="Q157" s="133">
        <f t="shared" si="230"/>
        <v>0.12682499999999999</v>
      </c>
      <c r="R157" s="143">
        <f t="shared" si="221"/>
        <v>1.008995514</v>
      </c>
      <c r="S157" s="134">
        <f t="shared" si="231"/>
        <v>2970.95155527</v>
      </c>
      <c r="T157" s="3">
        <f t="shared" si="232"/>
        <v>0</v>
      </c>
      <c r="U157" s="4">
        <f t="shared" si="233"/>
        <v>0</v>
      </c>
      <c r="V157" s="144" t="str">
        <f t="shared" ref="V157" si="256">V156</f>
        <v>A+J=</v>
      </c>
      <c r="W157" s="9">
        <f t="shared" si="223"/>
        <v>42205</v>
      </c>
      <c r="X157" s="4"/>
      <c r="Y157" s="154">
        <v>42985</v>
      </c>
      <c r="Z157" s="153" t="s">
        <v>60</v>
      </c>
    </row>
    <row r="158" spans="1:26" x14ac:dyDescent="0.2">
      <c r="A158" s="138">
        <f t="shared" si="224"/>
        <v>42203</v>
      </c>
      <c r="B158" s="134">
        <f t="shared" si="218"/>
        <v>333401.43823028001</v>
      </c>
      <c r="C158" s="134">
        <f t="shared" si="225"/>
        <v>321772.10397194</v>
      </c>
      <c r="D158" s="139">
        <f t="shared" si="235"/>
        <v>617.36</v>
      </c>
      <c r="E158" s="10">
        <f>IF(DAY(A158)=E$3+1,VLOOKUP(A158,[1]Plan1!$CC$150:$CD$200,2),E157)</f>
        <v>620.12099999999998</v>
      </c>
      <c r="F158" s="140">
        <f t="shared" si="236"/>
        <v>42145</v>
      </c>
      <c r="G158" s="133">
        <f t="shared" si="237"/>
        <v>4.4722690164571421E-3</v>
      </c>
      <c r="H158" s="141">
        <f t="shared" si="226"/>
        <v>28</v>
      </c>
      <c r="I158" s="141">
        <f t="shared" si="227"/>
        <v>30</v>
      </c>
      <c r="J158" s="134">
        <f t="shared" si="238"/>
        <v>1.0041734964766433</v>
      </c>
      <c r="K158" s="134">
        <f t="shared" si="228"/>
        <v>1.0222969</v>
      </c>
      <c r="L158" s="134">
        <f t="shared" si="186"/>
        <v>1.02656345</v>
      </c>
      <c r="M158" s="134">
        <f t="shared" si="219"/>
        <v>330319.48116719001</v>
      </c>
      <c r="N158" s="142">
        <f t="shared" si="229"/>
        <v>0</v>
      </c>
      <c r="O158" s="133">
        <f t="shared" si="220"/>
        <v>0</v>
      </c>
      <c r="P158" s="134">
        <f t="shared" si="184"/>
        <v>0</v>
      </c>
      <c r="Q158" s="133">
        <f t="shared" si="230"/>
        <v>0.12682499999999999</v>
      </c>
      <c r="R158" s="143">
        <f t="shared" si="221"/>
        <v>1.0093302310000001</v>
      </c>
      <c r="S158" s="134">
        <f t="shared" si="231"/>
        <v>3081.9570630899998</v>
      </c>
      <c r="T158" s="3">
        <f t="shared" si="232"/>
        <v>0</v>
      </c>
      <c r="U158" s="4">
        <f t="shared" si="233"/>
        <v>0</v>
      </c>
      <c r="V158" s="144" t="str">
        <f t="shared" ref="V158" si="257">V157</f>
        <v>A+J=</v>
      </c>
      <c r="W158" s="9">
        <f t="shared" si="223"/>
        <v>42205</v>
      </c>
      <c r="X158" s="4"/>
      <c r="Y158" s="154">
        <v>43020</v>
      </c>
      <c r="Z158" s="152" t="s">
        <v>61</v>
      </c>
    </row>
    <row r="159" spans="1:26" x14ac:dyDescent="0.2">
      <c r="A159" s="138">
        <f t="shared" si="224"/>
        <v>42204</v>
      </c>
      <c r="B159" s="134">
        <f t="shared" si="218"/>
        <v>333561.64793060999</v>
      </c>
      <c r="C159" s="134">
        <f t="shared" si="225"/>
        <v>321772.10397194</v>
      </c>
      <c r="D159" s="139">
        <f t="shared" si="235"/>
        <v>617.36</v>
      </c>
      <c r="E159" s="10">
        <f>IF(DAY(A159)=E$3+1,VLOOKUP(A159,[1]Plan1!$CC$150:$CD$200,2),E158)</f>
        <v>620.12099999999998</v>
      </c>
      <c r="F159" s="140">
        <f t="shared" si="236"/>
        <v>42145</v>
      </c>
      <c r="G159" s="133">
        <f t="shared" si="237"/>
        <v>4.4722690164571421E-3</v>
      </c>
      <c r="H159" s="141">
        <f t="shared" si="226"/>
        <v>29</v>
      </c>
      <c r="I159" s="141">
        <f t="shared" si="227"/>
        <v>30</v>
      </c>
      <c r="J159" s="134">
        <f t="shared" si="238"/>
        <v>1.004322871636449</v>
      </c>
      <c r="K159" s="134">
        <f t="shared" si="228"/>
        <v>1.0222969</v>
      </c>
      <c r="L159" s="134">
        <f t="shared" si="186"/>
        <v>1.0267161499999999</v>
      </c>
      <c r="M159" s="134">
        <f t="shared" si="219"/>
        <v>330368.61576746998</v>
      </c>
      <c r="N159" s="142">
        <f t="shared" si="229"/>
        <v>0</v>
      </c>
      <c r="O159" s="133">
        <f t="shared" si="220"/>
        <v>0</v>
      </c>
      <c r="P159" s="134">
        <f t="shared" si="184"/>
        <v>0</v>
      </c>
      <c r="Q159" s="133">
        <f t="shared" si="230"/>
        <v>0.12682499999999999</v>
      </c>
      <c r="R159" s="143">
        <f t="shared" si="221"/>
        <v>1.009665059</v>
      </c>
      <c r="S159" s="134">
        <f t="shared" si="231"/>
        <v>3193.0321631400002</v>
      </c>
      <c r="T159" s="3">
        <f t="shared" si="232"/>
        <v>0</v>
      </c>
      <c r="U159" s="4">
        <f t="shared" si="233"/>
        <v>0</v>
      </c>
      <c r="V159" s="144" t="str">
        <f t="shared" ref="V159" si="258">V158</f>
        <v>A+J=</v>
      </c>
      <c r="W159" s="9">
        <f t="shared" si="223"/>
        <v>42205</v>
      </c>
      <c r="X159" s="4"/>
      <c r="Y159" s="154">
        <v>43041</v>
      </c>
      <c r="Z159" s="153" t="s">
        <v>62</v>
      </c>
    </row>
    <row r="160" spans="1:26" x14ac:dyDescent="0.2">
      <c r="A160" s="92">
        <f t="shared" si="224"/>
        <v>42205</v>
      </c>
      <c r="B160" s="97">
        <f t="shared" si="218"/>
        <v>333721.93696028</v>
      </c>
      <c r="C160" s="97">
        <f t="shared" si="225"/>
        <v>321772.10397194</v>
      </c>
      <c r="D160" s="94">
        <f t="shared" si="235"/>
        <v>617.36</v>
      </c>
      <c r="E160" s="10">
        <f>IF(DAY(A160)=E$3+1,VLOOKUP(A160,[1]Plan1!$CC$150:$CD$200,2),E159)</f>
        <v>620.12099999999998</v>
      </c>
      <c r="F160" s="130">
        <f t="shared" si="236"/>
        <v>42145</v>
      </c>
      <c r="G160" s="99">
        <f t="shared" si="237"/>
        <v>4.4722690164571421E-3</v>
      </c>
      <c r="H160" s="96">
        <f t="shared" si="226"/>
        <v>30</v>
      </c>
      <c r="I160" s="96">
        <f t="shared" si="227"/>
        <v>30</v>
      </c>
      <c r="J160" s="97">
        <f t="shared" si="238"/>
        <v>1.0044722690164571</v>
      </c>
      <c r="K160" s="97">
        <f t="shared" si="228"/>
        <v>1.0222969</v>
      </c>
      <c r="L160" s="97">
        <f t="shared" si="186"/>
        <v>1.0268688800000001</v>
      </c>
      <c r="M160" s="97">
        <f t="shared" si="219"/>
        <v>330417.76002091001</v>
      </c>
      <c r="N160" s="98">
        <f t="shared" si="229"/>
        <v>5</v>
      </c>
      <c r="O160" s="133">
        <f t="shared" si="220"/>
        <v>0</v>
      </c>
      <c r="P160" s="97">
        <f t="shared" si="184"/>
        <v>0</v>
      </c>
      <c r="Q160" s="99">
        <f t="shared" si="230"/>
        <v>0.12682499999999999</v>
      </c>
      <c r="R160" s="100">
        <f t="shared" si="221"/>
        <v>1.0099999980000001</v>
      </c>
      <c r="S160" s="97">
        <f t="shared" si="231"/>
        <v>3304.1769393700001</v>
      </c>
      <c r="T160" s="3">
        <f t="shared" si="232"/>
        <v>3304.1769393700001</v>
      </c>
      <c r="U160" s="4">
        <f t="shared" si="233"/>
        <v>227988.20881653001</v>
      </c>
      <c r="V160" s="136" t="str">
        <f t="shared" ref="V160" si="259">V159</f>
        <v>A+J=</v>
      </c>
      <c r="W160" s="9">
        <f t="shared" si="223"/>
        <v>42236</v>
      </c>
      <c r="X160" s="4"/>
      <c r="Y160" s="154">
        <v>43054</v>
      </c>
      <c r="Z160" s="153" t="s">
        <v>63</v>
      </c>
    </row>
    <row r="161" spans="1:135" x14ac:dyDescent="0.2">
      <c r="A161" s="138">
        <f t="shared" si="224"/>
        <v>42206</v>
      </c>
      <c r="B161" s="134">
        <f t="shared" si="218"/>
        <v>330721.93225085002</v>
      </c>
      <c r="C161" s="134">
        <f t="shared" si="225"/>
        <v>321772.10397194</v>
      </c>
      <c r="D161" s="139">
        <f t="shared" si="235"/>
        <v>620.12099999999998</v>
      </c>
      <c r="E161" s="10">
        <f>IF(DAY(A161)=E$3+1,VLOOKUP(A161,[1]Plan1!$CC$150:$CD$200,2),E160)</f>
        <v>631.74699999999996</v>
      </c>
      <c r="F161" s="140">
        <f t="shared" si="236"/>
        <v>42176</v>
      </c>
      <c r="G161" s="133">
        <f t="shared" si="237"/>
        <v>1.874795402832663E-2</v>
      </c>
      <c r="H161" s="141">
        <f t="shared" si="226"/>
        <v>1</v>
      </c>
      <c r="I161" s="141">
        <f t="shared" si="227"/>
        <v>31</v>
      </c>
      <c r="J161" s="134">
        <f t="shared" si="238"/>
        <v>1.0005993530001183</v>
      </c>
      <c r="K161" s="134">
        <f t="shared" si="228"/>
        <v>1.0268688800000001</v>
      </c>
      <c r="L161" s="134">
        <f t="shared" si="186"/>
        <v>1.0274843300000001</v>
      </c>
      <c r="M161" s="134">
        <f t="shared" si="219"/>
        <v>330615.79466229002</v>
      </c>
      <c r="N161" s="142">
        <f t="shared" si="229"/>
        <v>0</v>
      </c>
      <c r="O161" s="133">
        <f t="shared" si="220"/>
        <v>0</v>
      </c>
      <c r="P161" s="134">
        <f t="shared" si="184"/>
        <v>0</v>
      </c>
      <c r="Q161" s="133">
        <f t="shared" si="230"/>
        <v>0.12682499999999999</v>
      </c>
      <c r="R161" s="143">
        <f t="shared" si="221"/>
        <v>1.0003210300000001</v>
      </c>
      <c r="S161" s="134">
        <f t="shared" si="231"/>
        <v>106.13758856</v>
      </c>
      <c r="T161" s="3">
        <f t="shared" si="232"/>
        <v>0</v>
      </c>
      <c r="U161" s="4">
        <f t="shared" si="233"/>
        <v>0</v>
      </c>
      <c r="V161" s="144" t="str">
        <f t="shared" ref="V161" si="260">V160</f>
        <v>A+J=</v>
      </c>
      <c r="W161" s="9">
        <f t="shared" si="223"/>
        <v>42236</v>
      </c>
      <c r="X161" s="4"/>
      <c r="Y161" s="154">
        <v>43094</v>
      </c>
      <c r="Z161" s="153" t="s">
        <v>64</v>
      </c>
    </row>
    <row r="162" spans="1:135" x14ac:dyDescent="0.2">
      <c r="A162" s="138">
        <f t="shared" si="224"/>
        <v>42207</v>
      </c>
      <c r="B162" s="134">
        <f t="shared" si="218"/>
        <v>331026.38805666001</v>
      </c>
      <c r="C162" s="134">
        <f t="shared" si="225"/>
        <v>321772.10397194</v>
      </c>
      <c r="D162" s="139">
        <f t="shared" si="235"/>
        <v>620.12099999999998</v>
      </c>
      <c r="E162" s="10">
        <f>IF(DAY(A162)=E$3+1,VLOOKUP(A162,[1]Plan1!$CC$150:$CD$200,2),E161)</f>
        <v>631.74699999999996</v>
      </c>
      <c r="F162" s="140">
        <f t="shared" si="236"/>
        <v>42176</v>
      </c>
      <c r="G162" s="133">
        <f t="shared" si="237"/>
        <v>1.874795402832663E-2</v>
      </c>
      <c r="H162" s="141">
        <f t="shared" si="226"/>
        <v>2</v>
      </c>
      <c r="I162" s="141">
        <f t="shared" si="227"/>
        <v>31</v>
      </c>
      <c r="J162" s="134">
        <f t="shared" si="238"/>
        <v>1.0011990652242555</v>
      </c>
      <c r="K162" s="134">
        <f t="shared" si="228"/>
        <v>1.0268688800000001</v>
      </c>
      <c r="L162" s="134">
        <f t="shared" si="186"/>
        <v>1.0281001599999999</v>
      </c>
      <c r="M162" s="134">
        <f t="shared" si="219"/>
        <v>330813.95157708001</v>
      </c>
      <c r="N162" s="142">
        <f t="shared" si="229"/>
        <v>0</v>
      </c>
      <c r="O162" s="133">
        <f t="shared" si="220"/>
        <v>0</v>
      </c>
      <c r="P162" s="134">
        <f t="shared" si="184"/>
        <v>0</v>
      </c>
      <c r="Q162" s="133">
        <f t="shared" si="230"/>
        <v>0.12682499999999999</v>
      </c>
      <c r="R162" s="143">
        <f t="shared" si="221"/>
        <v>1.000642163</v>
      </c>
      <c r="S162" s="134">
        <f t="shared" si="231"/>
        <v>212.43647958</v>
      </c>
      <c r="T162" s="3">
        <f t="shared" si="232"/>
        <v>0</v>
      </c>
      <c r="U162" s="4">
        <f t="shared" si="233"/>
        <v>0</v>
      </c>
      <c r="V162" s="144" t="str">
        <f t="shared" ref="V162" si="261">V161</f>
        <v>A+J=</v>
      </c>
      <c r="W162" s="9">
        <f t="shared" si="223"/>
        <v>42236</v>
      </c>
      <c r="X162" s="4"/>
      <c r="Y162" s="154">
        <v>43101</v>
      </c>
      <c r="Z162" s="153" t="s">
        <v>55</v>
      </c>
    </row>
    <row r="163" spans="1:135" x14ac:dyDescent="0.2">
      <c r="A163" s="138">
        <f t="shared" si="224"/>
        <v>42208</v>
      </c>
      <c r="B163" s="134">
        <f t="shared" si="218"/>
        <v>331331.12117572996</v>
      </c>
      <c r="C163" s="134">
        <f t="shared" si="225"/>
        <v>321772.10397194</v>
      </c>
      <c r="D163" s="139">
        <f t="shared" si="235"/>
        <v>620.12099999999998</v>
      </c>
      <c r="E163" s="10">
        <f>IF(DAY(A163)=E$3+1,VLOOKUP(A163,[1]Plan1!$CC$150:$CD$200,2),E162)</f>
        <v>631.74699999999996</v>
      </c>
      <c r="F163" s="140">
        <f t="shared" si="236"/>
        <v>42176</v>
      </c>
      <c r="G163" s="133">
        <f t="shared" si="237"/>
        <v>1.874795402832663E-2</v>
      </c>
      <c r="H163" s="141">
        <f t="shared" si="226"/>
        <v>3</v>
      </c>
      <c r="I163" s="141">
        <f t="shared" si="227"/>
        <v>31</v>
      </c>
      <c r="J163" s="134">
        <f t="shared" si="238"/>
        <v>1.0017991368877133</v>
      </c>
      <c r="K163" s="134">
        <f t="shared" si="228"/>
        <v>1.0268688800000001</v>
      </c>
      <c r="L163" s="134">
        <f t="shared" si="186"/>
        <v>1.0287163500000001</v>
      </c>
      <c r="M163" s="134">
        <f t="shared" si="219"/>
        <v>331012.22432982997</v>
      </c>
      <c r="N163" s="142">
        <f t="shared" si="229"/>
        <v>0</v>
      </c>
      <c r="O163" s="133">
        <f t="shared" si="220"/>
        <v>0</v>
      </c>
      <c r="P163" s="134">
        <f t="shared" si="184"/>
        <v>0</v>
      </c>
      <c r="Q163" s="133">
        <f t="shared" si="230"/>
        <v>0.12682499999999999</v>
      </c>
      <c r="R163" s="143">
        <f t="shared" si="221"/>
        <v>1.000963399</v>
      </c>
      <c r="S163" s="134">
        <f t="shared" si="231"/>
        <v>318.89684590000002</v>
      </c>
      <c r="T163" s="3">
        <f t="shared" si="232"/>
        <v>0</v>
      </c>
      <c r="U163" s="4">
        <f t="shared" si="233"/>
        <v>0</v>
      </c>
      <c r="V163" s="144" t="str">
        <f t="shared" ref="V163" si="262">V162</f>
        <v>A+J=</v>
      </c>
      <c r="W163" s="9">
        <f t="shared" si="223"/>
        <v>42236</v>
      </c>
      <c r="X163" s="28"/>
      <c r="Y163" s="154">
        <v>43143</v>
      </c>
      <c r="Z163" s="153" t="s">
        <v>56</v>
      </c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138">
        <f t="shared" si="224"/>
        <v>42209</v>
      </c>
      <c r="B164" s="134">
        <f t="shared" si="218"/>
        <v>331636.13822467002</v>
      </c>
      <c r="C164" s="134">
        <f t="shared" si="225"/>
        <v>321772.10397194</v>
      </c>
      <c r="D164" s="139">
        <f t="shared" si="235"/>
        <v>620.12099999999998</v>
      </c>
      <c r="E164" s="10">
        <f>IF(DAY(A164)=E$3+1,VLOOKUP(A164,[1]Plan1!$CC$150:$CD$200,2),E163)</f>
        <v>631.74699999999996</v>
      </c>
      <c r="F164" s="140">
        <f t="shared" si="236"/>
        <v>42176</v>
      </c>
      <c r="G164" s="133">
        <f t="shared" si="237"/>
        <v>1.874795402832663E-2</v>
      </c>
      <c r="H164" s="141">
        <f t="shared" si="226"/>
        <v>4</v>
      </c>
      <c r="I164" s="141">
        <f t="shared" si="227"/>
        <v>31</v>
      </c>
      <c r="J164" s="134">
        <f t="shared" si="238"/>
        <v>1.0023995682059228</v>
      </c>
      <c r="K164" s="134">
        <f t="shared" si="228"/>
        <v>1.0268688800000001</v>
      </c>
      <c r="L164" s="134">
        <f t="shared" si="186"/>
        <v>1.0293329200000001</v>
      </c>
      <c r="M164" s="134">
        <f t="shared" si="219"/>
        <v>331210.61935598002</v>
      </c>
      <c r="N164" s="142">
        <f t="shared" si="229"/>
        <v>0</v>
      </c>
      <c r="O164" s="133">
        <f t="shared" si="220"/>
        <v>0</v>
      </c>
      <c r="P164" s="134">
        <f t="shared" si="184"/>
        <v>0</v>
      </c>
      <c r="Q164" s="133">
        <f t="shared" si="230"/>
        <v>0.12682499999999999</v>
      </c>
      <c r="R164" s="143">
        <f t="shared" si="221"/>
        <v>1.0012847380000001</v>
      </c>
      <c r="S164" s="134">
        <f t="shared" si="231"/>
        <v>425.51886868999998</v>
      </c>
      <c r="T164" s="3">
        <f t="shared" si="232"/>
        <v>0</v>
      </c>
      <c r="U164" s="4">
        <f t="shared" si="233"/>
        <v>0</v>
      </c>
      <c r="V164" s="144" t="str">
        <f t="shared" ref="V164" si="263">V163</f>
        <v>A+J=</v>
      </c>
      <c r="W164" s="9">
        <f t="shared" si="223"/>
        <v>42236</v>
      </c>
      <c r="X164" s="4"/>
      <c r="Y164" s="154">
        <v>43144</v>
      </c>
      <c r="Z164" s="153" t="s">
        <v>56</v>
      </c>
    </row>
    <row r="165" spans="1:135" x14ac:dyDescent="0.2">
      <c r="A165" s="138">
        <f t="shared" si="224"/>
        <v>42210</v>
      </c>
      <c r="B165" s="134">
        <f t="shared" si="218"/>
        <v>331941.43293685</v>
      </c>
      <c r="C165" s="134">
        <f t="shared" si="225"/>
        <v>321772.10397194</v>
      </c>
      <c r="D165" s="139">
        <f t="shared" si="235"/>
        <v>620.12099999999998</v>
      </c>
      <c r="E165" s="10">
        <f>IF(DAY(A165)=E$3+1,VLOOKUP(A165,[1]Plan1!$CC$150:$CD$200,2),E164)</f>
        <v>631.74699999999996</v>
      </c>
      <c r="F165" s="140">
        <f t="shared" si="236"/>
        <v>42176</v>
      </c>
      <c r="G165" s="133">
        <f t="shared" si="237"/>
        <v>1.874795402832663E-2</v>
      </c>
      <c r="H165" s="141">
        <f t="shared" si="226"/>
        <v>5</v>
      </c>
      <c r="I165" s="141">
        <f t="shared" si="227"/>
        <v>31</v>
      </c>
      <c r="J165" s="134">
        <f t="shared" si="238"/>
        <v>1.0030003593944445</v>
      </c>
      <c r="K165" s="134">
        <f t="shared" si="228"/>
        <v>1.0268688800000001</v>
      </c>
      <c r="L165" s="134">
        <f t="shared" si="186"/>
        <v>1.0299498499999999</v>
      </c>
      <c r="M165" s="134">
        <f t="shared" si="219"/>
        <v>331409.13022008003</v>
      </c>
      <c r="N165" s="142">
        <f t="shared" si="229"/>
        <v>0</v>
      </c>
      <c r="O165" s="133">
        <f t="shared" si="220"/>
        <v>0</v>
      </c>
      <c r="P165" s="134">
        <f t="shared" si="184"/>
        <v>0</v>
      </c>
      <c r="Q165" s="133">
        <f t="shared" si="230"/>
        <v>0.12682499999999999</v>
      </c>
      <c r="R165" s="143">
        <f t="shared" si="221"/>
        <v>1.00160618</v>
      </c>
      <c r="S165" s="134">
        <f t="shared" si="231"/>
        <v>532.30271676999996</v>
      </c>
      <c r="T165" s="3">
        <f t="shared" si="232"/>
        <v>0</v>
      </c>
      <c r="U165" s="4">
        <f t="shared" si="233"/>
        <v>0</v>
      </c>
      <c r="V165" s="144" t="str">
        <f t="shared" ref="V165" si="264">V164</f>
        <v>A+J=</v>
      </c>
      <c r="W165" s="9">
        <f t="shared" si="223"/>
        <v>42236</v>
      </c>
      <c r="X165" s="4"/>
      <c r="Y165" s="154">
        <v>43189</v>
      </c>
      <c r="Z165" s="153" t="s">
        <v>57</v>
      </c>
    </row>
    <row r="166" spans="1:135" x14ac:dyDescent="0.2">
      <c r="A166" s="138">
        <f t="shared" si="224"/>
        <v>42211</v>
      </c>
      <c r="B166" s="134">
        <f t="shared" si="218"/>
        <v>332247.00904087996</v>
      </c>
      <c r="C166" s="134">
        <f t="shared" si="225"/>
        <v>321772.10397194</v>
      </c>
      <c r="D166" s="139">
        <f t="shared" si="235"/>
        <v>620.12099999999998</v>
      </c>
      <c r="E166" s="10">
        <f>IF(DAY(A166)=E$3+1,VLOOKUP(A166,[1]Plan1!$CC$150:$CD$200,2),E165)</f>
        <v>631.74699999999996</v>
      </c>
      <c r="F166" s="140">
        <f t="shared" si="236"/>
        <v>42176</v>
      </c>
      <c r="G166" s="133">
        <f t="shared" si="237"/>
        <v>1.874795402832663E-2</v>
      </c>
      <c r="H166" s="141">
        <f t="shared" si="226"/>
        <v>6</v>
      </c>
      <c r="I166" s="141">
        <f t="shared" si="227"/>
        <v>31</v>
      </c>
      <c r="J166" s="134">
        <f t="shared" si="238"/>
        <v>1.0036015106689673</v>
      </c>
      <c r="K166" s="134">
        <f t="shared" si="228"/>
        <v>1.0268688800000001</v>
      </c>
      <c r="L166" s="134">
        <f t="shared" si="186"/>
        <v>1.03056715</v>
      </c>
      <c r="M166" s="134">
        <f t="shared" si="219"/>
        <v>331607.76013985998</v>
      </c>
      <c r="N166" s="142">
        <f t="shared" si="229"/>
        <v>0</v>
      </c>
      <c r="O166" s="133">
        <f t="shared" si="220"/>
        <v>0</v>
      </c>
      <c r="P166" s="134">
        <f t="shared" si="184"/>
        <v>0</v>
      </c>
      <c r="Q166" s="133">
        <f t="shared" si="230"/>
        <v>0.12682499999999999</v>
      </c>
      <c r="R166" s="143">
        <f t="shared" si="221"/>
        <v>1.0019277259999999</v>
      </c>
      <c r="S166" s="134">
        <f t="shared" si="231"/>
        <v>639.24890101999995</v>
      </c>
      <c r="T166" s="3">
        <f t="shared" si="232"/>
        <v>0</v>
      </c>
      <c r="U166" s="4">
        <f t="shared" si="233"/>
        <v>0</v>
      </c>
      <c r="V166" s="144" t="str">
        <f t="shared" ref="V166" si="265">V165</f>
        <v>A+J=</v>
      </c>
      <c r="W166" s="9">
        <f t="shared" si="223"/>
        <v>42236</v>
      </c>
      <c r="X166" s="4"/>
      <c r="Y166" s="154">
        <v>43221</v>
      </c>
      <c r="Z166" s="153" t="s">
        <v>58</v>
      </c>
    </row>
    <row r="167" spans="1:135" x14ac:dyDescent="0.2">
      <c r="A167" s="138">
        <f t="shared" si="224"/>
        <v>42212</v>
      </c>
      <c r="B167" s="134">
        <f t="shared" si="218"/>
        <v>332552.86927491002</v>
      </c>
      <c r="C167" s="134">
        <f t="shared" si="225"/>
        <v>321772.10397194</v>
      </c>
      <c r="D167" s="139">
        <f t="shared" si="235"/>
        <v>620.12099999999998</v>
      </c>
      <c r="E167" s="10">
        <f>IF(DAY(A167)=E$3+1,VLOOKUP(A167,[1]Plan1!$CC$150:$CD$200,2),E166)</f>
        <v>631.74699999999996</v>
      </c>
      <c r="F167" s="140">
        <f t="shared" si="236"/>
        <v>42176</v>
      </c>
      <c r="G167" s="133">
        <f t="shared" si="237"/>
        <v>1.874795402832663E-2</v>
      </c>
      <c r="H167" s="141">
        <f t="shared" si="226"/>
        <v>7</v>
      </c>
      <c r="I167" s="141">
        <f t="shared" si="227"/>
        <v>31</v>
      </c>
      <c r="J167" s="134">
        <f t="shared" si="238"/>
        <v>1.00420302224531</v>
      </c>
      <c r="K167" s="134">
        <f t="shared" si="228"/>
        <v>1.0268688800000001</v>
      </c>
      <c r="L167" s="134">
        <f t="shared" si="186"/>
        <v>1.0311848299999999</v>
      </c>
      <c r="M167" s="134">
        <f t="shared" si="219"/>
        <v>331806.51233304001</v>
      </c>
      <c r="N167" s="142">
        <f t="shared" si="229"/>
        <v>0</v>
      </c>
      <c r="O167" s="133">
        <f t="shared" si="220"/>
        <v>0</v>
      </c>
      <c r="P167" s="134">
        <f t="shared" si="184"/>
        <v>0</v>
      </c>
      <c r="Q167" s="133">
        <f t="shared" si="230"/>
        <v>0.12682499999999999</v>
      </c>
      <c r="R167" s="143">
        <f t="shared" si="221"/>
        <v>1.002249374</v>
      </c>
      <c r="S167" s="134">
        <f t="shared" si="231"/>
        <v>746.35694187000001</v>
      </c>
      <c r="T167" s="3">
        <f t="shared" si="232"/>
        <v>0</v>
      </c>
      <c r="U167" s="4">
        <f t="shared" si="233"/>
        <v>0</v>
      </c>
      <c r="V167" s="144" t="str">
        <f t="shared" ref="V167" si="266">V166</f>
        <v>A+J=</v>
      </c>
      <c r="W167" s="9">
        <f t="shared" si="223"/>
        <v>42236</v>
      </c>
      <c r="X167" s="4"/>
      <c r="Y167" s="154">
        <v>43251</v>
      </c>
      <c r="Z167" s="153" t="s">
        <v>59</v>
      </c>
    </row>
    <row r="168" spans="1:135" x14ac:dyDescent="0.2">
      <c r="A168" s="138">
        <f t="shared" si="224"/>
        <v>42213</v>
      </c>
      <c r="B168" s="134">
        <f t="shared" si="218"/>
        <v>332859.00802976999</v>
      </c>
      <c r="C168" s="134">
        <f t="shared" si="225"/>
        <v>321772.10397194</v>
      </c>
      <c r="D168" s="139">
        <f t="shared" si="235"/>
        <v>620.12099999999998</v>
      </c>
      <c r="E168" s="10">
        <f>IF(DAY(A168)=E$3+1,VLOOKUP(A168,[1]Plan1!$CC$150:$CD$200,2),E167)</f>
        <v>631.74699999999996</v>
      </c>
      <c r="F168" s="140">
        <f t="shared" si="236"/>
        <v>42176</v>
      </c>
      <c r="G168" s="133">
        <f t="shared" si="237"/>
        <v>1.874795402832663E-2</v>
      </c>
      <c r="H168" s="141">
        <f t="shared" si="226"/>
        <v>8</v>
      </c>
      <c r="I168" s="141">
        <f t="shared" si="227"/>
        <v>31</v>
      </c>
      <c r="J168" s="134">
        <f t="shared" si="238"/>
        <v>1.0048048943394208</v>
      </c>
      <c r="K168" s="134">
        <f t="shared" si="228"/>
        <v>1.0268688800000001</v>
      </c>
      <c r="L168" s="134">
        <f t="shared" si="186"/>
        <v>1.0318028699999999</v>
      </c>
      <c r="M168" s="134">
        <f t="shared" si="219"/>
        <v>332005.38036418002</v>
      </c>
      <c r="N168" s="142">
        <f t="shared" si="229"/>
        <v>0</v>
      </c>
      <c r="O168" s="133">
        <f t="shared" si="220"/>
        <v>0</v>
      </c>
      <c r="P168" s="134">
        <f t="shared" si="184"/>
        <v>0</v>
      </c>
      <c r="Q168" s="133">
        <f t="shared" si="230"/>
        <v>0.12682499999999999</v>
      </c>
      <c r="R168" s="143">
        <f t="shared" si="221"/>
        <v>1.0025711260000001</v>
      </c>
      <c r="S168" s="134">
        <f t="shared" si="231"/>
        <v>853.62766558999999</v>
      </c>
      <c r="T168" s="3">
        <f t="shared" si="232"/>
        <v>0</v>
      </c>
      <c r="U168" s="4">
        <f t="shared" si="233"/>
        <v>0</v>
      </c>
      <c r="V168" s="144" t="str">
        <f t="shared" ref="V168" si="267">V167</f>
        <v>A+J=</v>
      </c>
      <c r="W168" s="9">
        <f t="shared" si="223"/>
        <v>42236</v>
      </c>
      <c r="X168" s="4"/>
      <c r="Y168" s="154">
        <v>43350</v>
      </c>
      <c r="Z168" s="153" t="s">
        <v>60</v>
      </c>
    </row>
    <row r="169" spans="1:135" x14ac:dyDescent="0.2">
      <c r="A169" s="138">
        <f t="shared" si="224"/>
        <v>42214</v>
      </c>
      <c r="B169" s="134">
        <f t="shared" si="218"/>
        <v>333165.43193337996</v>
      </c>
      <c r="C169" s="134">
        <f t="shared" si="225"/>
        <v>321772.10397194</v>
      </c>
      <c r="D169" s="139">
        <f t="shared" si="235"/>
        <v>620.12099999999998</v>
      </c>
      <c r="E169" s="10">
        <f>IF(DAY(A169)=E$3+1,VLOOKUP(A169,[1]Plan1!$CC$150:$CD$200,2),E168)</f>
        <v>631.74699999999996</v>
      </c>
      <c r="F169" s="140">
        <f t="shared" si="236"/>
        <v>42176</v>
      </c>
      <c r="G169" s="133">
        <f t="shared" si="237"/>
        <v>1.874795402832663E-2</v>
      </c>
      <c r="H169" s="141">
        <f t="shared" si="226"/>
        <v>9</v>
      </c>
      <c r="I169" s="141">
        <f t="shared" si="227"/>
        <v>31</v>
      </c>
      <c r="J169" s="134">
        <f t="shared" si="238"/>
        <v>1.0054071271673766</v>
      </c>
      <c r="K169" s="134">
        <f t="shared" si="228"/>
        <v>1.0268688800000001</v>
      </c>
      <c r="L169" s="134">
        <f t="shared" si="186"/>
        <v>1.03242129</v>
      </c>
      <c r="M169" s="134">
        <f t="shared" si="219"/>
        <v>332204.37066871999</v>
      </c>
      <c r="N169" s="142">
        <f t="shared" si="229"/>
        <v>0</v>
      </c>
      <c r="O169" s="133">
        <f t="shared" si="220"/>
        <v>0</v>
      </c>
      <c r="P169" s="134">
        <f t="shared" si="184"/>
        <v>0</v>
      </c>
      <c r="Q169" s="133">
        <f t="shared" si="230"/>
        <v>0.12682499999999999</v>
      </c>
      <c r="R169" s="143">
        <f t="shared" si="221"/>
        <v>1.0028929820000001</v>
      </c>
      <c r="S169" s="134">
        <f t="shared" si="231"/>
        <v>961.06126466000001</v>
      </c>
      <c r="T169" s="3">
        <f t="shared" si="232"/>
        <v>0</v>
      </c>
      <c r="U169" s="4">
        <f t="shared" si="233"/>
        <v>0</v>
      </c>
      <c r="V169" s="144" t="str">
        <f t="shared" ref="V169" si="268">V168</f>
        <v>A+J=</v>
      </c>
      <c r="W169" s="9">
        <f t="shared" si="223"/>
        <v>42236</v>
      </c>
      <c r="X169" s="4"/>
      <c r="Y169" s="154">
        <v>43385</v>
      </c>
      <c r="Z169" s="152" t="s">
        <v>61</v>
      </c>
    </row>
    <row r="170" spans="1:135" x14ac:dyDescent="0.2">
      <c r="A170" s="138">
        <f t="shared" si="224"/>
        <v>42215</v>
      </c>
      <c r="B170" s="134">
        <f t="shared" si="218"/>
        <v>333472.13404495001</v>
      </c>
      <c r="C170" s="134">
        <f t="shared" si="225"/>
        <v>321772.10397194</v>
      </c>
      <c r="D170" s="139">
        <f t="shared" si="235"/>
        <v>620.12099999999998</v>
      </c>
      <c r="E170" s="10">
        <f>IF(DAY(A170)=E$3+1,VLOOKUP(A170,[1]Plan1!$CC$150:$CD$200,2),E169)</f>
        <v>631.74699999999996</v>
      </c>
      <c r="F170" s="140">
        <f t="shared" si="236"/>
        <v>42176</v>
      </c>
      <c r="G170" s="133">
        <f t="shared" si="237"/>
        <v>1.874795402832663E-2</v>
      </c>
      <c r="H170" s="141">
        <f t="shared" si="226"/>
        <v>10</v>
      </c>
      <c r="I170" s="141">
        <f t="shared" si="227"/>
        <v>31</v>
      </c>
      <c r="J170" s="134">
        <f t="shared" si="238"/>
        <v>1.0060097209453847</v>
      </c>
      <c r="K170" s="134">
        <f t="shared" si="228"/>
        <v>1.0268688800000001</v>
      </c>
      <c r="L170" s="134">
        <f t="shared" si="186"/>
        <v>1.03304007</v>
      </c>
      <c r="M170" s="134">
        <f t="shared" si="219"/>
        <v>332403.47681122</v>
      </c>
      <c r="N170" s="142">
        <f t="shared" si="229"/>
        <v>0</v>
      </c>
      <c r="O170" s="133">
        <f t="shared" si="220"/>
        <v>0</v>
      </c>
      <c r="P170" s="134">
        <f t="shared" ref="P170:P233" si="269">IF(O170&gt;0,TRUNC(O170*M170,8),0)</f>
        <v>0</v>
      </c>
      <c r="Q170" s="133">
        <f t="shared" si="230"/>
        <v>0.12682499999999999</v>
      </c>
      <c r="R170" s="143">
        <f t="shared" si="221"/>
        <v>1.0032149400000001</v>
      </c>
      <c r="S170" s="134">
        <f t="shared" si="231"/>
        <v>1068.6572337299999</v>
      </c>
      <c r="T170" s="3">
        <f t="shared" si="232"/>
        <v>0</v>
      </c>
      <c r="U170" s="4">
        <f t="shared" si="233"/>
        <v>0</v>
      </c>
      <c r="V170" s="144" t="str">
        <f t="shared" ref="V170" si="270">V169</f>
        <v>A+J=</v>
      </c>
      <c r="W170" s="9">
        <f t="shared" si="223"/>
        <v>42236</v>
      </c>
      <c r="X170" s="4"/>
      <c r="Y170" s="154">
        <v>43406</v>
      </c>
      <c r="Z170" s="153" t="s">
        <v>62</v>
      </c>
    </row>
    <row r="171" spans="1:135" x14ac:dyDescent="0.2">
      <c r="A171" s="138">
        <f t="shared" si="224"/>
        <v>42216</v>
      </c>
      <c r="B171" s="134">
        <f t="shared" si="218"/>
        <v>333779.12166070001</v>
      </c>
      <c r="C171" s="134">
        <f t="shared" si="225"/>
        <v>321772.10397194</v>
      </c>
      <c r="D171" s="139">
        <f t="shared" si="235"/>
        <v>620.12099999999998</v>
      </c>
      <c r="E171" s="10">
        <f>IF(DAY(A171)=E$3+1,VLOOKUP(A171,[1]Plan1!$CC$150:$CD$200,2),E170)</f>
        <v>631.74699999999996</v>
      </c>
      <c r="F171" s="140">
        <f t="shared" si="236"/>
        <v>42176</v>
      </c>
      <c r="G171" s="133">
        <f t="shared" si="237"/>
        <v>1.874795402832663E-2</v>
      </c>
      <c r="H171" s="141">
        <f t="shared" si="226"/>
        <v>11</v>
      </c>
      <c r="I171" s="141">
        <f t="shared" si="227"/>
        <v>31</v>
      </c>
      <c r="J171" s="134">
        <f t="shared" si="238"/>
        <v>1.0066126758897815</v>
      </c>
      <c r="K171" s="134">
        <f t="shared" si="228"/>
        <v>1.0268688800000001</v>
      </c>
      <c r="L171" s="134">
        <f t="shared" ref="L171:L234" si="271">TRUNC(J171*K171,8)</f>
        <v>1.03365923</v>
      </c>
      <c r="M171" s="134">
        <f t="shared" si="219"/>
        <v>332602.70522711001</v>
      </c>
      <c r="N171" s="142">
        <f t="shared" si="229"/>
        <v>0</v>
      </c>
      <c r="O171" s="133">
        <f t="shared" si="220"/>
        <v>0</v>
      </c>
      <c r="P171" s="134">
        <f t="shared" si="269"/>
        <v>0</v>
      </c>
      <c r="Q171" s="133">
        <f t="shared" si="230"/>
        <v>0.12682499999999999</v>
      </c>
      <c r="R171" s="143">
        <f t="shared" si="221"/>
        <v>1.0035370020000001</v>
      </c>
      <c r="S171" s="134">
        <f t="shared" si="231"/>
        <v>1176.41643359</v>
      </c>
      <c r="T171" s="3">
        <f t="shared" si="232"/>
        <v>0</v>
      </c>
      <c r="U171" s="4">
        <f t="shared" si="233"/>
        <v>0</v>
      </c>
      <c r="V171" s="144" t="str">
        <f t="shared" ref="V171" si="272">V170</f>
        <v>A+J=</v>
      </c>
      <c r="W171" s="9">
        <f t="shared" si="223"/>
        <v>42236</v>
      </c>
      <c r="X171" s="4"/>
      <c r="Y171" s="154">
        <v>43419</v>
      </c>
      <c r="Z171" s="153" t="s">
        <v>63</v>
      </c>
    </row>
    <row r="172" spans="1:135" x14ac:dyDescent="0.2">
      <c r="A172" s="138">
        <f t="shared" si="224"/>
        <v>42217</v>
      </c>
      <c r="B172" s="134">
        <f t="shared" si="218"/>
        <v>334086.38850065001</v>
      </c>
      <c r="C172" s="134">
        <f t="shared" si="225"/>
        <v>321772.10397194</v>
      </c>
      <c r="D172" s="139">
        <f t="shared" si="235"/>
        <v>620.12099999999998</v>
      </c>
      <c r="E172" s="10">
        <f>IF(DAY(A172)=E$3+1,VLOOKUP(A172,[1]Plan1!$CC$150:$CD$200,2),E171)</f>
        <v>631.74699999999996</v>
      </c>
      <c r="F172" s="140">
        <f t="shared" si="236"/>
        <v>42176</v>
      </c>
      <c r="G172" s="133">
        <f t="shared" si="237"/>
        <v>1.874795402832663E-2</v>
      </c>
      <c r="H172" s="141">
        <f t="shared" si="226"/>
        <v>12</v>
      </c>
      <c r="I172" s="141">
        <f t="shared" si="227"/>
        <v>31</v>
      </c>
      <c r="J172" s="134">
        <f t="shared" si="238"/>
        <v>1.0072159922170332</v>
      </c>
      <c r="K172" s="134">
        <f t="shared" si="228"/>
        <v>1.0268688800000001</v>
      </c>
      <c r="L172" s="134">
        <f t="shared" si="271"/>
        <v>1.0342787499999999</v>
      </c>
      <c r="M172" s="134">
        <f t="shared" si="219"/>
        <v>332802.04948096001</v>
      </c>
      <c r="N172" s="142">
        <f t="shared" si="229"/>
        <v>0</v>
      </c>
      <c r="O172" s="133">
        <f t="shared" si="220"/>
        <v>0</v>
      </c>
      <c r="P172" s="134">
        <f t="shared" si="269"/>
        <v>0</v>
      </c>
      <c r="Q172" s="133">
        <f t="shared" si="230"/>
        <v>0.12682499999999999</v>
      </c>
      <c r="R172" s="143">
        <f t="shared" si="221"/>
        <v>1.003859168</v>
      </c>
      <c r="S172" s="134">
        <f t="shared" si="231"/>
        <v>1284.33901969</v>
      </c>
      <c r="T172" s="3">
        <f t="shared" si="232"/>
        <v>0</v>
      </c>
      <c r="U172" s="4">
        <f t="shared" si="233"/>
        <v>0</v>
      </c>
      <c r="V172" s="144" t="str">
        <f t="shared" ref="V172" si="273">V171</f>
        <v>A+J=</v>
      </c>
      <c r="W172" s="9">
        <f t="shared" si="223"/>
        <v>42236</v>
      </c>
      <c r="X172" s="4"/>
      <c r="Y172" s="154">
        <v>43459</v>
      </c>
      <c r="Z172" s="153" t="s">
        <v>64</v>
      </c>
    </row>
    <row r="173" spans="1:135" x14ac:dyDescent="0.2">
      <c r="A173" s="138">
        <f t="shared" si="224"/>
        <v>42218</v>
      </c>
      <c r="B173" s="134">
        <f t="shared" si="218"/>
        <v>334393.94053530996</v>
      </c>
      <c r="C173" s="134">
        <f t="shared" si="225"/>
        <v>321772.10397194</v>
      </c>
      <c r="D173" s="139">
        <f t="shared" si="235"/>
        <v>620.12099999999998</v>
      </c>
      <c r="E173" s="10">
        <f>IF(DAY(A173)=E$3+1,VLOOKUP(A173,[1]Plan1!$CC$150:$CD$200,2),E172)</f>
        <v>631.74699999999996</v>
      </c>
      <c r="F173" s="140">
        <f t="shared" si="236"/>
        <v>42176</v>
      </c>
      <c r="G173" s="133">
        <f t="shared" si="237"/>
        <v>1.874795402832663E-2</v>
      </c>
      <c r="H173" s="141">
        <f t="shared" si="226"/>
        <v>13</v>
      </c>
      <c r="I173" s="141">
        <f t="shared" si="227"/>
        <v>31</v>
      </c>
      <c r="J173" s="134">
        <f t="shared" si="238"/>
        <v>1.0078196701437356</v>
      </c>
      <c r="K173" s="134">
        <f t="shared" si="228"/>
        <v>1.0268688800000001</v>
      </c>
      <c r="L173" s="134">
        <f t="shared" si="271"/>
        <v>1.0348986499999999</v>
      </c>
      <c r="M173" s="134">
        <f t="shared" si="219"/>
        <v>333001.51600821997</v>
      </c>
      <c r="N173" s="142">
        <f t="shared" si="229"/>
        <v>0</v>
      </c>
      <c r="O173" s="133">
        <f t="shared" si="220"/>
        <v>0</v>
      </c>
      <c r="P173" s="134">
        <f t="shared" si="269"/>
        <v>0</v>
      </c>
      <c r="Q173" s="133">
        <f t="shared" si="230"/>
        <v>0.12682499999999999</v>
      </c>
      <c r="R173" s="143">
        <f t="shared" si="221"/>
        <v>1.0041814360000001</v>
      </c>
      <c r="S173" s="134">
        <f t="shared" si="231"/>
        <v>1392.4245270900001</v>
      </c>
      <c r="T173" s="3">
        <f t="shared" si="232"/>
        <v>0</v>
      </c>
      <c r="U173" s="4">
        <f t="shared" si="233"/>
        <v>0</v>
      </c>
      <c r="V173" s="144" t="str">
        <f t="shared" ref="V173" si="274">V172</f>
        <v>A+J=</v>
      </c>
      <c r="W173" s="9">
        <f t="shared" si="223"/>
        <v>42236</v>
      </c>
      <c r="X173" s="4"/>
      <c r="Y173" s="154">
        <v>43466</v>
      </c>
      <c r="Z173" s="153" t="s">
        <v>55</v>
      </c>
    </row>
    <row r="174" spans="1:135" x14ac:dyDescent="0.2">
      <c r="A174" s="138">
        <f t="shared" si="224"/>
        <v>42219</v>
      </c>
      <c r="B174" s="134">
        <f t="shared" si="218"/>
        <v>334701.77571129997</v>
      </c>
      <c r="C174" s="134">
        <f t="shared" si="225"/>
        <v>321772.10397194</v>
      </c>
      <c r="D174" s="139">
        <f t="shared" si="235"/>
        <v>620.12099999999998</v>
      </c>
      <c r="E174" s="10">
        <f>IF(DAY(A174)=E$3+1,VLOOKUP(A174,[1]Plan1!$CC$150:$CD$200,2),E173)</f>
        <v>631.74699999999996</v>
      </c>
      <c r="F174" s="140">
        <f t="shared" si="236"/>
        <v>42176</v>
      </c>
      <c r="G174" s="133">
        <f t="shared" si="237"/>
        <v>1.874795402832663E-2</v>
      </c>
      <c r="H174" s="141">
        <f t="shared" si="226"/>
        <v>14</v>
      </c>
      <c r="I174" s="141">
        <f t="shared" si="227"/>
        <v>31</v>
      </c>
      <c r="J174" s="134">
        <f t="shared" si="238"/>
        <v>1.0084237098866147</v>
      </c>
      <c r="K174" s="134">
        <f t="shared" si="228"/>
        <v>1.0268688800000001</v>
      </c>
      <c r="L174" s="134">
        <f t="shared" si="271"/>
        <v>1.0355189199999999</v>
      </c>
      <c r="M174" s="134">
        <f t="shared" si="219"/>
        <v>333201.10159114999</v>
      </c>
      <c r="N174" s="142">
        <f t="shared" si="229"/>
        <v>0</v>
      </c>
      <c r="O174" s="133">
        <f t="shared" si="220"/>
        <v>0</v>
      </c>
      <c r="P174" s="134">
        <f t="shared" si="269"/>
        <v>0</v>
      </c>
      <c r="Q174" s="133">
        <f t="shared" si="230"/>
        <v>0.12682499999999999</v>
      </c>
      <c r="R174" s="143">
        <f t="shared" si="221"/>
        <v>1.004503809</v>
      </c>
      <c r="S174" s="134">
        <f t="shared" si="231"/>
        <v>1500.6741201499999</v>
      </c>
      <c r="T174" s="3">
        <f t="shared" si="232"/>
        <v>0</v>
      </c>
      <c r="U174" s="4">
        <f t="shared" si="233"/>
        <v>0</v>
      </c>
      <c r="V174" s="144" t="str">
        <f t="shared" ref="V174" si="275">V173</f>
        <v>A+J=</v>
      </c>
      <c r="W174" s="9">
        <f t="shared" si="223"/>
        <v>42236</v>
      </c>
      <c r="X174" s="4"/>
      <c r="Y174" s="154">
        <v>43528</v>
      </c>
      <c r="Z174" s="153" t="s">
        <v>56</v>
      </c>
    </row>
    <row r="175" spans="1:135" x14ac:dyDescent="0.2">
      <c r="A175" s="138">
        <f t="shared" si="224"/>
        <v>42220</v>
      </c>
      <c r="B175" s="134">
        <f t="shared" si="218"/>
        <v>335009.89320644998</v>
      </c>
      <c r="C175" s="134">
        <f t="shared" si="225"/>
        <v>321772.10397194</v>
      </c>
      <c r="D175" s="139">
        <f t="shared" si="235"/>
        <v>620.12099999999998</v>
      </c>
      <c r="E175" s="10">
        <f>IF(DAY(A175)=E$3+1,VLOOKUP(A175,[1]Plan1!$CC$150:$CD$200,2),E174)</f>
        <v>631.74699999999996</v>
      </c>
      <c r="F175" s="140">
        <f t="shared" si="236"/>
        <v>42176</v>
      </c>
      <c r="G175" s="133">
        <f t="shared" si="237"/>
        <v>1.874795402832663E-2</v>
      </c>
      <c r="H175" s="141">
        <f t="shared" si="226"/>
        <v>15</v>
      </c>
      <c r="I175" s="141">
        <f t="shared" si="227"/>
        <v>31</v>
      </c>
      <c r="J175" s="134">
        <f t="shared" si="238"/>
        <v>1.0090281116625257</v>
      </c>
      <c r="K175" s="134">
        <f t="shared" si="228"/>
        <v>1.0268688800000001</v>
      </c>
      <c r="L175" s="134">
        <f t="shared" si="271"/>
        <v>1.0361395600000001</v>
      </c>
      <c r="M175" s="134">
        <f t="shared" si="219"/>
        <v>333400.80622976</v>
      </c>
      <c r="N175" s="142">
        <f t="shared" si="229"/>
        <v>0</v>
      </c>
      <c r="O175" s="133">
        <f t="shared" si="220"/>
        <v>0</v>
      </c>
      <c r="P175" s="134">
        <f t="shared" si="269"/>
        <v>0</v>
      </c>
      <c r="Q175" s="133">
        <f t="shared" si="230"/>
        <v>0.12682499999999999</v>
      </c>
      <c r="R175" s="143">
        <f t="shared" si="221"/>
        <v>1.004826284</v>
      </c>
      <c r="S175" s="134">
        <f t="shared" si="231"/>
        <v>1609.08697669</v>
      </c>
      <c r="T175" s="3">
        <f t="shared" si="232"/>
        <v>0</v>
      </c>
      <c r="U175" s="4">
        <f t="shared" si="233"/>
        <v>0</v>
      </c>
      <c r="V175" s="144" t="str">
        <f t="shared" ref="V175" si="276">V174</f>
        <v>A+J=</v>
      </c>
      <c r="W175" s="9">
        <f t="shared" si="223"/>
        <v>42236</v>
      </c>
      <c r="X175" s="4"/>
      <c r="Y175" s="154">
        <v>43529</v>
      </c>
      <c r="Z175" s="153" t="s">
        <v>56</v>
      </c>
    </row>
    <row r="176" spans="1:135" x14ac:dyDescent="0.2">
      <c r="A176" s="138">
        <f t="shared" si="224"/>
        <v>42221</v>
      </c>
      <c r="B176" s="134">
        <f t="shared" si="218"/>
        <v>335318.29743212002</v>
      </c>
      <c r="C176" s="134">
        <f t="shared" si="225"/>
        <v>321772.10397194</v>
      </c>
      <c r="D176" s="139">
        <f t="shared" si="235"/>
        <v>620.12099999999998</v>
      </c>
      <c r="E176" s="10">
        <f>IF(DAY(A176)=E$3+1,VLOOKUP(A176,[1]Plan1!$CC$150:$CD$200,2),E175)</f>
        <v>631.74699999999996</v>
      </c>
      <c r="F176" s="140">
        <f t="shared" si="236"/>
        <v>42176</v>
      </c>
      <c r="G176" s="133">
        <f t="shared" si="237"/>
        <v>1.874795402832663E-2</v>
      </c>
      <c r="H176" s="141">
        <f t="shared" si="226"/>
        <v>16</v>
      </c>
      <c r="I176" s="141">
        <f t="shared" si="227"/>
        <v>31</v>
      </c>
      <c r="J176" s="134">
        <f t="shared" si="238"/>
        <v>1.0096328756884543</v>
      </c>
      <c r="K176" s="134">
        <f t="shared" si="228"/>
        <v>1.0268688800000001</v>
      </c>
      <c r="L176" s="134">
        <f t="shared" si="271"/>
        <v>1.0367605799999999</v>
      </c>
      <c r="M176" s="134">
        <f t="shared" si="219"/>
        <v>333600.63314176002</v>
      </c>
      <c r="N176" s="142">
        <f t="shared" si="229"/>
        <v>0</v>
      </c>
      <c r="O176" s="133">
        <f t="shared" si="220"/>
        <v>0</v>
      </c>
      <c r="P176" s="134">
        <f t="shared" si="269"/>
        <v>0</v>
      </c>
      <c r="Q176" s="133">
        <f t="shared" si="230"/>
        <v>0.12682499999999999</v>
      </c>
      <c r="R176" s="143">
        <f t="shared" si="221"/>
        <v>1.0051488639999999</v>
      </c>
      <c r="S176" s="134">
        <f t="shared" si="231"/>
        <v>1717.66429036</v>
      </c>
      <c r="T176" s="3">
        <f t="shared" si="232"/>
        <v>0</v>
      </c>
      <c r="U176" s="4">
        <f t="shared" si="233"/>
        <v>0</v>
      </c>
      <c r="V176" s="144" t="str">
        <f t="shared" ref="V176" si="277">V175</f>
        <v>A+J=</v>
      </c>
      <c r="W176" s="9">
        <f t="shared" si="223"/>
        <v>42236</v>
      </c>
      <c r="X176" s="4"/>
      <c r="Y176" s="154">
        <v>43574</v>
      </c>
      <c r="Z176" s="153" t="s">
        <v>57</v>
      </c>
    </row>
    <row r="177" spans="1:135" x14ac:dyDescent="0.2">
      <c r="A177" s="138">
        <f t="shared" si="224"/>
        <v>42222</v>
      </c>
      <c r="B177" s="134">
        <f t="shared" si="218"/>
        <v>335626.98109754</v>
      </c>
      <c r="C177" s="134">
        <f t="shared" si="225"/>
        <v>321772.10397194</v>
      </c>
      <c r="D177" s="139">
        <f t="shared" si="235"/>
        <v>620.12099999999998</v>
      </c>
      <c r="E177" s="10">
        <f>IF(DAY(A177)=E$3+1,VLOOKUP(A177,[1]Plan1!$CC$150:$CD$200,2),E176)</f>
        <v>631.74699999999996</v>
      </c>
      <c r="F177" s="140">
        <f t="shared" si="236"/>
        <v>42176</v>
      </c>
      <c r="G177" s="133">
        <f t="shared" si="237"/>
        <v>1.874795402832663E-2</v>
      </c>
      <c r="H177" s="141">
        <f t="shared" si="226"/>
        <v>17</v>
      </c>
      <c r="I177" s="141">
        <f t="shared" si="227"/>
        <v>31</v>
      </c>
      <c r="J177" s="134">
        <f t="shared" si="238"/>
        <v>1.0102380021815163</v>
      </c>
      <c r="K177" s="134">
        <f t="shared" si="228"/>
        <v>1.0268688800000001</v>
      </c>
      <c r="L177" s="134">
        <f t="shared" si="271"/>
        <v>1.03738196</v>
      </c>
      <c r="M177" s="134">
        <f t="shared" si="219"/>
        <v>333800.57589173003</v>
      </c>
      <c r="N177" s="142">
        <f t="shared" si="229"/>
        <v>0</v>
      </c>
      <c r="O177" s="133">
        <f t="shared" si="220"/>
        <v>0</v>
      </c>
      <c r="P177" s="134">
        <f t="shared" si="269"/>
        <v>0</v>
      </c>
      <c r="Q177" s="133">
        <f t="shared" si="230"/>
        <v>0.12682499999999999</v>
      </c>
      <c r="R177" s="143">
        <f t="shared" si="221"/>
        <v>1.0054715460000001</v>
      </c>
      <c r="S177" s="134">
        <f t="shared" si="231"/>
        <v>1826.4052058100001</v>
      </c>
      <c r="T177" s="3">
        <f t="shared" si="232"/>
        <v>0</v>
      </c>
      <c r="U177" s="4">
        <f t="shared" si="233"/>
        <v>0</v>
      </c>
      <c r="V177" s="144" t="str">
        <f t="shared" ref="V177" si="278">V176</f>
        <v>A+J=</v>
      </c>
      <c r="W177" s="9">
        <f t="shared" si="223"/>
        <v>42236</v>
      </c>
      <c r="X177" s="4"/>
      <c r="Y177" s="154">
        <v>43586</v>
      </c>
      <c r="Z177" s="153" t="s">
        <v>58</v>
      </c>
    </row>
    <row r="178" spans="1:135" x14ac:dyDescent="0.2">
      <c r="A178" s="138">
        <f t="shared" si="224"/>
        <v>42223</v>
      </c>
      <c r="B178" s="134">
        <f t="shared" si="218"/>
        <v>335935.95185076998</v>
      </c>
      <c r="C178" s="134">
        <f t="shared" si="225"/>
        <v>321772.10397194</v>
      </c>
      <c r="D178" s="139">
        <f t="shared" si="235"/>
        <v>620.12099999999998</v>
      </c>
      <c r="E178" s="10">
        <f>IF(DAY(A178)=E$3+1,VLOOKUP(A178,[1]Plan1!$CC$150:$CD$200,2),E177)</f>
        <v>631.74699999999996</v>
      </c>
      <c r="F178" s="140">
        <f t="shared" si="236"/>
        <v>42176</v>
      </c>
      <c r="G178" s="133">
        <f t="shared" si="237"/>
        <v>1.874795402832663E-2</v>
      </c>
      <c r="H178" s="141">
        <f t="shared" si="226"/>
        <v>18</v>
      </c>
      <c r="I178" s="141">
        <f t="shared" si="227"/>
        <v>31</v>
      </c>
      <c r="J178" s="134">
        <f t="shared" si="238"/>
        <v>1.0108434913589575</v>
      </c>
      <c r="K178" s="134">
        <f t="shared" si="228"/>
        <v>1.0268688800000001</v>
      </c>
      <c r="L178" s="134">
        <f t="shared" si="271"/>
        <v>1.0380037200000001</v>
      </c>
      <c r="M178" s="134">
        <f t="shared" si="219"/>
        <v>334000.6409151</v>
      </c>
      <c r="N178" s="142">
        <f t="shared" si="229"/>
        <v>0</v>
      </c>
      <c r="O178" s="133">
        <f t="shared" si="220"/>
        <v>0</v>
      </c>
      <c r="P178" s="134">
        <f t="shared" si="269"/>
        <v>0</v>
      </c>
      <c r="Q178" s="133">
        <f t="shared" si="230"/>
        <v>0.12682499999999999</v>
      </c>
      <c r="R178" s="143">
        <f t="shared" si="221"/>
        <v>1.0057943330000001</v>
      </c>
      <c r="S178" s="134">
        <f t="shared" si="231"/>
        <v>1935.3109356699999</v>
      </c>
      <c r="T178" s="3">
        <f t="shared" si="232"/>
        <v>0</v>
      </c>
      <c r="U178" s="4">
        <f t="shared" si="233"/>
        <v>0</v>
      </c>
      <c r="V178" s="144" t="str">
        <f t="shared" ref="V178" si="279">V177</f>
        <v>A+J=</v>
      </c>
      <c r="W178" s="9">
        <f t="shared" si="223"/>
        <v>42236</v>
      </c>
      <c r="X178" s="4"/>
      <c r="Y178" s="154">
        <v>43636</v>
      </c>
      <c r="Z178" s="153" t="s">
        <v>59</v>
      </c>
    </row>
    <row r="179" spans="1:135" x14ac:dyDescent="0.2">
      <c r="A179" s="138">
        <f t="shared" si="224"/>
        <v>42224</v>
      </c>
      <c r="B179" s="134">
        <f t="shared" si="218"/>
        <v>336245.20596741</v>
      </c>
      <c r="C179" s="134">
        <f t="shared" si="225"/>
        <v>321772.10397194</v>
      </c>
      <c r="D179" s="139">
        <f t="shared" si="235"/>
        <v>620.12099999999998</v>
      </c>
      <c r="E179" s="10">
        <f>IF(DAY(A179)=E$3+1,VLOOKUP(A179,[1]Plan1!$CC$150:$CD$200,2),E178)</f>
        <v>631.74699999999996</v>
      </c>
      <c r="F179" s="140">
        <f t="shared" si="236"/>
        <v>42176</v>
      </c>
      <c r="G179" s="133">
        <f t="shared" si="237"/>
        <v>1.874795402832663E-2</v>
      </c>
      <c r="H179" s="141">
        <f t="shared" si="226"/>
        <v>19</v>
      </c>
      <c r="I179" s="141">
        <f t="shared" si="227"/>
        <v>31</v>
      </c>
      <c r="J179" s="134">
        <f t="shared" si="238"/>
        <v>1.0114493434381535</v>
      </c>
      <c r="K179" s="134">
        <f t="shared" si="228"/>
        <v>1.0268688800000001</v>
      </c>
      <c r="L179" s="134">
        <f t="shared" si="271"/>
        <v>1.0386258500000001</v>
      </c>
      <c r="M179" s="134">
        <f t="shared" si="219"/>
        <v>334200.82499414001</v>
      </c>
      <c r="N179" s="142">
        <f t="shared" si="229"/>
        <v>0</v>
      </c>
      <c r="O179" s="133">
        <f t="shared" si="220"/>
        <v>0</v>
      </c>
      <c r="P179" s="134">
        <f t="shared" si="269"/>
        <v>0</v>
      </c>
      <c r="Q179" s="133">
        <f t="shared" si="230"/>
        <v>0.12682499999999999</v>
      </c>
      <c r="R179" s="143">
        <f t="shared" si="221"/>
        <v>1.0061172229999999</v>
      </c>
      <c r="S179" s="134">
        <f t="shared" si="231"/>
        <v>2044.3809732699999</v>
      </c>
      <c r="T179" s="3">
        <f t="shared" si="232"/>
        <v>0</v>
      </c>
      <c r="U179" s="4">
        <f t="shared" si="233"/>
        <v>0</v>
      </c>
      <c r="V179" s="144" t="str">
        <f t="shared" ref="V179" si="280">V178</f>
        <v>A+J=</v>
      </c>
      <c r="W179" s="9">
        <f t="shared" si="223"/>
        <v>42236</v>
      </c>
      <c r="X179" s="4"/>
      <c r="Y179" s="154">
        <v>43784</v>
      </c>
      <c r="Z179" s="153" t="s">
        <v>63</v>
      </c>
    </row>
    <row r="180" spans="1:135" x14ac:dyDescent="0.2">
      <c r="A180" s="138">
        <f t="shared" si="224"/>
        <v>42225</v>
      </c>
      <c r="B180" s="134">
        <f t="shared" si="218"/>
        <v>336554.74362464994</v>
      </c>
      <c r="C180" s="134">
        <f t="shared" si="225"/>
        <v>321772.10397194</v>
      </c>
      <c r="D180" s="139">
        <f t="shared" si="235"/>
        <v>620.12099999999998</v>
      </c>
      <c r="E180" s="10">
        <f>IF(DAY(A180)=E$3+1,VLOOKUP(A180,[1]Plan1!$CC$150:$CD$200,2),E179)</f>
        <v>631.74699999999996</v>
      </c>
      <c r="F180" s="140">
        <f t="shared" si="236"/>
        <v>42176</v>
      </c>
      <c r="G180" s="133">
        <f t="shared" si="237"/>
        <v>1.874795402832663E-2</v>
      </c>
      <c r="H180" s="141">
        <f t="shared" si="226"/>
        <v>20</v>
      </c>
      <c r="I180" s="141">
        <f t="shared" si="227"/>
        <v>31</v>
      </c>
      <c r="J180" s="134">
        <f t="shared" si="238"/>
        <v>1.0120555586366109</v>
      </c>
      <c r="K180" s="134">
        <f t="shared" si="228"/>
        <v>1.0268688800000001</v>
      </c>
      <c r="L180" s="134">
        <f t="shared" si="271"/>
        <v>1.03924835</v>
      </c>
      <c r="M180" s="134">
        <f t="shared" si="219"/>
        <v>334401.12812885997</v>
      </c>
      <c r="N180" s="142">
        <f t="shared" si="229"/>
        <v>0</v>
      </c>
      <c r="O180" s="133">
        <f t="shared" si="220"/>
        <v>0</v>
      </c>
      <c r="P180" s="134">
        <f t="shared" si="269"/>
        <v>0</v>
      </c>
      <c r="Q180" s="133">
        <f t="shared" si="230"/>
        <v>0.12682499999999999</v>
      </c>
      <c r="R180" s="143">
        <f t="shared" si="221"/>
        <v>1.0064402160000001</v>
      </c>
      <c r="S180" s="134">
        <f t="shared" si="231"/>
        <v>2153.6154957899998</v>
      </c>
      <c r="T180" s="3">
        <f t="shared" si="232"/>
        <v>0</v>
      </c>
      <c r="U180" s="4">
        <f t="shared" si="233"/>
        <v>0</v>
      </c>
      <c r="V180" s="144" t="str">
        <f t="shared" ref="V180" si="281">V179</f>
        <v>A+J=</v>
      </c>
      <c r="W180" s="9">
        <f t="shared" si="223"/>
        <v>42236</v>
      </c>
      <c r="X180" s="4"/>
      <c r="Y180" s="154">
        <v>43824</v>
      </c>
      <c r="Z180" s="153" t="s">
        <v>64</v>
      </c>
    </row>
    <row r="181" spans="1:135" x14ac:dyDescent="0.2">
      <c r="A181" s="138">
        <f t="shared" si="224"/>
        <v>42226</v>
      </c>
      <c r="B181" s="134">
        <f t="shared" si="218"/>
        <v>336864.56890843</v>
      </c>
      <c r="C181" s="134">
        <f t="shared" si="225"/>
        <v>321772.10397194</v>
      </c>
      <c r="D181" s="139">
        <f t="shared" si="235"/>
        <v>620.12099999999998</v>
      </c>
      <c r="E181" s="10">
        <f>IF(DAY(A181)=E$3+1,VLOOKUP(A181,[1]Plan1!$CC$150:$CD$200,2),E180)</f>
        <v>631.74699999999996</v>
      </c>
      <c r="F181" s="140">
        <f t="shared" si="236"/>
        <v>42176</v>
      </c>
      <c r="G181" s="133">
        <f t="shared" si="237"/>
        <v>1.874795402832663E-2</v>
      </c>
      <c r="H181" s="141">
        <f t="shared" si="226"/>
        <v>21</v>
      </c>
      <c r="I181" s="141">
        <f t="shared" si="227"/>
        <v>31</v>
      </c>
      <c r="J181" s="134">
        <f t="shared" si="238"/>
        <v>1.0126621371719662</v>
      </c>
      <c r="K181" s="134">
        <f t="shared" si="228"/>
        <v>1.0268688800000001</v>
      </c>
      <c r="L181" s="134">
        <f t="shared" si="271"/>
        <v>1.0398712299999999</v>
      </c>
      <c r="M181" s="134">
        <f t="shared" si="219"/>
        <v>334601.55353698001</v>
      </c>
      <c r="N181" s="142">
        <f t="shared" si="229"/>
        <v>0</v>
      </c>
      <c r="O181" s="133">
        <f t="shared" si="220"/>
        <v>0</v>
      </c>
      <c r="P181" s="134">
        <f t="shared" si="269"/>
        <v>0</v>
      </c>
      <c r="Q181" s="133">
        <f t="shared" si="230"/>
        <v>0.12682499999999999</v>
      </c>
      <c r="R181" s="143">
        <f t="shared" si="221"/>
        <v>1.0067633140000001</v>
      </c>
      <c r="S181" s="134">
        <f t="shared" si="231"/>
        <v>2263.0153714500002</v>
      </c>
      <c r="T181" s="3">
        <f t="shared" si="232"/>
        <v>0</v>
      </c>
      <c r="U181" s="4">
        <f t="shared" si="233"/>
        <v>0</v>
      </c>
      <c r="V181" s="144" t="str">
        <f t="shared" ref="V181" si="282">V180</f>
        <v>A+J=</v>
      </c>
      <c r="W181" s="9">
        <f t="shared" si="223"/>
        <v>42236</v>
      </c>
      <c r="X181" s="4"/>
      <c r="Y181" s="154">
        <v>43831</v>
      </c>
      <c r="Z181" s="153" t="s">
        <v>55</v>
      </c>
    </row>
    <row r="182" spans="1:135" x14ac:dyDescent="0.2">
      <c r="A182" s="138">
        <f t="shared" si="224"/>
        <v>42227</v>
      </c>
      <c r="B182" s="134">
        <f t="shared" si="218"/>
        <v>337174.6780903</v>
      </c>
      <c r="C182" s="134">
        <f t="shared" si="225"/>
        <v>321772.10397194</v>
      </c>
      <c r="D182" s="139">
        <f t="shared" si="235"/>
        <v>620.12099999999998</v>
      </c>
      <c r="E182" s="10">
        <f>IF(DAY(A182)=E$3+1,VLOOKUP(A182,[1]Plan1!$CC$150:$CD$200,2),E181)</f>
        <v>631.74699999999996</v>
      </c>
      <c r="F182" s="140">
        <f t="shared" si="236"/>
        <v>42176</v>
      </c>
      <c r="G182" s="133">
        <f t="shared" si="237"/>
        <v>1.874795402832663E-2</v>
      </c>
      <c r="H182" s="141">
        <f t="shared" si="226"/>
        <v>22</v>
      </c>
      <c r="I182" s="141">
        <f t="shared" si="227"/>
        <v>31</v>
      </c>
      <c r="J182" s="134">
        <f t="shared" si="238"/>
        <v>1.0132690792619865</v>
      </c>
      <c r="K182" s="134">
        <f t="shared" si="228"/>
        <v>1.0268688800000001</v>
      </c>
      <c r="L182" s="134">
        <f t="shared" si="271"/>
        <v>1.04049448</v>
      </c>
      <c r="M182" s="134">
        <f t="shared" si="219"/>
        <v>334802.09800078999</v>
      </c>
      <c r="N182" s="142">
        <f t="shared" si="229"/>
        <v>0</v>
      </c>
      <c r="O182" s="133">
        <f t="shared" si="220"/>
        <v>0</v>
      </c>
      <c r="P182" s="134">
        <f t="shared" si="269"/>
        <v>0</v>
      </c>
      <c r="Q182" s="133">
        <f t="shared" si="230"/>
        <v>0.12682499999999999</v>
      </c>
      <c r="R182" s="143">
        <f t="shared" si="221"/>
        <v>1.0070865149999999</v>
      </c>
      <c r="S182" s="134">
        <f t="shared" si="231"/>
        <v>2372.5800895100001</v>
      </c>
      <c r="T182" s="3">
        <f t="shared" si="232"/>
        <v>0</v>
      </c>
      <c r="U182" s="4">
        <f t="shared" si="233"/>
        <v>0</v>
      </c>
      <c r="V182" s="144" t="str">
        <f t="shared" ref="V182" si="283">V181</f>
        <v>A+J=</v>
      </c>
      <c r="W182" s="9">
        <f t="shared" si="223"/>
        <v>42236</v>
      </c>
      <c r="X182" s="4"/>
      <c r="Y182" s="154">
        <v>43885</v>
      </c>
      <c r="Z182" s="153" t="s">
        <v>56</v>
      </c>
    </row>
    <row r="183" spans="1:135" x14ac:dyDescent="0.2">
      <c r="A183" s="138">
        <f t="shared" si="224"/>
        <v>42228</v>
      </c>
      <c r="B183" s="134">
        <f t="shared" si="218"/>
        <v>337485.07168262004</v>
      </c>
      <c r="C183" s="134">
        <f t="shared" si="225"/>
        <v>321772.10397194</v>
      </c>
      <c r="D183" s="139">
        <f t="shared" si="235"/>
        <v>620.12099999999998</v>
      </c>
      <c r="E183" s="10">
        <f>IF(DAY(A183)=E$3+1,VLOOKUP(A183,[1]Plan1!$CC$150:$CD$200,2),E182)</f>
        <v>631.74699999999996</v>
      </c>
      <c r="F183" s="140">
        <f t="shared" si="236"/>
        <v>42176</v>
      </c>
      <c r="G183" s="133">
        <f t="shared" si="237"/>
        <v>1.874795402832663E-2</v>
      </c>
      <c r="H183" s="141">
        <f t="shared" si="226"/>
        <v>23</v>
      </c>
      <c r="I183" s="141">
        <f t="shared" si="227"/>
        <v>31</v>
      </c>
      <c r="J183" s="134">
        <f t="shared" si="238"/>
        <v>1.0138763851245693</v>
      </c>
      <c r="K183" s="134">
        <f t="shared" si="228"/>
        <v>1.0268688800000001</v>
      </c>
      <c r="L183" s="134">
        <f t="shared" si="271"/>
        <v>1.0411181</v>
      </c>
      <c r="M183" s="134">
        <f t="shared" si="219"/>
        <v>335002.76152026001</v>
      </c>
      <c r="N183" s="142">
        <f t="shared" si="229"/>
        <v>0</v>
      </c>
      <c r="O183" s="133">
        <f t="shared" si="220"/>
        <v>0</v>
      </c>
      <c r="P183" s="134">
        <f t="shared" si="269"/>
        <v>0</v>
      </c>
      <c r="Q183" s="133">
        <f t="shared" si="230"/>
        <v>0.12682499999999999</v>
      </c>
      <c r="R183" s="143">
        <f t="shared" si="221"/>
        <v>1.0074098199999999</v>
      </c>
      <c r="S183" s="134">
        <f t="shared" si="231"/>
        <v>2482.31016236</v>
      </c>
      <c r="T183" s="3">
        <f t="shared" si="232"/>
        <v>0</v>
      </c>
      <c r="U183" s="4">
        <f t="shared" si="233"/>
        <v>0</v>
      </c>
      <c r="V183" s="144" t="str">
        <f t="shared" ref="V183" si="284">V182</f>
        <v>A+J=</v>
      </c>
      <c r="W183" s="9">
        <f t="shared" si="223"/>
        <v>42236</v>
      </c>
      <c r="X183" s="4"/>
      <c r="Y183" s="154">
        <v>43886</v>
      </c>
      <c r="Z183" s="153" t="s">
        <v>56</v>
      </c>
    </row>
    <row r="184" spans="1:135" x14ac:dyDescent="0.2">
      <c r="A184" s="138">
        <f t="shared" si="224"/>
        <v>42229</v>
      </c>
      <c r="B184" s="134">
        <f t="shared" si="218"/>
        <v>337795.75277091999</v>
      </c>
      <c r="C184" s="134">
        <f t="shared" si="225"/>
        <v>321772.10397194</v>
      </c>
      <c r="D184" s="139">
        <f t="shared" si="235"/>
        <v>620.12099999999998</v>
      </c>
      <c r="E184" s="10">
        <f>IF(DAY(A184)=E$3+1,VLOOKUP(A184,[1]Plan1!$CC$150:$CD$200,2),E183)</f>
        <v>631.74699999999996</v>
      </c>
      <c r="F184" s="140">
        <f t="shared" si="236"/>
        <v>42176</v>
      </c>
      <c r="G184" s="133">
        <f t="shared" si="237"/>
        <v>1.874795402832663E-2</v>
      </c>
      <c r="H184" s="141">
        <f t="shared" si="226"/>
        <v>24</v>
      </c>
      <c r="I184" s="141">
        <f t="shared" si="227"/>
        <v>31</v>
      </c>
      <c r="J184" s="134">
        <f t="shared" si="238"/>
        <v>1.0144840549777427</v>
      </c>
      <c r="K184" s="134">
        <f t="shared" si="228"/>
        <v>1.0268688800000001</v>
      </c>
      <c r="L184" s="134">
        <f t="shared" si="271"/>
        <v>1.0417421</v>
      </c>
      <c r="M184" s="134">
        <f t="shared" si="219"/>
        <v>335203.54731314001</v>
      </c>
      <c r="N184" s="142">
        <f t="shared" si="229"/>
        <v>0</v>
      </c>
      <c r="O184" s="133">
        <f t="shared" si="220"/>
        <v>0</v>
      </c>
      <c r="P184" s="134">
        <f t="shared" si="269"/>
        <v>0</v>
      </c>
      <c r="Q184" s="133">
        <f t="shared" si="230"/>
        <v>0.12682499999999999</v>
      </c>
      <c r="R184" s="143">
        <f t="shared" si="221"/>
        <v>1.007733228</v>
      </c>
      <c r="S184" s="134">
        <f t="shared" si="231"/>
        <v>2592.20545778</v>
      </c>
      <c r="T184" s="3">
        <f t="shared" si="232"/>
        <v>0</v>
      </c>
      <c r="U184" s="4">
        <f t="shared" si="233"/>
        <v>0</v>
      </c>
      <c r="V184" s="144" t="str">
        <f t="shared" ref="V184" si="285">V183</f>
        <v>A+J=</v>
      </c>
      <c r="W184" s="9">
        <f t="shared" si="223"/>
        <v>42236</v>
      </c>
      <c r="X184" s="4"/>
      <c r="Y184" s="154">
        <v>43931</v>
      </c>
      <c r="Z184" s="153" t="s">
        <v>57</v>
      </c>
    </row>
    <row r="185" spans="1:135" x14ac:dyDescent="0.2">
      <c r="A185" s="138">
        <f t="shared" si="224"/>
        <v>42230</v>
      </c>
      <c r="B185" s="134">
        <f t="shared" si="218"/>
        <v>338106.71896301</v>
      </c>
      <c r="C185" s="134">
        <f t="shared" si="225"/>
        <v>321772.10397194</v>
      </c>
      <c r="D185" s="139">
        <f t="shared" si="235"/>
        <v>620.12099999999998</v>
      </c>
      <c r="E185" s="10">
        <f>IF(DAY(A185)=E$3+1,VLOOKUP(A185,[1]Plan1!$CC$150:$CD$200,2),E184)</f>
        <v>631.74699999999996</v>
      </c>
      <c r="F185" s="140">
        <f t="shared" si="236"/>
        <v>42176</v>
      </c>
      <c r="G185" s="133">
        <f t="shared" si="237"/>
        <v>1.874795402832663E-2</v>
      </c>
      <c r="H185" s="141">
        <f t="shared" si="226"/>
        <v>25</v>
      </c>
      <c r="I185" s="141">
        <f t="shared" si="227"/>
        <v>31</v>
      </c>
      <c r="J185" s="134">
        <f t="shared" si="238"/>
        <v>1.015092089039666</v>
      </c>
      <c r="K185" s="134">
        <f t="shared" si="228"/>
        <v>1.0268688800000001</v>
      </c>
      <c r="L185" s="134">
        <f t="shared" si="271"/>
        <v>1.0423664699999999</v>
      </c>
      <c r="M185" s="134">
        <f t="shared" si="219"/>
        <v>335404.4521617</v>
      </c>
      <c r="N185" s="142">
        <f t="shared" si="229"/>
        <v>0</v>
      </c>
      <c r="O185" s="133">
        <f t="shared" si="220"/>
        <v>0</v>
      </c>
      <c r="P185" s="134">
        <f t="shared" si="269"/>
        <v>0</v>
      </c>
      <c r="Q185" s="133">
        <f t="shared" si="230"/>
        <v>0.12682499999999999</v>
      </c>
      <c r="R185" s="143">
        <f t="shared" si="221"/>
        <v>1.0080567410000001</v>
      </c>
      <c r="S185" s="134">
        <f t="shared" si="231"/>
        <v>2702.2668013100001</v>
      </c>
      <c r="T185" s="3">
        <f t="shared" si="232"/>
        <v>0</v>
      </c>
      <c r="U185" s="4">
        <f t="shared" si="233"/>
        <v>0</v>
      </c>
      <c r="V185" s="144" t="str">
        <f t="shared" ref="V185" si="286">V184</f>
        <v>A+J=</v>
      </c>
      <c r="W185" s="9">
        <f t="shared" si="223"/>
        <v>42236</v>
      </c>
      <c r="X185" s="4"/>
      <c r="Y185" s="154">
        <v>43942</v>
      </c>
      <c r="Z185" s="153" t="s">
        <v>65</v>
      </c>
    </row>
    <row r="186" spans="1:135" x14ac:dyDescent="0.2">
      <c r="A186" s="138">
        <f t="shared" si="224"/>
        <v>42231</v>
      </c>
      <c r="B186" s="134">
        <f t="shared" si="218"/>
        <v>338417.97301121004</v>
      </c>
      <c r="C186" s="134">
        <f t="shared" si="225"/>
        <v>321772.10397194</v>
      </c>
      <c r="D186" s="139">
        <f t="shared" si="235"/>
        <v>620.12099999999998</v>
      </c>
      <c r="E186" s="10">
        <f>IF(DAY(A186)=E$3+1,VLOOKUP(A186,[1]Plan1!$CC$150:$CD$200,2),E185)</f>
        <v>631.74699999999996</v>
      </c>
      <c r="F186" s="140">
        <f t="shared" si="236"/>
        <v>42176</v>
      </c>
      <c r="G186" s="133">
        <f t="shared" si="237"/>
        <v>1.874795402832663E-2</v>
      </c>
      <c r="H186" s="141">
        <f t="shared" si="226"/>
        <v>26</v>
      </c>
      <c r="I186" s="141">
        <f t="shared" si="227"/>
        <v>31</v>
      </c>
      <c r="J186" s="134">
        <f t="shared" si="238"/>
        <v>1.0157004875286284</v>
      </c>
      <c r="K186" s="134">
        <f t="shared" si="228"/>
        <v>1.0268688800000001</v>
      </c>
      <c r="L186" s="134">
        <f t="shared" si="271"/>
        <v>1.04299122</v>
      </c>
      <c r="M186" s="134">
        <f t="shared" si="219"/>
        <v>335605.47928366001</v>
      </c>
      <c r="N186" s="142">
        <f t="shared" si="229"/>
        <v>0</v>
      </c>
      <c r="O186" s="133">
        <f t="shared" si="220"/>
        <v>0</v>
      </c>
      <c r="P186" s="134">
        <f t="shared" si="269"/>
        <v>0</v>
      </c>
      <c r="Q186" s="133">
        <f t="shared" si="230"/>
        <v>0.12682499999999999</v>
      </c>
      <c r="R186" s="143">
        <f t="shared" si="221"/>
        <v>1.0083803570000001</v>
      </c>
      <c r="S186" s="134">
        <f t="shared" si="231"/>
        <v>2812.4937275500001</v>
      </c>
      <c r="T186" s="3">
        <f t="shared" si="232"/>
        <v>0</v>
      </c>
      <c r="U186" s="4">
        <f t="shared" si="233"/>
        <v>0</v>
      </c>
      <c r="V186" s="144" t="str">
        <f t="shared" ref="V186" si="287">V185</f>
        <v>A+J=</v>
      </c>
      <c r="W186" s="9">
        <f t="shared" si="223"/>
        <v>42236</v>
      </c>
      <c r="X186" s="4"/>
      <c r="Y186" s="154">
        <v>43952</v>
      </c>
      <c r="Z186" s="153" t="s">
        <v>58</v>
      </c>
    </row>
    <row r="187" spans="1:135" x14ac:dyDescent="0.2">
      <c r="A187" s="138">
        <f t="shared" si="224"/>
        <v>42232</v>
      </c>
      <c r="B187" s="134">
        <f t="shared" si="218"/>
        <v>338729.51218641002</v>
      </c>
      <c r="C187" s="134">
        <f t="shared" si="225"/>
        <v>321772.10397194</v>
      </c>
      <c r="D187" s="139">
        <f t="shared" si="235"/>
        <v>620.12099999999998</v>
      </c>
      <c r="E187" s="10">
        <f>IF(DAY(A187)=E$3+1,VLOOKUP(A187,[1]Plan1!$CC$150:$CD$200,2),E186)</f>
        <v>631.74699999999996</v>
      </c>
      <c r="F187" s="140">
        <f t="shared" si="236"/>
        <v>42176</v>
      </c>
      <c r="G187" s="133">
        <f t="shared" si="237"/>
        <v>1.874795402832663E-2</v>
      </c>
      <c r="H187" s="141">
        <f t="shared" si="226"/>
        <v>27</v>
      </c>
      <c r="I187" s="141">
        <f t="shared" si="227"/>
        <v>31</v>
      </c>
      <c r="J187" s="134">
        <f t="shared" si="238"/>
        <v>1.0163092506630502</v>
      </c>
      <c r="K187" s="134">
        <f t="shared" si="228"/>
        <v>1.0268688800000001</v>
      </c>
      <c r="L187" s="134">
        <f t="shared" si="271"/>
        <v>1.04361634</v>
      </c>
      <c r="M187" s="134">
        <f t="shared" si="219"/>
        <v>335806.62546129001</v>
      </c>
      <c r="N187" s="142">
        <f t="shared" si="229"/>
        <v>0</v>
      </c>
      <c r="O187" s="133">
        <f t="shared" si="220"/>
        <v>0</v>
      </c>
      <c r="P187" s="134">
        <f t="shared" si="269"/>
        <v>0</v>
      </c>
      <c r="Q187" s="133">
        <f t="shared" si="230"/>
        <v>0.12682499999999999</v>
      </c>
      <c r="R187" s="143">
        <f t="shared" si="221"/>
        <v>1.008704077</v>
      </c>
      <c r="S187" s="134">
        <f t="shared" si="231"/>
        <v>2922.8867251199999</v>
      </c>
      <c r="T187" s="3">
        <f t="shared" si="232"/>
        <v>0</v>
      </c>
      <c r="U187" s="4">
        <f t="shared" si="233"/>
        <v>0</v>
      </c>
      <c r="V187" s="144" t="str">
        <f t="shared" ref="V187" si="288">V186</f>
        <v>A+J=</v>
      </c>
      <c r="W187" s="9">
        <f t="shared" si="223"/>
        <v>42236</v>
      </c>
      <c r="X187" s="4"/>
      <c r="Y187" s="154">
        <v>43993</v>
      </c>
      <c r="Z187" s="153" t="s">
        <v>66</v>
      </c>
    </row>
    <row r="188" spans="1:135" x14ac:dyDescent="0.2">
      <c r="A188" s="138">
        <f t="shared" si="224"/>
        <v>42233</v>
      </c>
      <c r="B188" s="134">
        <f t="shared" si="218"/>
        <v>339041.33666700003</v>
      </c>
      <c r="C188" s="134">
        <f t="shared" si="225"/>
        <v>321772.10397194</v>
      </c>
      <c r="D188" s="139">
        <f t="shared" si="235"/>
        <v>620.12099999999998</v>
      </c>
      <c r="E188" s="10">
        <f>IF(DAY(A188)=E$3+1,VLOOKUP(A188,[1]Plan1!$CC$150:$CD$200,2),E187)</f>
        <v>631.74699999999996</v>
      </c>
      <c r="F188" s="140">
        <f t="shared" si="236"/>
        <v>42176</v>
      </c>
      <c r="G188" s="133">
        <f t="shared" si="237"/>
        <v>1.874795402832663E-2</v>
      </c>
      <c r="H188" s="141">
        <f t="shared" si="226"/>
        <v>28</v>
      </c>
      <c r="I188" s="141">
        <f t="shared" si="227"/>
        <v>31</v>
      </c>
      <c r="J188" s="134">
        <f t="shared" si="238"/>
        <v>1.0169183786614833</v>
      </c>
      <c r="K188" s="134">
        <f t="shared" si="228"/>
        <v>1.0268688800000001</v>
      </c>
      <c r="L188" s="134">
        <f t="shared" si="271"/>
        <v>1.04424183</v>
      </c>
      <c r="M188" s="134">
        <f t="shared" si="219"/>
        <v>336007.89069460001</v>
      </c>
      <c r="N188" s="142">
        <f t="shared" si="229"/>
        <v>0</v>
      </c>
      <c r="O188" s="133">
        <f t="shared" si="220"/>
        <v>0</v>
      </c>
      <c r="P188" s="134">
        <f t="shared" si="269"/>
        <v>0</v>
      </c>
      <c r="Q188" s="133">
        <f t="shared" si="230"/>
        <v>0.12682499999999999</v>
      </c>
      <c r="R188" s="143">
        <f t="shared" si="221"/>
        <v>1.0090279010000001</v>
      </c>
      <c r="S188" s="134">
        <f t="shared" si="231"/>
        <v>3033.4459723999998</v>
      </c>
      <c r="T188" s="3">
        <f t="shared" si="232"/>
        <v>0</v>
      </c>
      <c r="U188" s="4">
        <f t="shared" si="233"/>
        <v>0</v>
      </c>
      <c r="V188" s="144" t="str">
        <f t="shared" ref="V188" si="289">V187</f>
        <v>A+J=</v>
      </c>
      <c r="W188" s="9">
        <f t="shared" si="223"/>
        <v>42236</v>
      </c>
      <c r="X188" s="4"/>
      <c r="Y188" s="154">
        <v>44081</v>
      </c>
      <c r="Z188" s="153" t="s">
        <v>60</v>
      </c>
    </row>
    <row r="189" spans="1:135" x14ac:dyDescent="0.2">
      <c r="A189" s="138">
        <f t="shared" si="224"/>
        <v>42234</v>
      </c>
      <c r="B189" s="134">
        <f t="shared" si="218"/>
        <v>339353.45021548</v>
      </c>
      <c r="C189" s="134">
        <f t="shared" si="225"/>
        <v>321772.10397194</v>
      </c>
      <c r="D189" s="139">
        <f t="shared" si="235"/>
        <v>620.12099999999998</v>
      </c>
      <c r="E189" s="10">
        <f>IF(DAY(A189)=E$3+1,VLOOKUP(A189,[1]Plan1!$CC$150:$CD$200,2),E188)</f>
        <v>631.74699999999996</v>
      </c>
      <c r="F189" s="140">
        <f t="shared" si="236"/>
        <v>42176</v>
      </c>
      <c r="G189" s="133">
        <f t="shared" si="237"/>
        <v>1.874795402832663E-2</v>
      </c>
      <c r="H189" s="141">
        <f t="shared" si="226"/>
        <v>29</v>
      </c>
      <c r="I189" s="141">
        <f t="shared" si="227"/>
        <v>31</v>
      </c>
      <c r="J189" s="134">
        <f t="shared" si="238"/>
        <v>1.0175278717426095</v>
      </c>
      <c r="K189" s="134">
        <f t="shared" si="228"/>
        <v>1.0268688800000001</v>
      </c>
      <c r="L189" s="134">
        <f t="shared" si="271"/>
        <v>1.0448677</v>
      </c>
      <c r="M189" s="134">
        <f t="shared" si="219"/>
        <v>336209.27820131998</v>
      </c>
      <c r="N189" s="142">
        <f t="shared" si="229"/>
        <v>0</v>
      </c>
      <c r="O189" s="133">
        <f t="shared" si="220"/>
        <v>0</v>
      </c>
      <c r="P189" s="134">
        <f t="shared" si="269"/>
        <v>0</v>
      </c>
      <c r="Q189" s="133">
        <f t="shared" si="230"/>
        <v>0.12682499999999999</v>
      </c>
      <c r="R189" s="143">
        <f t="shared" si="221"/>
        <v>1.0093518299999999</v>
      </c>
      <c r="S189" s="134">
        <f t="shared" si="231"/>
        <v>3144.1720141599999</v>
      </c>
      <c r="T189" s="3">
        <f t="shared" si="232"/>
        <v>0</v>
      </c>
      <c r="U189" s="4">
        <f t="shared" si="233"/>
        <v>0</v>
      </c>
      <c r="V189" s="144" t="str">
        <f t="shared" ref="V189" si="290">V188</f>
        <v>A+J=</v>
      </c>
      <c r="W189" s="9">
        <f t="shared" si="223"/>
        <v>42236</v>
      </c>
      <c r="X189" s="4"/>
      <c r="Y189" s="154">
        <v>44116</v>
      </c>
      <c r="Z189" s="152" t="s">
        <v>61</v>
      </c>
    </row>
    <row r="190" spans="1:135" x14ac:dyDescent="0.2">
      <c r="A190" s="138">
        <f t="shared" si="224"/>
        <v>42235</v>
      </c>
      <c r="B190" s="134">
        <f t="shared" si="218"/>
        <v>339665.85234124004</v>
      </c>
      <c r="C190" s="134">
        <f t="shared" si="225"/>
        <v>321772.10397194</v>
      </c>
      <c r="D190" s="139">
        <f t="shared" si="235"/>
        <v>620.12099999999998</v>
      </c>
      <c r="E190" s="10">
        <f>IF(DAY(A190)=E$3+1,VLOOKUP(A190,[1]Plan1!$CC$150:$CD$200,2),E189)</f>
        <v>631.74699999999996</v>
      </c>
      <c r="F190" s="140">
        <f t="shared" si="236"/>
        <v>42176</v>
      </c>
      <c r="G190" s="133">
        <f t="shared" si="237"/>
        <v>1.874795402832663E-2</v>
      </c>
      <c r="H190" s="141">
        <f t="shared" si="226"/>
        <v>30</v>
      </c>
      <c r="I190" s="141">
        <f t="shared" si="227"/>
        <v>31</v>
      </c>
      <c r="J190" s="134">
        <f t="shared" si="238"/>
        <v>1.0181377301252423</v>
      </c>
      <c r="K190" s="134">
        <f t="shared" si="228"/>
        <v>1.0268688800000001</v>
      </c>
      <c r="L190" s="134">
        <f t="shared" si="271"/>
        <v>1.04549395</v>
      </c>
      <c r="M190" s="134">
        <f t="shared" si="219"/>
        <v>336410.78798143001</v>
      </c>
      <c r="N190" s="142">
        <f t="shared" si="229"/>
        <v>0</v>
      </c>
      <c r="O190" s="133">
        <f t="shared" si="220"/>
        <v>0</v>
      </c>
      <c r="P190" s="134">
        <f t="shared" si="269"/>
        <v>0</v>
      </c>
      <c r="Q190" s="133">
        <f t="shared" si="230"/>
        <v>0.12682499999999999</v>
      </c>
      <c r="R190" s="143">
        <f t="shared" si="221"/>
        <v>1.0096758619999999</v>
      </c>
      <c r="S190" s="134">
        <f t="shared" si="231"/>
        <v>3255.06435981</v>
      </c>
      <c r="T190" s="3">
        <f t="shared" si="232"/>
        <v>0</v>
      </c>
      <c r="U190" s="4">
        <f t="shared" si="233"/>
        <v>0</v>
      </c>
      <c r="V190" s="144" t="str">
        <f t="shared" ref="V190" si="291">V189</f>
        <v>A+J=</v>
      </c>
      <c r="W190" s="9">
        <f t="shared" si="223"/>
        <v>42236</v>
      </c>
      <c r="X190" s="4"/>
      <c r="Y190" s="154">
        <v>44137</v>
      </c>
      <c r="Z190" s="153" t="s">
        <v>62</v>
      </c>
    </row>
    <row r="191" spans="1:135" x14ac:dyDescent="0.2">
      <c r="A191" s="92">
        <f t="shared" si="224"/>
        <v>42236</v>
      </c>
      <c r="B191" s="97">
        <f t="shared" si="218"/>
        <v>339978.54031215998</v>
      </c>
      <c r="C191" s="97">
        <f t="shared" si="225"/>
        <v>321772.10397194</v>
      </c>
      <c r="D191" s="94">
        <f t="shared" si="235"/>
        <v>620.12099999999998</v>
      </c>
      <c r="E191" s="10">
        <f>IF(DAY(A191)=E$3+1,VLOOKUP(A191,[1]Plan1!$CC$150:$CD$200,2),E190)</f>
        <v>631.74699999999996</v>
      </c>
      <c r="F191" s="130">
        <f t="shared" si="236"/>
        <v>42176</v>
      </c>
      <c r="G191" s="99">
        <f t="shared" si="237"/>
        <v>1.874795402832663E-2</v>
      </c>
      <c r="H191" s="96">
        <f t="shared" si="226"/>
        <v>31</v>
      </c>
      <c r="I191" s="96">
        <f t="shared" si="227"/>
        <v>31</v>
      </c>
      <c r="J191" s="97">
        <f t="shared" si="238"/>
        <v>1.0187479540283266</v>
      </c>
      <c r="K191" s="97">
        <f t="shared" si="228"/>
        <v>1.0268688800000001</v>
      </c>
      <c r="L191" s="97">
        <f t="shared" si="271"/>
        <v>1.04612057</v>
      </c>
      <c r="M191" s="97">
        <f t="shared" si="219"/>
        <v>336612.41681721999</v>
      </c>
      <c r="N191" s="98">
        <f t="shared" si="229"/>
        <v>6</v>
      </c>
      <c r="O191" s="133">
        <f t="shared" si="220"/>
        <v>4.0090622850186136E-3</v>
      </c>
      <c r="P191" s="97">
        <f t="shared" si="269"/>
        <v>1349.50014493</v>
      </c>
      <c r="Q191" s="99">
        <f t="shared" si="230"/>
        <v>0.12682499999999999</v>
      </c>
      <c r="R191" s="100">
        <f t="shared" si="221"/>
        <v>1.0099999980000001</v>
      </c>
      <c r="S191" s="97">
        <f t="shared" si="231"/>
        <v>3366.12349494</v>
      </c>
      <c r="T191" s="3">
        <f t="shared" si="232"/>
        <v>4715.6236398700003</v>
      </c>
      <c r="U191" s="4">
        <f t="shared" si="233"/>
        <v>325378.03115103004</v>
      </c>
      <c r="V191" s="136" t="str">
        <f t="shared" ref="V191" si="292">V190</f>
        <v>A+J=</v>
      </c>
      <c r="W191" s="9">
        <f t="shared" si="223"/>
        <v>42267</v>
      </c>
      <c r="X191" s="28"/>
      <c r="Y191" s="154">
        <v>44190</v>
      </c>
      <c r="Z191" s="153" t="s">
        <v>64</v>
      </c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138">
        <f t="shared" si="224"/>
        <v>42237</v>
      </c>
      <c r="B192" s="134">
        <f t="shared" si="218"/>
        <v>335442.03337200003</v>
      </c>
      <c r="C192" s="134">
        <f t="shared" si="225"/>
        <v>320482.09956553997</v>
      </c>
      <c r="D192" s="139">
        <f t="shared" si="235"/>
        <v>631.74699999999996</v>
      </c>
      <c r="E192" s="10">
        <f>IF(DAY(A192)=E$3+1,VLOOKUP(A192,[1]Plan1!$CC$150:$CD$200,2),E191)</f>
        <v>635.93499999999995</v>
      </c>
      <c r="F192" s="140">
        <f t="shared" si="236"/>
        <v>42206</v>
      </c>
      <c r="G192" s="133">
        <f t="shared" si="237"/>
        <v>6.6292360707689291E-3</v>
      </c>
      <c r="H192" s="141">
        <f t="shared" si="226"/>
        <v>1</v>
      </c>
      <c r="I192" s="141">
        <f t="shared" si="227"/>
        <v>31</v>
      </c>
      <c r="J192" s="134">
        <f t="shared" si="238"/>
        <v>1.0002131633391802</v>
      </c>
      <c r="K192" s="134">
        <f t="shared" si="228"/>
        <v>1.04612057</v>
      </c>
      <c r="L192" s="134">
        <f t="shared" si="271"/>
        <v>1.04634356</v>
      </c>
      <c r="M192" s="134">
        <f t="shared" si="219"/>
        <v>335334.38097568002</v>
      </c>
      <c r="N192" s="142">
        <f t="shared" si="229"/>
        <v>0</v>
      </c>
      <c r="O192" s="133">
        <f t="shared" si="220"/>
        <v>0</v>
      </c>
      <c r="P192" s="134">
        <f t="shared" si="269"/>
        <v>0</v>
      </c>
      <c r="Q192" s="133">
        <f t="shared" si="230"/>
        <v>0.12682499999999999</v>
      </c>
      <c r="R192" s="143">
        <f t="shared" si="221"/>
        <v>1.0003210300000001</v>
      </c>
      <c r="S192" s="134">
        <f t="shared" si="231"/>
        <v>107.65239631999999</v>
      </c>
      <c r="T192" s="3">
        <f t="shared" si="232"/>
        <v>0</v>
      </c>
      <c r="U192" s="4">
        <f t="shared" si="233"/>
        <v>0</v>
      </c>
      <c r="V192" s="144" t="str">
        <f t="shared" ref="V192" si="293">V191</f>
        <v>A+J=</v>
      </c>
      <c r="W192" s="9">
        <f t="shared" si="223"/>
        <v>42267</v>
      </c>
      <c r="X192" s="4"/>
      <c r="Y192" s="154">
        <v>44197</v>
      </c>
      <c r="Z192" s="153" t="s">
        <v>55</v>
      </c>
    </row>
    <row r="193" spans="1:26" x14ac:dyDescent="0.2">
      <c r="A193" s="138">
        <f t="shared" si="224"/>
        <v>42238</v>
      </c>
      <c r="B193" s="134">
        <f t="shared" si="218"/>
        <v>335621.24653727002</v>
      </c>
      <c r="C193" s="134">
        <f t="shared" si="225"/>
        <v>320482.09956553997</v>
      </c>
      <c r="D193" s="139">
        <f t="shared" si="235"/>
        <v>631.74699999999996</v>
      </c>
      <c r="E193" s="10">
        <f>IF(DAY(A193)=E$3+1,VLOOKUP(A193,[1]Plan1!$CC$150:$CD$200,2),E192)</f>
        <v>635.93499999999995</v>
      </c>
      <c r="F193" s="140">
        <f t="shared" si="236"/>
        <v>42206</v>
      </c>
      <c r="G193" s="133">
        <f t="shared" si="237"/>
        <v>6.6292360707689291E-3</v>
      </c>
      <c r="H193" s="141">
        <f t="shared" si="226"/>
        <v>2</v>
      </c>
      <c r="I193" s="141">
        <f t="shared" si="227"/>
        <v>31</v>
      </c>
      <c r="J193" s="134">
        <f t="shared" si="238"/>
        <v>1.0004263721169697</v>
      </c>
      <c r="K193" s="134">
        <f t="shared" si="228"/>
        <v>1.04612057</v>
      </c>
      <c r="L193" s="134">
        <f t="shared" si="271"/>
        <v>1.0465666</v>
      </c>
      <c r="M193" s="134">
        <f t="shared" si="219"/>
        <v>335405.86130316003</v>
      </c>
      <c r="N193" s="142">
        <f t="shared" si="229"/>
        <v>0</v>
      </c>
      <c r="O193" s="133">
        <f t="shared" si="220"/>
        <v>0</v>
      </c>
      <c r="P193" s="134">
        <f t="shared" si="269"/>
        <v>0</v>
      </c>
      <c r="Q193" s="133">
        <f t="shared" si="230"/>
        <v>0.12682499999999999</v>
      </c>
      <c r="R193" s="143">
        <f t="shared" si="221"/>
        <v>1.000642163</v>
      </c>
      <c r="S193" s="134">
        <f t="shared" si="231"/>
        <v>215.38523411</v>
      </c>
      <c r="T193" s="3">
        <f t="shared" si="232"/>
        <v>0</v>
      </c>
      <c r="U193" s="4">
        <f t="shared" si="233"/>
        <v>0</v>
      </c>
      <c r="V193" s="144" t="str">
        <f t="shared" ref="V193" si="294">V192</f>
        <v>A+J=</v>
      </c>
      <c r="W193" s="9">
        <f t="shared" si="223"/>
        <v>42267</v>
      </c>
      <c r="X193" s="4"/>
      <c r="Y193" s="154">
        <v>44242</v>
      </c>
      <c r="Z193" s="153" t="s">
        <v>56</v>
      </c>
    </row>
    <row r="194" spans="1:26" x14ac:dyDescent="0.2">
      <c r="A194" s="138">
        <f t="shared" si="224"/>
        <v>42239</v>
      </c>
      <c r="B194" s="134">
        <f t="shared" si="218"/>
        <v>335800.55620564002</v>
      </c>
      <c r="C194" s="134">
        <f t="shared" si="225"/>
        <v>320482.09956553997</v>
      </c>
      <c r="D194" s="139">
        <f t="shared" si="235"/>
        <v>631.74699999999996</v>
      </c>
      <c r="E194" s="10">
        <f>IF(DAY(A194)=E$3+1,VLOOKUP(A194,[1]Plan1!$CC$150:$CD$200,2),E193)</f>
        <v>635.93499999999995</v>
      </c>
      <c r="F194" s="140">
        <f t="shared" si="236"/>
        <v>42206</v>
      </c>
      <c r="G194" s="133">
        <f t="shared" si="237"/>
        <v>6.6292360707689291E-3</v>
      </c>
      <c r="H194" s="141">
        <f t="shared" si="226"/>
        <v>3</v>
      </c>
      <c r="I194" s="141">
        <f t="shared" si="227"/>
        <v>31</v>
      </c>
      <c r="J194" s="134">
        <f t="shared" si="238"/>
        <v>1.0006396263430541</v>
      </c>
      <c r="K194" s="134">
        <f t="shared" si="228"/>
        <v>1.04612057</v>
      </c>
      <c r="L194" s="134">
        <f t="shared" si="271"/>
        <v>1.04678969</v>
      </c>
      <c r="M194" s="134">
        <f t="shared" si="219"/>
        <v>335477.35765476001</v>
      </c>
      <c r="N194" s="142">
        <f t="shared" si="229"/>
        <v>0</v>
      </c>
      <c r="O194" s="133">
        <f t="shared" si="220"/>
        <v>0</v>
      </c>
      <c r="P194" s="134">
        <f t="shared" si="269"/>
        <v>0</v>
      </c>
      <c r="Q194" s="133">
        <f t="shared" si="230"/>
        <v>0.12682499999999999</v>
      </c>
      <c r="R194" s="143">
        <f t="shared" si="221"/>
        <v>1.000963399</v>
      </c>
      <c r="S194" s="134">
        <f t="shared" si="231"/>
        <v>323.19855088000003</v>
      </c>
      <c r="T194" s="3">
        <f t="shared" si="232"/>
        <v>0</v>
      </c>
      <c r="U194" s="4">
        <f t="shared" si="233"/>
        <v>0</v>
      </c>
      <c r="V194" s="144" t="str">
        <f t="shared" ref="V194" si="295">V193</f>
        <v>A+J=</v>
      </c>
      <c r="W194" s="9">
        <f t="shared" si="223"/>
        <v>42267</v>
      </c>
      <c r="X194" s="4"/>
      <c r="Y194" s="154">
        <v>44243</v>
      </c>
      <c r="Z194" s="153" t="s">
        <v>56</v>
      </c>
    </row>
    <row r="195" spans="1:26" x14ac:dyDescent="0.2">
      <c r="A195" s="138">
        <f t="shared" si="224"/>
        <v>42240</v>
      </c>
      <c r="B195" s="134">
        <f t="shared" si="218"/>
        <v>335979.96241462999</v>
      </c>
      <c r="C195" s="134">
        <f t="shared" si="225"/>
        <v>320482.09956553997</v>
      </c>
      <c r="D195" s="139">
        <f t="shared" si="235"/>
        <v>631.74699999999996</v>
      </c>
      <c r="E195" s="10">
        <f>IF(DAY(A195)=E$3+1,VLOOKUP(A195,[1]Plan1!$CC$150:$CD$200,2),E194)</f>
        <v>635.93499999999995</v>
      </c>
      <c r="F195" s="140">
        <f t="shared" si="236"/>
        <v>42206</v>
      </c>
      <c r="G195" s="133">
        <f t="shared" si="237"/>
        <v>6.6292360707689291E-3</v>
      </c>
      <c r="H195" s="141">
        <f t="shared" si="226"/>
        <v>4</v>
      </c>
      <c r="I195" s="141">
        <f t="shared" si="227"/>
        <v>31</v>
      </c>
      <c r="J195" s="134">
        <f t="shared" si="238"/>
        <v>1.0008529260271215</v>
      </c>
      <c r="K195" s="134">
        <f t="shared" si="228"/>
        <v>1.04612057</v>
      </c>
      <c r="L195" s="134">
        <f t="shared" si="271"/>
        <v>1.0470128299999999</v>
      </c>
      <c r="M195" s="134">
        <f t="shared" si="219"/>
        <v>335548.87003044999</v>
      </c>
      <c r="N195" s="142">
        <f t="shared" si="229"/>
        <v>0</v>
      </c>
      <c r="O195" s="133">
        <f t="shared" si="220"/>
        <v>0</v>
      </c>
      <c r="P195" s="134">
        <f t="shared" si="269"/>
        <v>0</v>
      </c>
      <c r="Q195" s="133">
        <f t="shared" si="230"/>
        <v>0.12682499999999999</v>
      </c>
      <c r="R195" s="143">
        <f t="shared" si="221"/>
        <v>1.0012847380000001</v>
      </c>
      <c r="S195" s="134">
        <f t="shared" si="231"/>
        <v>431.09238418000001</v>
      </c>
      <c r="T195" s="3">
        <f t="shared" si="232"/>
        <v>0</v>
      </c>
      <c r="U195" s="4">
        <f t="shared" si="233"/>
        <v>0</v>
      </c>
      <c r="V195" s="144" t="str">
        <f t="shared" ref="V195" si="296">V194</f>
        <v>A+J=</v>
      </c>
      <c r="W195" s="9">
        <f t="shared" si="223"/>
        <v>42267</v>
      </c>
      <c r="X195" s="4"/>
      <c r="Y195" s="154">
        <v>44288</v>
      </c>
      <c r="Z195" s="153" t="s">
        <v>57</v>
      </c>
    </row>
    <row r="196" spans="1:26" x14ac:dyDescent="0.2">
      <c r="A196" s="138">
        <f t="shared" si="224"/>
        <v>42241</v>
      </c>
      <c r="B196" s="134">
        <f t="shared" si="218"/>
        <v>336159.46199183003</v>
      </c>
      <c r="C196" s="134">
        <f t="shared" si="225"/>
        <v>320482.09956553997</v>
      </c>
      <c r="D196" s="139">
        <f t="shared" si="235"/>
        <v>631.74699999999996</v>
      </c>
      <c r="E196" s="10">
        <f>IF(DAY(A196)=E$3+1,VLOOKUP(A196,[1]Plan1!$CC$150:$CD$200,2),E195)</f>
        <v>635.93499999999995</v>
      </c>
      <c r="F196" s="140">
        <f t="shared" si="236"/>
        <v>42206</v>
      </c>
      <c r="G196" s="133">
        <f t="shared" si="237"/>
        <v>6.6292360707689291E-3</v>
      </c>
      <c r="H196" s="141">
        <f t="shared" si="226"/>
        <v>5</v>
      </c>
      <c r="I196" s="141">
        <f t="shared" si="227"/>
        <v>31</v>
      </c>
      <c r="J196" s="134">
        <f t="shared" si="238"/>
        <v>1.0010662711788618</v>
      </c>
      <c r="K196" s="134">
        <f t="shared" si="228"/>
        <v>1.04612057</v>
      </c>
      <c r="L196" s="134">
        <f t="shared" si="271"/>
        <v>1.04723601</v>
      </c>
      <c r="M196" s="134">
        <f t="shared" si="219"/>
        <v>335620.39522543002</v>
      </c>
      <c r="N196" s="142">
        <f t="shared" si="229"/>
        <v>0</v>
      </c>
      <c r="O196" s="133">
        <f t="shared" si="220"/>
        <v>0</v>
      </c>
      <c r="P196" s="134">
        <f t="shared" si="269"/>
        <v>0</v>
      </c>
      <c r="Q196" s="133">
        <f t="shared" si="230"/>
        <v>0.12682499999999999</v>
      </c>
      <c r="R196" s="143">
        <f t="shared" si="221"/>
        <v>1.00160618</v>
      </c>
      <c r="S196" s="134">
        <f t="shared" si="231"/>
        <v>539.06676640000001</v>
      </c>
      <c r="T196" s="3">
        <f t="shared" si="232"/>
        <v>0</v>
      </c>
      <c r="U196" s="4">
        <f t="shared" si="233"/>
        <v>0</v>
      </c>
      <c r="V196" s="144" t="str">
        <f t="shared" ref="V196" si="297">V195</f>
        <v>A+J=</v>
      </c>
      <c r="W196" s="9">
        <f t="shared" si="223"/>
        <v>42267</v>
      </c>
      <c r="X196" s="4"/>
      <c r="Y196" s="154">
        <v>44307</v>
      </c>
      <c r="Z196" s="153" t="s">
        <v>65</v>
      </c>
    </row>
    <row r="197" spans="1:26" x14ac:dyDescent="0.2">
      <c r="A197" s="138">
        <f t="shared" si="224"/>
        <v>42242</v>
      </c>
      <c r="B197" s="134">
        <f t="shared" si="218"/>
        <v>336339.06172939</v>
      </c>
      <c r="C197" s="134">
        <f t="shared" si="225"/>
        <v>320482.09956553997</v>
      </c>
      <c r="D197" s="139">
        <f t="shared" si="235"/>
        <v>631.74699999999996</v>
      </c>
      <c r="E197" s="10">
        <f>IF(DAY(A197)=E$3+1,VLOOKUP(A197,[1]Plan1!$CC$150:$CD$200,2),E196)</f>
        <v>635.93499999999995</v>
      </c>
      <c r="F197" s="140">
        <f t="shared" si="236"/>
        <v>42206</v>
      </c>
      <c r="G197" s="133">
        <f t="shared" si="237"/>
        <v>6.6292360707689291E-3</v>
      </c>
      <c r="H197" s="141">
        <f t="shared" si="226"/>
        <v>6</v>
      </c>
      <c r="I197" s="141">
        <f t="shared" si="227"/>
        <v>31</v>
      </c>
      <c r="J197" s="134">
        <f t="shared" si="238"/>
        <v>1.0012796618079671</v>
      </c>
      <c r="K197" s="134">
        <f t="shared" si="228"/>
        <v>1.04612057</v>
      </c>
      <c r="L197" s="134">
        <f t="shared" si="271"/>
        <v>1.04745925</v>
      </c>
      <c r="M197" s="134">
        <f t="shared" si="219"/>
        <v>335691.93964934</v>
      </c>
      <c r="N197" s="142">
        <f t="shared" si="229"/>
        <v>0</v>
      </c>
      <c r="O197" s="133">
        <f t="shared" si="220"/>
        <v>0</v>
      </c>
      <c r="P197" s="134">
        <f t="shared" si="269"/>
        <v>0</v>
      </c>
      <c r="Q197" s="133">
        <f t="shared" si="230"/>
        <v>0.12682499999999999</v>
      </c>
      <c r="R197" s="143">
        <f t="shared" si="221"/>
        <v>1.0019277259999999</v>
      </c>
      <c r="S197" s="134">
        <f t="shared" si="231"/>
        <v>647.12208005000002</v>
      </c>
      <c r="T197" s="3">
        <f t="shared" si="232"/>
        <v>0</v>
      </c>
      <c r="U197" s="4">
        <f t="shared" si="233"/>
        <v>0</v>
      </c>
      <c r="V197" s="144" t="str">
        <f t="shared" ref="V197" si="298">V196</f>
        <v>A+J=</v>
      </c>
      <c r="W197" s="9">
        <f t="shared" si="223"/>
        <v>42267</v>
      </c>
      <c r="X197" s="4"/>
      <c r="Y197" s="154">
        <v>44350</v>
      </c>
      <c r="Z197" s="153" t="s">
        <v>59</v>
      </c>
    </row>
    <row r="198" spans="1:26" x14ac:dyDescent="0.2">
      <c r="A198" s="138">
        <f t="shared" si="224"/>
        <v>42243</v>
      </c>
      <c r="B198" s="134">
        <f t="shared" si="218"/>
        <v>336518.75457257999</v>
      </c>
      <c r="C198" s="134">
        <f t="shared" si="225"/>
        <v>320482.09956553997</v>
      </c>
      <c r="D198" s="139">
        <f t="shared" si="235"/>
        <v>631.74699999999996</v>
      </c>
      <c r="E198" s="10">
        <f>IF(DAY(A198)=E$3+1,VLOOKUP(A198,[1]Plan1!$CC$150:$CD$200,2),E197)</f>
        <v>635.93499999999995</v>
      </c>
      <c r="F198" s="140">
        <f t="shared" si="236"/>
        <v>42206</v>
      </c>
      <c r="G198" s="133">
        <f t="shared" si="237"/>
        <v>6.6292360707689291E-3</v>
      </c>
      <c r="H198" s="141">
        <f t="shared" si="226"/>
        <v>7</v>
      </c>
      <c r="I198" s="141">
        <f t="shared" si="227"/>
        <v>31</v>
      </c>
      <c r="J198" s="134">
        <f t="shared" si="238"/>
        <v>1.0014930979241314</v>
      </c>
      <c r="K198" s="134">
        <f t="shared" si="228"/>
        <v>1.04612057</v>
      </c>
      <c r="L198" s="134">
        <f t="shared" si="271"/>
        <v>1.0476825299999999</v>
      </c>
      <c r="M198" s="134">
        <f t="shared" si="219"/>
        <v>335763.49689253001</v>
      </c>
      <c r="N198" s="142">
        <f t="shared" si="229"/>
        <v>0</v>
      </c>
      <c r="O198" s="133">
        <f t="shared" si="220"/>
        <v>0</v>
      </c>
      <c r="P198" s="134">
        <f t="shared" si="269"/>
        <v>0</v>
      </c>
      <c r="Q198" s="133">
        <f t="shared" si="230"/>
        <v>0.12682499999999999</v>
      </c>
      <c r="R198" s="143">
        <f t="shared" si="221"/>
        <v>1.002249374</v>
      </c>
      <c r="S198" s="134">
        <f t="shared" si="231"/>
        <v>755.25768004999998</v>
      </c>
      <c r="T198" s="3">
        <f t="shared" si="232"/>
        <v>0</v>
      </c>
      <c r="U198" s="4">
        <f t="shared" si="233"/>
        <v>0</v>
      </c>
      <c r="V198" s="144" t="str">
        <f t="shared" ref="V198" si="299">V197</f>
        <v>A+J=</v>
      </c>
      <c r="W198" s="9">
        <f t="shared" si="223"/>
        <v>42267</v>
      </c>
      <c r="X198" s="4"/>
      <c r="Y198" s="154">
        <v>44446</v>
      </c>
      <c r="Z198" s="153" t="s">
        <v>60</v>
      </c>
    </row>
    <row r="199" spans="1:26" x14ac:dyDescent="0.2">
      <c r="A199" s="138">
        <f t="shared" si="224"/>
        <v>42244</v>
      </c>
      <c r="B199" s="134">
        <f t="shared" si="218"/>
        <v>336698.54122736002</v>
      </c>
      <c r="C199" s="134">
        <f t="shared" si="225"/>
        <v>320482.09956553997</v>
      </c>
      <c r="D199" s="139">
        <f t="shared" si="235"/>
        <v>631.74699999999996</v>
      </c>
      <c r="E199" s="10">
        <f>IF(DAY(A199)=E$3+1,VLOOKUP(A199,[1]Plan1!$CC$150:$CD$200,2),E198)</f>
        <v>635.93499999999995</v>
      </c>
      <c r="F199" s="140">
        <f t="shared" si="236"/>
        <v>42206</v>
      </c>
      <c r="G199" s="133">
        <f t="shared" si="237"/>
        <v>6.6292360707689291E-3</v>
      </c>
      <c r="H199" s="141">
        <f t="shared" si="226"/>
        <v>8</v>
      </c>
      <c r="I199" s="141">
        <f t="shared" si="227"/>
        <v>31</v>
      </c>
      <c r="J199" s="134">
        <f t="shared" si="238"/>
        <v>1.001706579537051</v>
      </c>
      <c r="K199" s="134">
        <f t="shared" si="228"/>
        <v>1.04612057</v>
      </c>
      <c r="L199" s="134">
        <f t="shared" si="271"/>
        <v>1.04790585</v>
      </c>
      <c r="M199" s="134">
        <f t="shared" si="219"/>
        <v>335835.06695501</v>
      </c>
      <c r="N199" s="142">
        <f t="shared" si="229"/>
        <v>0</v>
      </c>
      <c r="O199" s="133">
        <f t="shared" si="220"/>
        <v>0</v>
      </c>
      <c r="P199" s="134">
        <f t="shared" si="269"/>
        <v>0</v>
      </c>
      <c r="Q199" s="133">
        <f t="shared" si="230"/>
        <v>0.12682499999999999</v>
      </c>
      <c r="R199" s="143">
        <f t="shared" si="221"/>
        <v>1.0025711260000001</v>
      </c>
      <c r="S199" s="134">
        <f t="shared" si="231"/>
        <v>863.47427234999998</v>
      </c>
      <c r="T199" s="3">
        <f t="shared" si="232"/>
        <v>0</v>
      </c>
      <c r="U199" s="4">
        <f t="shared" si="233"/>
        <v>0</v>
      </c>
      <c r="V199" s="144" t="str">
        <f t="shared" ref="V199" si="300">V198</f>
        <v>A+J=</v>
      </c>
      <c r="W199" s="9">
        <f t="shared" si="223"/>
        <v>42267</v>
      </c>
      <c r="X199" s="4"/>
      <c r="Y199" s="154">
        <v>44481</v>
      </c>
      <c r="Z199" s="152" t="s">
        <v>61</v>
      </c>
    </row>
    <row r="200" spans="1:26" x14ac:dyDescent="0.2">
      <c r="A200" s="138">
        <f t="shared" si="224"/>
        <v>42245</v>
      </c>
      <c r="B200" s="134">
        <f t="shared" si="218"/>
        <v>336878.42815661</v>
      </c>
      <c r="C200" s="134">
        <f t="shared" si="225"/>
        <v>320482.09956553997</v>
      </c>
      <c r="D200" s="139">
        <f t="shared" si="235"/>
        <v>631.74699999999996</v>
      </c>
      <c r="E200" s="10">
        <f>IF(DAY(A200)=E$3+1,VLOOKUP(A200,[1]Plan1!$CC$150:$CD$200,2),E199)</f>
        <v>635.93499999999995</v>
      </c>
      <c r="F200" s="140">
        <f t="shared" si="236"/>
        <v>42206</v>
      </c>
      <c r="G200" s="133">
        <f t="shared" si="237"/>
        <v>6.6292360707689291E-3</v>
      </c>
      <c r="H200" s="141">
        <f t="shared" si="226"/>
        <v>9</v>
      </c>
      <c r="I200" s="141">
        <f t="shared" si="227"/>
        <v>31</v>
      </c>
      <c r="J200" s="134">
        <f t="shared" si="238"/>
        <v>1.0019201066564238</v>
      </c>
      <c r="K200" s="134">
        <f t="shared" si="228"/>
        <v>1.04612057</v>
      </c>
      <c r="L200" s="134">
        <f t="shared" si="271"/>
        <v>1.04812923</v>
      </c>
      <c r="M200" s="134">
        <f t="shared" si="219"/>
        <v>335906.65624640998</v>
      </c>
      <c r="N200" s="142">
        <f t="shared" si="229"/>
        <v>0</v>
      </c>
      <c r="O200" s="133">
        <f t="shared" si="220"/>
        <v>0</v>
      </c>
      <c r="P200" s="134">
        <f t="shared" si="269"/>
        <v>0</v>
      </c>
      <c r="Q200" s="133">
        <f t="shared" si="230"/>
        <v>0.12682499999999999</v>
      </c>
      <c r="R200" s="143">
        <f t="shared" si="221"/>
        <v>1.0028929820000001</v>
      </c>
      <c r="S200" s="134">
        <f t="shared" si="231"/>
        <v>971.77191019999998</v>
      </c>
      <c r="T200" s="3">
        <f t="shared" si="232"/>
        <v>0</v>
      </c>
      <c r="U200" s="4">
        <f t="shared" si="233"/>
        <v>0</v>
      </c>
      <c r="V200" s="144" t="str">
        <f t="shared" ref="V200" si="301">V199</f>
        <v>A+J=</v>
      </c>
      <c r="W200" s="9">
        <f t="shared" si="223"/>
        <v>42267</v>
      </c>
      <c r="X200" s="4"/>
      <c r="Y200" s="154">
        <v>44502</v>
      </c>
      <c r="Z200" s="153" t="s">
        <v>62</v>
      </c>
    </row>
    <row r="201" spans="1:26" x14ac:dyDescent="0.2">
      <c r="A201" s="138">
        <f t="shared" si="224"/>
        <v>42246</v>
      </c>
      <c r="B201" s="134">
        <f t="shared" si="218"/>
        <v>337058.40829901001</v>
      </c>
      <c r="C201" s="134">
        <f t="shared" si="225"/>
        <v>320482.09956553997</v>
      </c>
      <c r="D201" s="139">
        <f t="shared" si="235"/>
        <v>631.74699999999996</v>
      </c>
      <c r="E201" s="10">
        <f>IF(DAY(A201)=E$3+1,VLOOKUP(A201,[1]Plan1!$CC$150:$CD$200,2),E200)</f>
        <v>635.93499999999995</v>
      </c>
      <c r="F201" s="140">
        <f t="shared" si="236"/>
        <v>42206</v>
      </c>
      <c r="G201" s="133">
        <f t="shared" si="237"/>
        <v>6.6292360707689291E-3</v>
      </c>
      <c r="H201" s="141">
        <f t="shared" si="226"/>
        <v>10</v>
      </c>
      <c r="I201" s="141">
        <f t="shared" si="227"/>
        <v>31</v>
      </c>
      <c r="J201" s="134">
        <f t="shared" si="238"/>
        <v>1.0021336792919506</v>
      </c>
      <c r="K201" s="134">
        <f t="shared" si="228"/>
        <v>1.04612057</v>
      </c>
      <c r="L201" s="134">
        <f t="shared" si="271"/>
        <v>1.04835265</v>
      </c>
      <c r="M201" s="134">
        <f t="shared" si="219"/>
        <v>335978.25835709</v>
      </c>
      <c r="N201" s="142">
        <f t="shared" si="229"/>
        <v>0</v>
      </c>
      <c r="O201" s="133">
        <f t="shared" si="220"/>
        <v>0</v>
      </c>
      <c r="P201" s="134">
        <f t="shared" si="269"/>
        <v>0</v>
      </c>
      <c r="Q201" s="133">
        <f t="shared" si="230"/>
        <v>0.12682499999999999</v>
      </c>
      <c r="R201" s="143">
        <f t="shared" si="221"/>
        <v>1.0032149400000001</v>
      </c>
      <c r="S201" s="134">
        <f t="shared" si="231"/>
        <v>1080.1499419199999</v>
      </c>
      <c r="T201" s="3">
        <f t="shared" si="232"/>
        <v>0</v>
      </c>
      <c r="U201" s="4">
        <f t="shared" si="233"/>
        <v>0</v>
      </c>
      <c r="V201" s="144" t="str">
        <f t="shared" ref="V201" si="302">V200</f>
        <v>A+J=</v>
      </c>
      <c r="W201" s="9">
        <f t="shared" si="223"/>
        <v>42267</v>
      </c>
      <c r="X201" s="4"/>
      <c r="Y201" s="154">
        <v>44515</v>
      </c>
      <c r="Z201" s="153" t="s">
        <v>63</v>
      </c>
    </row>
    <row r="202" spans="1:26" x14ac:dyDescent="0.2">
      <c r="A202" s="138">
        <f t="shared" si="224"/>
        <v>42247</v>
      </c>
      <c r="B202" s="134">
        <f t="shared" ref="B202:B265" si="303">(M202+S202)</f>
        <v>337238.48557712999</v>
      </c>
      <c r="C202" s="134">
        <f t="shared" si="225"/>
        <v>320482.09956553997</v>
      </c>
      <c r="D202" s="139">
        <f t="shared" si="235"/>
        <v>631.74699999999996</v>
      </c>
      <c r="E202" s="10">
        <f>IF(DAY(A202)=E$3+1,VLOOKUP(A202,[1]Plan1!$CC$150:$CD$200,2),E201)</f>
        <v>635.93499999999995</v>
      </c>
      <c r="F202" s="140">
        <f t="shared" si="236"/>
        <v>42206</v>
      </c>
      <c r="G202" s="133">
        <f t="shared" si="237"/>
        <v>6.6292360707689291E-3</v>
      </c>
      <c r="H202" s="141">
        <f t="shared" si="226"/>
        <v>11</v>
      </c>
      <c r="I202" s="141">
        <f t="shared" si="227"/>
        <v>31</v>
      </c>
      <c r="J202" s="134">
        <f t="shared" si="238"/>
        <v>1.0023472974533336</v>
      </c>
      <c r="K202" s="134">
        <f t="shared" si="228"/>
        <v>1.04612057</v>
      </c>
      <c r="L202" s="134">
        <f t="shared" si="271"/>
        <v>1.0485761199999999</v>
      </c>
      <c r="M202" s="134">
        <f t="shared" ref="M202:M265" si="304">TRUNC(C202*L202,8)</f>
        <v>336049.87649187999</v>
      </c>
      <c r="N202" s="142">
        <f t="shared" si="229"/>
        <v>0</v>
      </c>
      <c r="O202" s="133">
        <f t="shared" ref="O202:O265" si="305">IF(N202&gt;0,VLOOKUP(N202,$Y$10:$AD$100,6),0)</f>
        <v>0</v>
      </c>
      <c r="P202" s="134">
        <f t="shared" si="269"/>
        <v>0</v>
      </c>
      <c r="Q202" s="133">
        <f t="shared" si="230"/>
        <v>0.12682499999999999</v>
      </c>
      <c r="R202" s="143">
        <f t="shared" ref="R202:R265" si="306">ROUND((1+Q202)^(1/12)^(H202/I202),9)</f>
        <v>1.0035370020000001</v>
      </c>
      <c r="S202" s="134">
        <f t="shared" si="231"/>
        <v>1188.6090852499999</v>
      </c>
      <c r="T202" s="3">
        <f t="shared" si="232"/>
        <v>0</v>
      </c>
      <c r="U202" s="4">
        <f t="shared" si="233"/>
        <v>0</v>
      </c>
      <c r="V202" s="144" t="str">
        <f t="shared" ref="V202" si="307">V201</f>
        <v>A+J=</v>
      </c>
      <c r="W202" s="9">
        <f t="shared" ref="W202:W265" si="308">VLOOKUP(A202,$Z$10:$AG$81,8)</f>
        <v>42267</v>
      </c>
      <c r="X202" s="4"/>
      <c r="Y202" s="154">
        <v>44620</v>
      </c>
      <c r="Z202" s="153" t="s">
        <v>56</v>
      </c>
    </row>
    <row r="203" spans="1:26" x14ac:dyDescent="0.2">
      <c r="A203" s="138">
        <f t="shared" ref="A203:A266" si="309">(A202+1)</f>
        <v>42248</v>
      </c>
      <c r="B203" s="134">
        <f t="shared" si="303"/>
        <v>337418.66002879001</v>
      </c>
      <c r="C203" s="134">
        <f t="shared" ref="C203:C266" si="310">IF(DAY(A202)=20,VLOOKUP(A202,$Z$10:$AA$126,2),C202)</f>
        <v>320482.09956553997</v>
      </c>
      <c r="D203" s="139">
        <f t="shared" si="235"/>
        <v>631.74699999999996</v>
      </c>
      <c r="E203" s="10">
        <f>IF(DAY(A203)=E$3+1,VLOOKUP(A203,[1]Plan1!$CC$150:$CD$200,2),E202)</f>
        <v>635.93499999999995</v>
      </c>
      <c r="F203" s="140">
        <f t="shared" si="236"/>
        <v>42206</v>
      </c>
      <c r="G203" s="133">
        <f t="shared" si="237"/>
        <v>6.6292360707689291E-3</v>
      </c>
      <c r="H203" s="141">
        <f t="shared" ref="H203:H266" si="311">IF(DAY(A203)=E$3+1,1,H202+1)</f>
        <v>12</v>
      </c>
      <c r="I203" s="141">
        <f t="shared" ref="I203:I266" si="312">IF(DAY(A203)=E$3+1,DAY(EOMONTH(A203,0)),I202)</f>
        <v>31</v>
      </c>
      <c r="J203" s="134">
        <f t="shared" si="238"/>
        <v>1.002560961150277</v>
      </c>
      <c r="K203" s="134">
        <f t="shared" ref="K203:K266" si="313">IF(DAY(A203)=E$3+1,L202,K202)</f>
        <v>1.04612057</v>
      </c>
      <c r="L203" s="134">
        <f t="shared" si="271"/>
        <v>1.0487996399999999</v>
      </c>
      <c r="M203" s="134">
        <f t="shared" si="304"/>
        <v>336121.51065077999</v>
      </c>
      <c r="N203" s="142">
        <f t="shared" ref="N203:N266" si="314">IF(DAY(A203)=E$3,VLOOKUP(A203,$Z$10:$AG$115,7),0)</f>
        <v>0</v>
      </c>
      <c r="O203" s="133">
        <f t="shared" si="305"/>
        <v>0</v>
      </c>
      <c r="P203" s="134">
        <f t="shared" si="269"/>
        <v>0</v>
      </c>
      <c r="Q203" s="133">
        <f t="shared" ref="Q203:Q266" si="315">(Q202)</f>
        <v>0.12682499999999999</v>
      </c>
      <c r="R203" s="143">
        <f t="shared" si="306"/>
        <v>1.003859168</v>
      </c>
      <c r="S203" s="134">
        <f t="shared" ref="S203:S266" si="316">TRUNC(M203*(R203-1),8)</f>
        <v>1297.14937801</v>
      </c>
      <c r="T203" s="3">
        <f t="shared" ref="T203:T266" si="317">IF(N203&gt;0,P203+S203,0)</f>
        <v>0</v>
      </c>
      <c r="U203" s="4">
        <f t="shared" ref="U203:U266" si="318">IF(N203&gt;0,T203*U$7,0)</f>
        <v>0</v>
      </c>
      <c r="V203" s="144" t="str">
        <f t="shared" ref="V203" si="319">V202</f>
        <v>A+J=</v>
      </c>
      <c r="W203" s="9">
        <f t="shared" si="308"/>
        <v>42267</v>
      </c>
      <c r="X203" s="4"/>
      <c r="Y203" s="154">
        <v>44621</v>
      </c>
      <c r="Z203" s="153" t="s">
        <v>56</v>
      </c>
    </row>
    <row r="204" spans="1:26" x14ac:dyDescent="0.2">
      <c r="A204" s="138">
        <f t="shared" si="309"/>
        <v>42249</v>
      </c>
      <c r="B204" s="134">
        <f t="shared" si="303"/>
        <v>337598.92780121998</v>
      </c>
      <c r="C204" s="134">
        <f t="shared" si="310"/>
        <v>320482.09956553997</v>
      </c>
      <c r="D204" s="139">
        <f t="shared" ref="D204:D267" si="320">IF(E204=E203,D203,E203)</f>
        <v>631.74699999999996</v>
      </c>
      <c r="E204" s="10">
        <f>IF(DAY(A204)=E$3+1,VLOOKUP(A204,[1]Plan1!$CC$150:$CD$200,2),E203)</f>
        <v>635.93499999999995</v>
      </c>
      <c r="F204" s="140">
        <f t="shared" ref="F204:F267" si="321">IF(D204=D203,F203,EDATE(A204,-1))</f>
        <v>42206</v>
      </c>
      <c r="G204" s="133">
        <f t="shared" ref="G204:G267" si="322">(E204/D204)-1</f>
        <v>6.6292360707689291E-3</v>
      </c>
      <c r="H204" s="141">
        <f t="shared" si="311"/>
        <v>13</v>
      </c>
      <c r="I204" s="141">
        <f t="shared" si="312"/>
        <v>31</v>
      </c>
      <c r="J204" s="134">
        <f t="shared" ref="J204:J267" si="323">((E204/D204)^(H204/I204))</f>
        <v>1.0027746703924876</v>
      </c>
      <c r="K204" s="134">
        <f t="shared" si="313"/>
        <v>1.04612057</v>
      </c>
      <c r="L204" s="134">
        <f t="shared" si="271"/>
        <v>1.0490231999999999</v>
      </c>
      <c r="M204" s="134">
        <f t="shared" si="304"/>
        <v>336193.15762895998</v>
      </c>
      <c r="N204" s="142">
        <f t="shared" si="314"/>
        <v>0</v>
      </c>
      <c r="O204" s="133">
        <f t="shared" si="305"/>
        <v>0</v>
      </c>
      <c r="P204" s="134">
        <f t="shared" si="269"/>
        <v>0</v>
      </c>
      <c r="Q204" s="133">
        <f t="shared" si="315"/>
        <v>0.12682499999999999</v>
      </c>
      <c r="R204" s="143">
        <f t="shared" si="306"/>
        <v>1.0041814360000001</v>
      </c>
      <c r="S204" s="134">
        <f t="shared" si="316"/>
        <v>1405.77017226</v>
      </c>
      <c r="T204" s="3">
        <f t="shared" si="317"/>
        <v>0</v>
      </c>
      <c r="U204" s="4">
        <f t="shared" si="318"/>
        <v>0</v>
      </c>
      <c r="V204" s="144" t="str">
        <f t="shared" ref="V204" si="324">V203</f>
        <v>A+J=</v>
      </c>
      <c r="W204" s="9">
        <f t="shared" si="308"/>
        <v>42267</v>
      </c>
      <c r="X204" s="4"/>
      <c r="Y204" s="154">
        <v>44666</v>
      </c>
      <c r="Z204" s="153" t="s">
        <v>57</v>
      </c>
    </row>
    <row r="205" spans="1:26" x14ac:dyDescent="0.2">
      <c r="A205" s="138">
        <f t="shared" si="309"/>
        <v>42250</v>
      </c>
      <c r="B205" s="134">
        <f t="shared" si="303"/>
        <v>337779.29637603002</v>
      </c>
      <c r="C205" s="134">
        <f t="shared" si="310"/>
        <v>320482.09956553997</v>
      </c>
      <c r="D205" s="139">
        <f t="shared" si="320"/>
        <v>631.74699999999996</v>
      </c>
      <c r="E205" s="10">
        <f>IF(DAY(A205)=E$3+1,VLOOKUP(A205,[1]Plan1!$CC$150:$CD$200,2),E204)</f>
        <v>635.93499999999995</v>
      </c>
      <c r="F205" s="140">
        <f t="shared" si="321"/>
        <v>42206</v>
      </c>
      <c r="G205" s="133">
        <f t="shared" si="322"/>
        <v>6.6292360707689291E-3</v>
      </c>
      <c r="H205" s="141">
        <f t="shared" si="311"/>
        <v>14</v>
      </c>
      <c r="I205" s="141">
        <f t="shared" si="312"/>
        <v>31</v>
      </c>
      <c r="J205" s="134">
        <f t="shared" si="323"/>
        <v>1.0029884251896739</v>
      </c>
      <c r="K205" s="134">
        <f t="shared" si="313"/>
        <v>1.04612057</v>
      </c>
      <c r="L205" s="134">
        <f t="shared" si="271"/>
        <v>1.04924682</v>
      </c>
      <c r="M205" s="134">
        <f t="shared" si="304"/>
        <v>336264.82383606001</v>
      </c>
      <c r="N205" s="142">
        <f t="shared" si="314"/>
        <v>0</v>
      </c>
      <c r="O205" s="133">
        <f t="shared" si="305"/>
        <v>0</v>
      </c>
      <c r="P205" s="134">
        <f t="shared" si="269"/>
        <v>0</v>
      </c>
      <c r="Q205" s="133">
        <f t="shared" si="315"/>
        <v>0.12682499999999999</v>
      </c>
      <c r="R205" s="143">
        <f t="shared" si="306"/>
        <v>1.004503809</v>
      </c>
      <c r="S205" s="134">
        <f t="shared" si="316"/>
        <v>1514.4725399700001</v>
      </c>
      <c r="T205" s="3">
        <f t="shared" si="317"/>
        <v>0</v>
      </c>
      <c r="U205" s="4">
        <f t="shared" si="318"/>
        <v>0</v>
      </c>
      <c r="V205" s="144" t="str">
        <f t="shared" ref="V205" si="325">V204</f>
        <v>A+J=</v>
      </c>
      <c r="W205" s="9">
        <f t="shared" si="308"/>
        <v>42267</v>
      </c>
      <c r="X205" s="4"/>
      <c r="Y205" s="154">
        <v>44672</v>
      </c>
      <c r="Z205" s="153" t="s">
        <v>65</v>
      </c>
    </row>
    <row r="206" spans="1:26" x14ac:dyDescent="0.2">
      <c r="A206" s="138">
        <f t="shared" si="309"/>
        <v>42251</v>
      </c>
      <c r="B206" s="134">
        <f t="shared" si="303"/>
        <v>337959.75834483001</v>
      </c>
      <c r="C206" s="134">
        <f t="shared" si="310"/>
        <v>320482.09956553997</v>
      </c>
      <c r="D206" s="139">
        <f t="shared" si="320"/>
        <v>631.74699999999996</v>
      </c>
      <c r="E206" s="10">
        <f>IF(DAY(A206)=E$3+1,VLOOKUP(A206,[1]Plan1!$CC$150:$CD$200,2),E205)</f>
        <v>635.93499999999995</v>
      </c>
      <c r="F206" s="140">
        <f t="shared" si="321"/>
        <v>42206</v>
      </c>
      <c r="G206" s="133">
        <f t="shared" si="322"/>
        <v>6.6292360707689291E-3</v>
      </c>
      <c r="H206" s="141">
        <f t="shared" si="311"/>
        <v>15</v>
      </c>
      <c r="I206" s="141">
        <f t="shared" si="312"/>
        <v>31</v>
      </c>
      <c r="J206" s="134">
        <f t="shared" si="323"/>
        <v>1.0032022255515465</v>
      </c>
      <c r="K206" s="134">
        <f t="shared" si="313"/>
        <v>1.04612057</v>
      </c>
      <c r="L206" s="134">
        <f t="shared" si="271"/>
        <v>1.0494704800000001</v>
      </c>
      <c r="M206" s="134">
        <f t="shared" si="304"/>
        <v>336336.50286245003</v>
      </c>
      <c r="N206" s="142">
        <f t="shared" si="314"/>
        <v>0</v>
      </c>
      <c r="O206" s="133">
        <f t="shared" si="305"/>
        <v>0</v>
      </c>
      <c r="P206" s="134">
        <f t="shared" si="269"/>
        <v>0</v>
      </c>
      <c r="Q206" s="133">
        <f t="shared" si="315"/>
        <v>0.12682499999999999</v>
      </c>
      <c r="R206" s="143">
        <f t="shared" si="306"/>
        <v>1.004826284</v>
      </c>
      <c r="S206" s="134">
        <f t="shared" si="316"/>
        <v>1623.2554823800001</v>
      </c>
      <c r="T206" s="3">
        <f t="shared" si="317"/>
        <v>0</v>
      </c>
      <c r="U206" s="4">
        <f t="shared" si="318"/>
        <v>0</v>
      </c>
      <c r="V206" s="144" t="str">
        <f t="shared" ref="V206" si="326">V205</f>
        <v>A+J=</v>
      </c>
      <c r="W206" s="9">
        <f t="shared" si="308"/>
        <v>42267</v>
      </c>
      <c r="X206" s="4"/>
      <c r="Y206" s="154">
        <v>44728</v>
      </c>
      <c r="Z206" s="153" t="s">
        <v>59</v>
      </c>
    </row>
    <row r="207" spans="1:26" x14ac:dyDescent="0.2">
      <c r="A207" s="138">
        <f t="shared" si="309"/>
        <v>42252</v>
      </c>
      <c r="B207" s="134">
        <f t="shared" si="303"/>
        <v>338140.31797247002</v>
      </c>
      <c r="C207" s="134">
        <f t="shared" si="310"/>
        <v>320482.09956553997</v>
      </c>
      <c r="D207" s="139">
        <f t="shared" si="320"/>
        <v>631.74699999999996</v>
      </c>
      <c r="E207" s="10">
        <f>IF(DAY(A207)=E$3+1,VLOOKUP(A207,[1]Plan1!$CC$150:$CD$200,2),E206)</f>
        <v>635.93499999999995</v>
      </c>
      <c r="F207" s="140">
        <f t="shared" si="321"/>
        <v>42206</v>
      </c>
      <c r="G207" s="133">
        <f t="shared" si="322"/>
        <v>6.6292360707689291E-3</v>
      </c>
      <c r="H207" s="141">
        <f t="shared" si="311"/>
        <v>16</v>
      </c>
      <c r="I207" s="141">
        <f t="shared" si="312"/>
        <v>31</v>
      </c>
      <c r="J207" s="134">
        <f t="shared" si="323"/>
        <v>1.0034160714878182</v>
      </c>
      <c r="K207" s="134">
        <f t="shared" si="313"/>
        <v>1.04612057</v>
      </c>
      <c r="L207" s="134">
        <f t="shared" si="271"/>
        <v>1.0496941900000001</v>
      </c>
      <c r="M207" s="134">
        <f t="shared" si="304"/>
        <v>336408.19791294</v>
      </c>
      <c r="N207" s="142">
        <f t="shared" si="314"/>
        <v>0</v>
      </c>
      <c r="O207" s="133">
        <f t="shared" si="305"/>
        <v>0</v>
      </c>
      <c r="P207" s="134">
        <f t="shared" si="269"/>
        <v>0</v>
      </c>
      <c r="Q207" s="133">
        <f t="shared" si="315"/>
        <v>0.12682499999999999</v>
      </c>
      <c r="R207" s="143">
        <f t="shared" si="306"/>
        <v>1.0051488639999999</v>
      </c>
      <c r="S207" s="134">
        <f t="shared" si="316"/>
        <v>1732.1200595299999</v>
      </c>
      <c r="T207" s="3">
        <f t="shared" si="317"/>
        <v>0</v>
      </c>
      <c r="U207" s="4">
        <f t="shared" si="318"/>
        <v>0</v>
      </c>
      <c r="V207" s="144" t="str">
        <f t="shared" ref="V207" si="327">V206</f>
        <v>A+J=</v>
      </c>
      <c r="W207" s="9">
        <f t="shared" si="308"/>
        <v>42267</v>
      </c>
      <c r="X207" s="4"/>
      <c r="Y207" s="154">
        <v>44811</v>
      </c>
      <c r="Z207" s="153" t="s">
        <v>60</v>
      </c>
    </row>
    <row r="208" spans="1:26" x14ac:dyDescent="0.2">
      <c r="A208" s="138">
        <f t="shared" si="309"/>
        <v>42253</v>
      </c>
      <c r="B208" s="134">
        <f t="shared" si="303"/>
        <v>338320.97106528003</v>
      </c>
      <c r="C208" s="134">
        <f t="shared" si="310"/>
        <v>320482.09956553997</v>
      </c>
      <c r="D208" s="139">
        <f t="shared" si="320"/>
        <v>631.74699999999996</v>
      </c>
      <c r="E208" s="10">
        <f>IF(DAY(A208)=E$3+1,VLOOKUP(A208,[1]Plan1!$CC$150:$CD$200,2),E207)</f>
        <v>635.93499999999995</v>
      </c>
      <c r="F208" s="140">
        <f t="shared" si="321"/>
        <v>42206</v>
      </c>
      <c r="G208" s="133">
        <f t="shared" si="322"/>
        <v>6.6292360707689291E-3</v>
      </c>
      <c r="H208" s="141">
        <f t="shared" si="311"/>
        <v>17</v>
      </c>
      <c r="I208" s="141">
        <f t="shared" si="312"/>
        <v>31</v>
      </c>
      <c r="J208" s="134">
        <f t="shared" si="323"/>
        <v>1.0036299630082037</v>
      </c>
      <c r="K208" s="134">
        <f t="shared" si="313"/>
        <v>1.04612057</v>
      </c>
      <c r="L208" s="134">
        <f t="shared" si="271"/>
        <v>1.04991794</v>
      </c>
      <c r="M208" s="134">
        <f t="shared" si="304"/>
        <v>336479.90578272002</v>
      </c>
      <c r="N208" s="142">
        <f t="shared" si="314"/>
        <v>0</v>
      </c>
      <c r="O208" s="133">
        <f t="shared" si="305"/>
        <v>0</v>
      </c>
      <c r="P208" s="134">
        <f t="shared" si="269"/>
        <v>0</v>
      </c>
      <c r="Q208" s="133">
        <f t="shared" si="315"/>
        <v>0.12682499999999999</v>
      </c>
      <c r="R208" s="143">
        <f t="shared" si="306"/>
        <v>1.0054715460000001</v>
      </c>
      <c r="S208" s="134">
        <f t="shared" si="316"/>
        <v>1841.06528256</v>
      </c>
      <c r="T208" s="3">
        <f t="shared" si="317"/>
        <v>0</v>
      </c>
      <c r="U208" s="4">
        <f t="shared" si="318"/>
        <v>0</v>
      </c>
      <c r="V208" s="144" t="str">
        <f t="shared" ref="V208" si="328">V207</f>
        <v>A+J=</v>
      </c>
      <c r="W208" s="9">
        <f t="shared" si="308"/>
        <v>42267</v>
      </c>
      <c r="X208" s="4"/>
      <c r="Y208" s="154">
        <v>44846</v>
      </c>
      <c r="Z208" s="152" t="s">
        <v>61</v>
      </c>
    </row>
    <row r="209" spans="1:135" x14ac:dyDescent="0.2">
      <c r="A209" s="138">
        <f t="shared" si="309"/>
        <v>42254</v>
      </c>
      <c r="B209" s="134">
        <f t="shared" si="303"/>
        <v>338501.72511402995</v>
      </c>
      <c r="C209" s="134">
        <f t="shared" si="310"/>
        <v>320482.09956553997</v>
      </c>
      <c r="D209" s="139">
        <f t="shared" si="320"/>
        <v>631.74699999999996</v>
      </c>
      <c r="E209" s="10">
        <f>IF(DAY(A209)=E$3+1,VLOOKUP(A209,[1]Plan1!$CC$150:$CD$200,2),E208)</f>
        <v>635.93499999999995</v>
      </c>
      <c r="F209" s="140">
        <f t="shared" si="321"/>
        <v>42206</v>
      </c>
      <c r="G209" s="133">
        <f t="shared" si="322"/>
        <v>6.6292360707689291E-3</v>
      </c>
      <c r="H209" s="141">
        <f t="shared" si="311"/>
        <v>18</v>
      </c>
      <c r="I209" s="141">
        <f t="shared" si="312"/>
        <v>31</v>
      </c>
      <c r="J209" s="134">
        <f t="shared" si="323"/>
        <v>1.00384390012242</v>
      </c>
      <c r="K209" s="134">
        <f t="shared" si="313"/>
        <v>1.04612057</v>
      </c>
      <c r="L209" s="134">
        <f t="shared" si="271"/>
        <v>1.0501417500000001</v>
      </c>
      <c r="M209" s="134">
        <f t="shared" si="304"/>
        <v>336551.63288142998</v>
      </c>
      <c r="N209" s="142">
        <f t="shared" si="314"/>
        <v>0</v>
      </c>
      <c r="O209" s="133">
        <f t="shared" si="305"/>
        <v>0</v>
      </c>
      <c r="P209" s="134">
        <f t="shared" si="269"/>
        <v>0</v>
      </c>
      <c r="Q209" s="133">
        <f t="shared" si="315"/>
        <v>0.12682499999999999</v>
      </c>
      <c r="R209" s="143">
        <f t="shared" si="306"/>
        <v>1.0057943330000001</v>
      </c>
      <c r="S209" s="134">
        <f t="shared" si="316"/>
        <v>1950.0922326</v>
      </c>
      <c r="T209" s="3">
        <f t="shared" si="317"/>
        <v>0</v>
      </c>
      <c r="U209" s="4">
        <f t="shared" si="318"/>
        <v>0</v>
      </c>
      <c r="V209" s="144" t="str">
        <f t="shared" ref="V209" si="329">V208</f>
        <v>A+J=</v>
      </c>
      <c r="W209" s="9">
        <f t="shared" si="308"/>
        <v>42267</v>
      </c>
      <c r="X209" s="4"/>
      <c r="Y209" s="154">
        <v>44867</v>
      </c>
      <c r="Z209" s="153" t="s">
        <v>62</v>
      </c>
    </row>
    <row r="210" spans="1:135" x14ac:dyDescent="0.2">
      <c r="A210" s="138">
        <f t="shared" si="309"/>
        <v>42255</v>
      </c>
      <c r="B210" s="134">
        <f t="shared" si="303"/>
        <v>338682.57303783001</v>
      </c>
      <c r="C210" s="134">
        <f t="shared" si="310"/>
        <v>320482.09956553997</v>
      </c>
      <c r="D210" s="139">
        <f t="shared" si="320"/>
        <v>631.74699999999996</v>
      </c>
      <c r="E210" s="10">
        <f>IF(DAY(A210)=E$3+1,VLOOKUP(A210,[1]Plan1!$CC$150:$CD$200,2),E209)</f>
        <v>635.93499999999995</v>
      </c>
      <c r="F210" s="140">
        <f t="shared" si="321"/>
        <v>42206</v>
      </c>
      <c r="G210" s="133">
        <f t="shared" si="322"/>
        <v>6.6292360707689291E-3</v>
      </c>
      <c r="H210" s="141">
        <f t="shared" si="311"/>
        <v>19</v>
      </c>
      <c r="I210" s="141">
        <f t="shared" si="312"/>
        <v>31</v>
      </c>
      <c r="J210" s="134">
        <f t="shared" si="323"/>
        <v>1.0040578828401858</v>
      </c>
      <c r="K210" s="134">
        <f t="shared" si="313"/>
        <v>1.04612057</v>
      </c>
      <c r="L210" s="134">
        <f t="shared" si="271"/>
        <v>1.0503655999999999</v>
      </c>
      <c r="M210" s="134">
        <f t="shared" si="304"/>
        <v>336623.37279941002</v>
      </c>
      <c r="N210" s="142">
        <f t="shared" si="314"/>
        <v>0</v>
      </c>
      <c r="O210" s="133">
        <f t="shared" si="305"/>
        <v>0</v>
      </c>
      <c r="P210" s="134">
        <f t="shared" si="269"/>
        <v>0</v>
      </c>
      <c r="Q210" s="133">
        <f t="shared" si="315"/>
        <v>0.12682499999999999</v>
      </c>
      <c r="R210" s="143">
        <f t="shared" si="306"/>
        <v>1.0061172229999999</v>
      </c>
      <c r="S210" s="134">
        <f t="shared" si="316"/>
        <v>2059.20023842</v>
      </c>
      <c r="T210" s="3">
        <f t="shared" si="317"/>
        <v>0</v>
      </c>
      <c r="U210" s="4">
        <f t="shared" si="318"/>
        <v>0</v>
      </c>
      <c r="V210" s="144" t="str">
        <f t="shared" ref="V210" si="330">V209</f>
        <v>A+J=</v>
      </c>
      <c r="W210" s="9">
        <f t="shared" si="308"/>
        <v>42267</v>
      </c>
      <c r="X210" s="4"/>
      <c r="Y210" s="154">
        <v>44880</v>
      </c>
      <c r="Z210" s="153" t="s">
        <v>63</v>
      </c>
    </row>
    <row r="211" spans="1:135" x14ac:dyDescent="0.2">
      <c r="A211" s="138">
        <f t="shared" si="309"/>
        <v>42256</v>
      </c>
      <c r="B211" s="134">
        <f t="shared" si="303"/>
        <v>338863.51809674996</v>
      </c>
      <c r="C211" s="134">
        <f t="shared" si="310"/>
        <v>320482.09956553997</v>
      </c>
      <c r="D211" s="139">
        <f t="shared" si="320"/>
        <v>631.74699999999996</v>
      </c>
      <c r="E211" s="10">
        <f>IF(DAY(A211)=E$3+1,VLOOKUP(A211,[1]Plan1!$CC$150:$CD$200,2),E210)</f>
        <v>635.93499999999995</v>
      </c>
      <c r="F211" s="140">
        <f t="shared" si="321"/>
        <v>42206</v>
      </c>
      <c r="G211" s="133">
        <f t="shared" si="322"/>
        <v>6.6292360707689291E-3</v>
      </c>
      <c r="H211" s="141">
        <f t="shared" si="311"/>
        <v>20</v>
      </c>
      <c r="I211" s="141">
        <f t="shared" si="312"/>
        <v>31</v>
      </c>
      <c r="J211" s="134">
        <f t="shared" si="323"/>
        <v>1.0042719111712222</v>
      </c>
      <c r="K211" s="134">
        <f t="shared" si="313"/>
        <v>1.04612057</v>
      </c>
      <c r="L211" s="134">
        <f t="shared" si="271"/>
        <v>1.0505895000000001</v>
      </c>
      <c r="M211" s="134">
        <f t="shared" si="304"/>
        <v>336695.12874150998</v>
      </c>
      <c r="N211" s="142">
        <f t="shared" si="314"/>
        <v>0</v>
      </c>
      <c r="O211" s="133">
        <f t="shared" si="305"/>
        <v>0</v>
      </c>
      <c r="P211" s="134">
        <f t="shared" si="269"/>
        <v>0</v>
      </c>
      <c r="Q211" s="133">
        <f t="shared" si="315"/>
        <v>0.12682499999999999</v>
      </c>
      <c r="R211" s="143">
        <f t="shared" si="306"/>
        <v>1.0064402160000001</v>
      </c>
      <c r="S211" s="134">
        <f t="shared" si="316"/>
        <v>2168.38935524</v>
      </c>
      <c r="T211" s="3">
        <f t="shared" si="317"/>
        <v>0</v>
      </c>
      <c r="U211" s="4">
        <f t="shared" si="318"/>
        <v>0</v>
      </c>
      <c r="V211" s="144" t="str">
        <f t="shared" ref="V211" si="331">V210</f>
        <v>A+J=</v>
      </c>
      <c r="W211" s="9">
        <f t="shared" si="308"/>
        <v>42267</v>
      </c>
      <c r="X211" s="4"/>
      <c r="Y211" s="154">
        <v>44977</v>
      </c>
      <c r="Z211" s="153" t="s">
        <v>56</v>
      </c>
    </row>
    <row r="212" spans="1:135" x14ac:dyDescent="0.2">
      <c r="A212" s="138">
        <f t="shared" si="309"/>
        <v>42257</v>
      </c>
      <c r="B212" s="134">
        <f t="shared" si="303"/>
        <v>339044.56100198999</v>
      </c>
      <c r="C212" s="134">
        <f t="shared" si="310"/>
        <v>320482.09956553997</v>
      </c>
      <c r="D212" s="139">
        <f t="shared" si="320"/>
        <v>631.74699999999996</v>
      </c>
      <c r="E212" s="10">
        <f>IF(DAY(A212)=E$3+1,VLOOKUP(A212,[1]Plan1!$CC$150:$CD$200,2),E211)</f>
        <v>635.93499999999995</v>
      </c>
      <c r="F212" s="140">
        <f t="shared" si="321"/>
        <v>42206</v>
      </c>
      <c r="G212" s="133">
        <f t="shared" si="322"/>
        <v>6.6292360707689291E-3</v>
      </c>
      <c r="H212" s="141">
        <f t="shared" si="311"/>
        <v>21</v>
      </c>
      <c r="I212" s="141">
        <f t="shared" si="312"/>
        <v>31</v>
      </c>
      <c r="J212" s="134">
        <f t="shared" si="323"/>
        <v>1.0044859851252526</v>
      </c>
      <c r="K212" s="134">
        <f t="shared" si="313"/>
        <v>1.04612057</v>
      </c>
      <c r="L212" s="134">
        <f t="shared" si="271"/>
        <v>1.0508134499999999</v>
      </c>
      <c r="M212" s="134">
        <f t="shared" si="304"/>
        <v>336766.9007077</v>
      </c>
      <c r="N212" s="142">
        <f t="shared" si="314"/>
        <v>0</v>
      </c>
      <c r="O212" s="133">
        <f t="shared" si="305"/>
        <v>0</v>
      </c>
      <c r="P212" s="134">
        <f t="shared" si="269"/>
        <v>0</v>
      </c>
      <c r="Q212" s="133">
        <f t="shared" si="315"/>
        <v>0.12682499999999999</v>
      </c>
      <c r="R212" s="143">
        <f t="shared" si="306"/>
        <v>1.0067633140000001</v>
      </c>
      <c r="S212" s="134">
        <f t="shared" si="316"/>
        <v>2277.6602942899999</v>
      </c>
      <c r="T212" s="3">
        <f t="shared" si="317"/>
        <v>0</v>
      </c>
      <c r="U212" s="4">
        <f t="shared" si="318"/>
        <v>0</v>
      </c>
      <c r="V212" s="144" t="str">
        <f t="shared" ref="V212" si="332">V211</f>
        <v>A+J=</v>
      </c>
      <c r="W212" s="9">
        <f t="shared" si="308"/>
        <v>42267</v>
      </c>
      <c r="X212" s="4"/>
      <c r="Y212" s="154">
        <v>44978</v>
      </c>
      <c r="Z212" s="153" t="s">
        <v>56</v>
      </c>
    </row>
    <row r="213" spans="1:135" x14ac:dyDescent="0.2">
      <c r="A213" s="138">
        <f t="shared" si="309"/>
        <v>42258</v>
      </c>
      <c r="B213" s="134">
        <f t="shared" si="303"/>
        <v>339225.69789051003</v>
      </c>
      <c r="C213" s="134">
        <f t="shared" si="310"/>
        <v>320482.09956553997</v>
      </c>
      <c r="D213" s="139">
        <f t="shared" si="320"/>
        <v>631.74699999999996</v>
      </c>
      <c r="E213" s="10">
        <f>IF(DAY(A213)=E$3+1,VLOOKUP(A213,[1]Plan1!$CC$150:$CD$200,2),E212)</f>
        <v>635.93499999999995</v>
      </c>
      <c r="F213" s="140">
        <f t="shared" si="321"/>
        <v>42206</v>
      </c>
      <c r="G213" s="133">
        <f t="shared" si="322"/>
        <v>6.6292360707689291E-3</v>
      </c>
      <c r="H213" s="141">
        <f t="shared" si="311"/>
        <v>22</v>
      </c>
      <c r="I213" s="141">
        <f t="shared" si="312"/>
        <v>31</v>
      </c>
      <c r="J213" s="134">
        <f t="shared" si="323"/>
        <v>1.0047001047120017</v>
      </c>
      <c r="K213" s="134">
        <f t="shared" si="313"/>
        <v>1.04612057</v>
      </c>
      <c r="L213" s="134">
        <f t="shared" si="271"/>
        <v>1.05103744</v>
      </c>
      <c r="M213" s="134">
        <f t="shared" si="304"/>
        <v>336838.68549319002</v>
      </c>
      <c r="N213" s="142">
        <f t="shared" si="314"/>
        <v>0</v>
      </c>
      <c r="O213" s="133">
        <f t="shared" si="305"/>
        <v>0</v>
      </c>
      <c r="P213" s="134">
        <f t="shared" si="269"/>
        <v>0</v>
      </c>
      <c r="Q213" s="133">
        <f t="shared" si="315"/>
        <v>0.12682499999999999</v>
      </c>
      <c r="R213" s="143">
        <f t="shared" si="306"/>
        <v>1.0070865149999999</v>
      </c>
      <c r="S213" s="134">
        <f t="shared" si="316"/>
        <v>2387.0123973200002</v>
      </c>
      <c r="T213" s="3">
        <f t="shared" si="317"/>
        <v>0</v>
      </c>
      <c r="U213" s="4">
        <f t="shared" si="318"/>
        <v>0</v>
      </c>
      <c r="V213" s="144" t="str">
        <f t="shared" ref="V213" si="333">V212</f>
        <v>A+J=</v>
      </c>
      <c r="W213" s="9">
        <f t="shared" si="308"/>
        <v>42267</v>
      </c>
      <c r="X213" s="4"/>
      <c r="Y213" s="154">
        <v>45023</v>
      </c>
      <c r="Z213" s="153" t="s">
        <v>57</v>
      </c>
    </row>
    <row r="214" spans="1:135" x14ac:dyDescent="0.2">
      <c r="A214" s="138">
        <f t="shared" si="309"/>
        <v>42259</v>
      </c>
      <c r="B214" s="134">
        <f t="shared" si="303"/>
        <v>339406.93236237997</v>
      </c>
      <c r="C214" s="134">
        <f t="shared" si="310"/>
        <v>320482.09956553997</v>
      </c>
      <c r="D214" s="139">
        <f t="shared" si="320"/>
        <v>631.74699999999996</v>
      </c>
      <c r="E214" s="10">
        <f>IF(DAY(A214)=E$3+1,VLOOKUP(A214,[1]Plan1!$CC$150:$CD$200,2),E213)</f>
        <v>635.93499999999995</v>
      </c>
      <c r="F214" s="140">
        <f t="shared" si="321"/>
        <v>42206</v>
      </c>
      <c r="G214" s="133">
        <f t="shared" si="322"/>
        <v>6.6292360707689291E-3</v>
      </c>
      <c r="H214" s="141">
        <f t="shared" si="311"/>
        <v>23</v>
      </c>
      <c r="I214" s="141">
        <f t="shared" si="312"/>
        <v>31</v>
      </c>
      <c r="J214" s="134">
        <f t="shared" si="323"/>
        <v>1.0049142699411968</v>
      </c>
      <c r="K214" s="134">
        <f t="shared" si="313"/>
        <v>1.04612057</v>
      </c>
      <c r="L214" s="134">
        <f t="shared" si="271"/>
        <v>1.05126148</v>
      </c>
      <c r="M214" s="134">
        <f t="shared" si="304"/>
        <v>336910.48630276998</v>
      </c>
      <c r="N214" s="142">
        <f t="shared" si="314"/>
        <v>0</v>
      </c>
      <c r="O214" s="133">
        <f t="shared" si="305"/>
        <v>0</v>
      </c>
      <c r="P214" s="134">
        <f t="shared" si="269"/>
        <v>0</v>
      </c>
      <c r="Q214" s="133">
        <f t="shared" si="315"/>
        <v>0.12682499999999999</v>
      </c>
      <c r="R214" s="143">
        <f t="shared" si="306"/>
        <v>1.0074098199999999</v>
      </c>
      <c r="S214" s="134">
        <f t="shared" si="316"/>
        <v>2496.4460596099998</v>
      </c>
      <c r="T214" s="3">
        <f t="shared" si="317"/>
        <v>0</v>
      </c>
      <c r="U214" s="4">
        <f t="shared" si="318"/>
        <v>0</v>
      </c>
      <c r="V214" s="144" t="str">
        <f t="shared" ref="V214" si="334">V213</f>
        <v>A+J=</v>
      </c>
      <c r="W214" s="9">
        <f t="shared" si="308"/>
        <v>42267</v>
      </c>
      <c r="X214" s="4"/>
      <c r="Y214" s="154">
        <v>45037</v>
      </c>
      <c r="Z214" s="153" t="s">
        <v>65</v>
      </c>
    </row>
    <row r="215" spans="1:135" x14ac:dyDescent="0.2">
      <c r="A215" s="138">
        <f t="shared" si="309"/>
        <v>42260</v>
      </c>
      <c r="B215" s="134">
        <f t="shared" si="303"/>
        <v>339588.26411857002</v>
      </c>
      <c r="C215" s="134">
        <f t="shared" si="310"/>
        <v>320482.09956553997</v>
      </c>
      <c r="D215" s="139">
        <f t="shared" si="320"/>
        <v>631.74699999999996</v>
      </c>
      <c r="E215" s="10">
        <f>IF(DAY(A215)=E$3+1,VLOOKUP(A215,[1]Plan1!$CC$150:$CD$200,2),E214)</f>
        <v>635.93499999999995</v>
      </c>
      <c r="F215" s="140">
        <f t="shared" si="321"/>
        <v>42206</v>
      </c>
      <c r="G215" s="133">
        <f t="shared" si="322"/>
        <v>6.6292360707689291E-3</v>
      </c>
      <c r="H215" s="141">
        <f t="shared" si="311"/>
        <v>24</v>
      </c>
      <c r="I215" s="141">
        <f t="shared" si="312"/>
        <v>31</v>
      </c>
      <c r="J215" s="134">
        <f t="shared" si="323"/>
        <v>1.0051284808225673</v>
      </c>
      <c r="K215" s="134">
        <f t="shared" si="313"/>
        <v>1.04612057</v>
      </c>
      <c r="L215" s="134">
        <f t="shared" si="271"/>
        <v>1.0514855700000001</v>
      </c>
      <c r="M215" s="134">
        <f t="shared" si="304"/>
        <v>336982.30313646002</v>
      </c>
      <c r="N215" s="142">
        <f t="shared" si="314"/>
        <v>0</v>
      </c>
      <c r="O215" s="133">
        <f t="shared" si="305"/>
        <v>0</v>
      </c>
      <c r="P215" s="134">
        <f t="shared" si="269"/>
        <v>0</v>
      </c>
      <c r="Q215" s="133">
        <f t="shared" si="315"/>
        <v>0.12682499999999999</v>
      </c>
      <c r="R215" s="143">
        <f t="shared" si="306"/>
        <v>1.007733228</v>
      </c>
      <c r="S215" s="134">
        <f t="shared" si="316"/>
        <v>2605.9609821099998</v>
      </c>
      <c r="T215" s="3">
        <f t="shared" si="317"/>
        <v>0</v>
      </c>
      <c r="U215" s="4">
        <f t="shared" si="318"/>
        <v>0</v>
      </c>
      <c r="V215" s="144" t="str">
        <f t="shared" ref="V215" si="335">V214</f>
        <v>A+J=</v>
      </c>
      <c r="W215" s="9">
        <f t="shared" si="308"/>
        <v>42267</v>
      </c>
      <c r="X215" s="4"/>
      <c r="Y215" s="154">
        <v>45047</v>
      </c>
      <c r="Z215" s="153" t="s">
        <v>58</v>
      </c>
    </row>
    <row r="216" spans="1:135" x14ac:dyDescent="0.2">
      <c r="A216" s="138">
        <f t="shared" si="309"/>
        <v>42261</v>
      </c>
      <c r="B216" s="134">
        <f t="shared" si="303"/>
        <v>339769.69387094001</v>
      </c>
      <c r="C216" s="134">
        <f t="shared" si="310"/>
        <v>320482.09956553997</v>
      </c>
      <c r="D216" s="139">
        <f t="shared" si="320"/>
        <v>631.74699999999996</v>
      </c>
      <c r="E216" s="10">
        <f>IF(DAY(A216)=E$3+1,VLOOKUP(A216,[1]Plan1!$CC$150:$CD$200,2),E215)</f>
        <v>635.93499999999995</v>
      </c>
      <c r="F216" s="140">
        <f t="shared" si="321"/>
        <v>42206</v>
      </c>
      <c r="G216" s="133">
        <f t="shared" si="322"/>
        <v>6.6292360707689291E-3</v>
      </c>
      <c r="H216" s="141">
        <f t="shared" si="311"/>
        <v>25</v>
      </c>
      <c r="I216" s="141">
        <f t="shared" si="312"/>
        <v>31</v>
      </c>
      <c r="J216" s="134">
        <f t="shared" si="323"/>
        <v>1.0053427373658448</v>
      </c>
      <c r="K216" s="134">
        <f t="shared" si="313"/>
        <v>1.04612057</v>
      </c>
      <c r="L216" s="134">
        <f t="shared" si="271"/>
        <v>1.0517097099999999</v>
      </c>
      <c r="M216" s="134">
        <f t="shared" si="304"/>
        <v>337054.13599426002</v>
      </c>
      <c r="N216" s="142">
        <f t="shared" si="314"/>
        <v>0</v>
      </c>
      <c r="O216" s="133">
        <f t="shared" si="305"/>
        <v>0</v>
      </c>
      <c r="P216" s="134">
        <f t="shared" si="269"/>
        <v>0</v>
      </c>
      <c r="Q216" s="133">
        <f t="shared" si="315"/>
        <v>0.12682499999999999</v>
      </c>
      <c r="R216" s="143">
        <f t="shared" si="306"/>
        <v>1.0080567410000001</v>
      </c>
      <c r="S216" s="134">
        <f t="shared" si="316"/>
        <v>2715.5578766799999</v>
      </c>
      <c r="T216" s="3">
        <f t="shared" si="317"/>
        <v>0</v>
      </c>
      <c r="U216" s="4">
        <f t="shared" si="318"/>
        <v>0</v>
      </c>
      <c r="V216" s="144" t="str">
        <f t="shared" ref="V216" si="336">V215</f>
        <v>A+J=</v>
      </c>
      <c r="W216" s="9">
        <f t="shared" si="308"/>
        <v>42267</v>
      </c>
      <c r="X216" s="4"/>
      <c r="Y216" s="154">
        <v>45085</v>
      </c>
      <c r="Z216" s="153" t="s">
        <v>59</v>
      </c>
    </row>
    <row r="217" spans="1:135" x14ac:dyDescent="0.2">
      <c r="A217" s="138">
        <f t="shared" si="309"/>
        <v>42262</v>
      </c>
      <c r="B217" s="134">
        <f t="shared" si="303"/>
        <v>339951.22098339</v>
      </c>
      <c r="C217" s="134">
        <f t="shared" si="310"/>
        <v>320482.09956553997</v>
      </c>
      <c r="D217" s="139">
        <f t="shared" si="320"/>
        <v>631.74699999999996</v>
      </c>
      <c r="E217" s="10">
        <f>IF(DAY(A217)=E$3+1,VLOOKUP(A217,[1]Plan1!$CC$150:$CD$200,2),E216)</f>
        <v>635.93499999999995</v>
      </c>
      <c r="F217" s="140">
        <f t="shared" si="321"/>
        <v>42206</v>
      </c>
      <c r="G217" s="133">
        <f t="shared" si="322"/>
        <v>6.6292360707689291E-3</v>
      </c>
      <c r="H217" s="141">
        <f t="shared" si="311"/>
        <v>26</v>
      </c>
      <c r="I217" s="141">
        <f t="shared" si="312"/>
        <v>31</v>
      </c>
      <c r="J217" s="134">
        <f t="shared" si="323"/>
        <v>1.0055570395807623</v>
      </c>
      <c r="K217" s="134">
        <f t="shared" si="313"/>
        <v>1.04612057</v>
      </c>
      <c r="L217" s="134">
        <f t="shared" si="271"/>
        <v>1.0519339000000001</v>
      </c>
      <c r="M217" s="134">
        <f t="shared" si="304"/>
        <v>337125.98487615999</v>
      </c>
      <c r="N217" s="142">
        <f t="shared" si="314"/>
        <v>0</v>
      </c>
      <c r="O217" s="133">
        <f t="shared" si="305"/>
        <v>0</v>
      </c>
      <c r="P217" s="134">
        <f t="shared" si="269"/>
        <v>0</v>
      </c>
      <c r="Q217" s="133">
        <f t="shared" si="315"/>
        <v>0.12682499999999999</v>
      </c>
      <c r="R217" s="143">
        <f t="shared" si="306"/>
        <v>1.0083803570000001</v>
      </c>
      <c r="S217" s="134">
        <f t="shared" si="316"/>
        <v>2825.23610723</v>
      </c>
      <c r="T217" s="3">
        <f t="shared" si="317"/>
        <v>0</v>
      </c>
      <c r="U217" s="4">
        <f t="shared" si="318"/>
        <v>0</v>
      </c>
      <c r="V217" s="144" t="str">
        <f t="shared" ref="V217" si="337">V216</f>
        <v>A+J=</v>
      </c>
      <c r="W217" s="9">
        <f t="shared" si="308"/>
        <v>42267</v>
      </c>
      <c r="X217" s="4"/>
      <c r="Y217" s="154">
        <v>45176</v>
      </c>
      <c r="Z217" s="153" t="s">
        <v>60</v>
      </c>
    </row>
    <row r="218" spans="1:135" x14ac:dyDescent="0.2">
      <c r="A218" s="138">
        <f t="shared" si="309"/>
        <v>42263</v>
      </c>
      <c r="B218" s="134">
        <f t="shared" si="303"/>
        <v>340132.84259819001</v>
      </c>
      <c r="C218" s="134">
        <f t="shared" si="310"/>
        <v>320482.09956553997</v>
      </c>
      <c r="D218" s="139">
        <f t="shared" si="320"/>
        <v>631.74699999999996</v>
      </c>
      <c r="E218" s="10">
        <f>IF(DAY(A218)=E$3+1,VLOOKUP(A218,[1]Plan1!$CC$150:$CD$200,2),E217)</f>
        <v>635.93499999999995</v>
      </c>
      <c r="F218" s="140">
        <f t="shared" si="321"/>
        <v>42206</v>
      </c>
      <c r="G218" s="133">
        <f t="shared" si="322"/>
        <v>6.6292360707689291E-3</v>
      </c>
      <c r="H218" s="141">
        <f t="shared" si="311"/>
        <v>27</v>
      </c>
      <c r="I218" s="141">
        <f t="shared" si="312"/>
        <v>31</v>
      </c>
      <c r="J218" s="134">
        <f t="shared" si="323"/>
        <v>1.0057713874770555</v>
      </c>
      <c r="K218" s="134">
        <f t="shared" si="313"/>
        <v>1.04612057</v>
      </c>
      <c r="L218" s="134">
        <f t="shared" si="271"/>
        <v>1.05215813</v>
      </c>
      <c r="M218" s="134">
        <f t="shared" si="304"/>
        <v>337197.84657734999</v>
      </c>
      <c r="N218" s="142">
        <f t="shared" si="314"/>
        <v>0</v>
      </c>
      <c r="O218" s="133">
        <f t="shared" si="305"/>
        <v>0</v>
      </c>
      <c r="P218" s="134">
        <f t="shared" si="269"/>
        <v>0</v>
      </c>
      <c r="Q218" s="133">
        <f t="shared" si="315"/>
        <v>0.12682499999999999</v>
      </c>
      <c r="R218" s="143">
        <f t="shared" si="306"/>
        <v>1.008704077</v>
      </c>
      <c r="S218" s="134">
        <f t="shared" si="316"/>
        <v>2934.9960208399998</v>
      </c>
      <c r="T218" s="3">
        <f t="shared" si="317"/>
        <v>0</v>
      </c>
      <c r="U218" s="4">
        <f t="shared" si="318"/>
        <v>0</v>
      </c>
      <c r="V218" s="144" t="str">
        <f t="shared" ref="V218" si="338">V217</f>
        <v>A+J=</v>
      </c>
      <c r="W218" s="9">
        <f t="shared" si="308"/>
        <v>42267</v>
      </c>
      <c r="X218" s="4"/>
      <c r="Y218" s="154">
        <v>45211</v>
      </c>
      <c r="Z218" s="152" t="s">
        <v>61</v>
      </c>
    </row>
    <row r="219" spans="1:135" x14ac:dyDescent="0.2">
      <c r="A219" s="138">
        <f t="shared" si="309"/>
        <v>42264</v>
      </c>
      <c r="B219" s="134">
        <f t="shared" si="303"/>
        <v>340314.56198394002</v>
      </c>
      <c r="C219" s="134">
        <f t="shared" si="310"/>
        <v>320482.09956553997</v>
      </c>
      <c r="D219" s="139">
        <f t="shared" si="320"/>
        <v>631.74699999999996</v>
      </c>
      <c r="E219" s="10">
        <f>IF(DAY(A219)=E$3+1,VLOOKUP(A219,[1]Plan1!$CC$150:$CD$200,2),E218)</f>
        <v>635.93499999999995</v>
      </c>
      <c r="F219" s="140">
        <f t="shared" si="321"/>
        <v>42206</v>
      </c>
      <c r="G219" s="133">
        <f t="shared" si="322"/>
        <v>6.6292360707689291E-3</v>
      </c>
      <c r="H219" s="141">
        <f t="shared" si="311"/>
        <v>28</v>
      </c>
      <c r="I219" s="141">
        <f t="shared" si="312"/>
        <v>31</v>
      </c>
      <c r="J219" s="134">
        <f t="shared" si="323"/>
        <v>1.0059857810644621</v>
      </c>
      <c r="K219" s="134">
        <f t="shared" si="313"/>
        <v>1.04612057</v>
      </c>
      <c r="L219" s="134">
        <f t="shared" si="271"/>
        <v>1.0523824100000001</v>
      </c>
      <c r="M219" s="134">
        <f t="shared" si="304"/>
        <v>337269.72430264001</v>
      </c>
      <c r="N219" s="142">
        <f t="shared" si="314"/>
        <v>0</v>
      </c>
      <c r="O219" s="133">
        <f t="shared" si="305"/>
        <v>0</v>
      </c>
      <c r="P219" s="134">
        <f t="shared" si="269"/>
        <v>0</v>
      </c>
      <c r="Q219" s="133">
        <f t="shared" si="315"/>
        <v>0.12682499999999999</v>
      </c>
      <c r="R219" s="143">
        <f t="shared" si="306"/>
        <v>1.0090279010000001</v>
      </c>
      <c r="S219" s="134">
        <f t="shared" si="316"/>
        <v>3044.8376813</v>
      </c>
      <c r="T219" s="3">
        <f t="shared" si="317"/>
        <v>0</v>
      </c>
      <c r="U219" s="4">
        <f t="shared" si="318"/>
        <v>0</v>
      </c>
      <c r="V219" s="144" t="str">
        <f t="shared" ref="V219" si="339">V218</f>
        <v>A+J=</v>
      </c>
      <c r="W219" s="9">
        <f t="shared" si="308"/>
        <v>42267</v>
      </c>
      <c r="X219" s="4"/>
      <c r="Y219" s="154">
        <v>45232</v>
      </c>
      <c r="Z219" s="153" t="s">
        <v>62</v>
      </c>
    </row>
    <row r="220" spans="1:135" x14ac:dyDescent="0.2">
      <c r="A220" s="138">
        <f t="shared" si="309"/>
        <v>42265</v>
      </c>
      <c r="B220" s="134">
        <f t="shared" si="303"/>
        <v>340496.37951597001</v>
      </c>
      <c r="C220" s="134">
        <f t="shared" si="310"/>
        <v>320482.09956553997</v>
      </c>
      <c r="D220" s="139">
        <f t="shared" si="320"/>
        <v>631.74699999999996</v>
      </c>
      <c r="E220" s="10">
        <f>IF(DAY(A220)=E$3+1,VLOOKUP(A220,[1]Plan1!$CC$150:$CD$200,2),E219)</f>
        <v>635.93499999999995</v>
      </c>
      <c r="F220" s="140">
        <f t="shared" si="321"/>
        <v>42206</v>
      </c>
      <c r="G220" s="133">
        <f t="shared" si="322"/>
        <v>6.6292360707689291E-3</v>
      </c>
      <c r="H220" s="141">
        <f t="shared" si="311"/>
        <v>29</v>
      </c>
      <c r="I220" s="141">
        <f t="shared" si="312"/>
        <v>31</v>
      </c>
      <c r="J220" s="134">
        <f t="shared" si="323"/>
        <v>1.0062002203527218</v>
      </c>
      <c r="K220" s="134">
        <f t="shared" si="313"/>
        <v>1.04612057</v>
      </c>
      <c r="L220" s="134">
        <f t="shared" si="271"/>
        <v>1.0526067400000001</v>
      </c>
      <c r="M220" s="134">
        <f t="shared" si="304"/>
        <v>337341.61805202998</v>
      </c>
      <c r="N220" s="142">
        <f t="shared" si="314"/>
        <v>0</v>
      </c>
      <c r="O220" s="133">
        <f t="shared" si="305"/>
        <v>0</v>
      </c>
      <c r="P220" s="134">
        <f t="shared" si="269"/>
        <v>0</v>
      </c>
      <c r="Q220" s="133">
        <f t="shared" si="315"/>
        <v>0.12682499999999999</v>
      </c>
      <c r="R220" s="143">
        <f t="shared" si="306"/>
        <v>1.0093518299999999</v>
      </c>
      <c r="S220" s="134">
        <f t="shared" si="316"/>
        <v>3154.7614639399999</v>
      </c>
      <c r="T220" s="3">
        <f t="shared" si="317"/>
        <v>0</v>
      </c>
      <c r="U220" s="4">
        <f t="shared" si="318"/>
        <v>0</v>
      </c>
      <c r="V220" s="144" t="str">
        <f t="shared" ref="V220" si="340">V219</f>
        <v>A+J=</v>
      </c>
      <c r="W220" s="9">
        <f t="shared" si="308"/>
        <v>42267</v>
      </c>
      <c r="X220" s="4"/>
      <c r="Y220" s="154">
        <v>45245</v>
      </c>
      <c r="Z220" s="153" t="s">
        <v>63</v>
      </c>
    </row>
    <row r="221" spans="1:135" x14ac:dyDescent="0.2">
      <c r="A221" s="138">
        <f t="shared" si="309"/>
        <v>42266</v>
      </c>
      <c r="B221" s="134">
        <f t="shared" si="303"/>
        <v>340678.29455769999</v>
      </c>
      <c r="C221" s="134">
        <f t="shared" si="310"/>
        <v>320482.09956553997</v>
      </c>
      <c r="D221" s="139">
        <f t="shared" si="320"/>
        <v>631.74699999999996</v>
      </c>
      <c r="E221" s="10">
        <f>IF(DAY(A221)=E$3+1,VLOOKUP(A221,[1]Plan1!$CC$150:$CD$200,2),E220)</f>
        <v>635.93499999999995</v>
      </c>
      <c r="F221" s="140">
        <f t="shared" si="321"/>
        <v>42206</v>
      </c>
      <c r="G221" s="133">
        <f t="shared" si="322"/>
        <v>6.6292360707689291E-3</v>
      </c>
      <c r="H221" s="141">
        <f t="shared" si="311"/>
        <v>30</v>
      </c>
      <c r="I221" s="141">
        <f t="shared" si="312"/>
        <v>31</v>
      </c>
      <c r="J221" s="134">
        <f t="shared" si="323"/>
        <v>1.006414705351576</v>
      </c>
      <c r="K221" s="134">
        <f t="shared" si="313"/>
        <v>1.04612057</v>
      </c>
      <c r="L221" s="134">
        <f t="shared" si="271"/>
        <v>1.05283112</v>
      </c>
      <c r="M221" s="134">
        <f t="shared" si="304"/>
        <v>337413.52782552998</v>
      </c>
      <c r="N221" s="142">
        <f t="shared" si="314"/>
        <v>0</v>
      </c>
      <c r="O221" s="133">
        <f t="shared" si="305"/>
        <v>0</v>
      </c>
      <c r="P221" s="134">
        <f t="shared" si="269"/>
        <v>0</v>
      </c>
      <c r="Q221" s="133">
        <f t="shared" si="315"/>
        <v>0.12682499999999999</v>
      </c>
      <c r="R221" s="143">
        <f t="shared" si="306"/>
        <v>1.0096758619999999</v>
      </c>
      <c r="S221" s="134">
        <f t="shared" si="316"/>
        <v>3264.7667321700001</v>
      </c>
      <c r="T221" s="3">
        <f t="shared" si="317"/>
        <v>0</v>
      </c>
      <c r="U221" s="4">
        <f t="shared" si="318"/>
        <v>0</v>
      </c>
      <c r="V221" s="144" t="str">
        <f t="shared" ref="V221" si="341">V220</f>
        <v>A+J=</v>
      </c>
      <c r="W221" s="9">
        <f t="shared" si="308"/>
        <v>42267</v>
      </c>
      <c r="X221" s="4"/>
      <c r="Y221" s="154">
        <v>45285</v>
      </c>
      <c r="Z221" s="153" t="s">
        <v>64</v>
      </c>
    </row>
    <row r="222" spans="1:135" x14ac:dyDescent="0.2">
      <c r="A222" s="92">
        <f t="shared" si="309"/>
        <v>42267</v>
      </c>
      <c r="B222" s="97">
        <f t="shared" si="303"/>
        <v>340860.30748439999</v>
      </c>
      <c r="C222" s="97">
        <f t="shared" si="310"/>
        <v>320482.09956553997</v>
      </c>
      <c r="D222" s="94">
        <f t="shared" si="320"/>
        <v>631.74699999999996</v>
      </c>
      <c r="E222" s="10">
        <f>IF(DAY(A222)=E$3+1,VLOOKUP(A222,[1]Plan1!$CC$150:$CD$200,2),E221)</f>
        <v>635.93499999999995</v>
      </c>
      <c r="F222" s="130">
        <f t="shared" si="321"/>
        <v>42206</v>
      </c>
      <c r="G222" s="99">
        <f t="shared" si="322"/>
        <v>6.6292360707689291E-3</v>
      </c>
      <c r="H222" s="96">
        <f t="shared" si="311"/>
        <v>31</v>
      </c>
      <c r="I222" s="96">
        <f t="shared" si="312"/>
        <v>31</v>
      </c>
      <c r="J222" s="97">
        <f t="shared" si="323"/>
        <v>1.0066292360707689</v>
      </c>
      <c r="K222" s="97">
        <f t="shared" si="313"/>
        <v>1.04612057</v>
      </c>
      <c r="L222" s="97">
        <f t="shared" si="271"/>
        <v>1.0530555500000001</v>
      </c>
      <c r="M222" s="97">
        <f t="shared" si="304"/>
        <v>337485.45362314</v>
      </c>
      <c r="N222" s="98">
        <f t="shared" si="314"/>
        <v>7</v>
      </c>
      <c r="O222" s="133">
        <f t="shared" si="305"/>
        <v>0</v>
      </c>
      <c r="P222" s="97">
        <f t="shared" si="269"/>
        <v>0</v>
      </c>
      <c r="Q222" s="99">
        <f t="shared" si="315"/>
        <v>0.12682499999999999</v>
      </c>
      <c r="R222" s="100">
        <f t="shared" si="306"/>
        <v>1.0099999980000001</v>
      </c>
      <c r="S222" s="97">
        <f t="shared" si="316"/>
        <v>3374.85386126</v>
      </c>
      <c r="T222" s="3">
        <f t="shared" si="317"/>
        <v>3374.85386126</v>
      </c>
      <c r="U222" s="4">
        <f t="shared" si="318"/>
        <v>232864.91642694001</v>
      </c>
      <c r="V222" s="136" t="str">
        <f t="shared" ref="V222" si="342">V221</f>
        <v>A+J=</v>
      </c>
      <c r="W222" s="9">
        <f t="shared" si="308"/>
        <v>42297</v>
      </c>
      <c r="X222" s="28"/>
      <c r="Y222" s="154">
        <v>45292</v>
      </c>
      <c r="Z222" s="153" t="s">
        <v>55</v>
      </c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138">
        <f t="shared" si="309"/>
        <v>42268</v>
      </c>
      <c r="B223" s="134">
        <f t="shared" si="303"/>
        <v>337687.02597038</v>
      </c>
      <c r="C223" s="134">
        <f t="shared" si="310"/>
        <v>320482.09956553997</v>
      </c>
      <c r="D223" s="139">
        <f t="shared" si="320"/>
        <v>635.93499999999995</v>
      </c>
      <c r="E223" s="10">
        <f>IF(DAY(A223)=E$3+1,VLOOKUP(A223,[1]Plan1!$CC$150:$CD$200,2),E222)</f>
        <v>641.01900000000001</v>
      </c>
      <c r="F223" s="140">
        <f t="shared" si="321"/>
        <v>42237</v>
      </c>
      <c r="G223" s="133">
        <f t="shared" si="322"/>
        <v>7.9945277426152206E-3</v>
      </c>
      <c r="H223" s="141">
        <f t="shared" si="311"/>
        <v>1</v>
      </c>
      <c r="I223" s="141">
        <f t="shared" si="312"/>
        <v>30</v>
      </c>
      <c r="J223" s="134">
        <f t="shared" si="323"/>
        <v>1.0002654599218397</v>
      </c>
      <c r="K223" s="134">
        <f t="shared" si="313"/>
        <v>1.0530555500000001</v>
      </c>
      <c r="L223" s="134">
        <f t="shared" si="271"/>
        <v>1.05333509</v>
      </c>
      <c r="M223" s="134">
        <f t="shared" si="304"/>
        <v>337575.04118925001</v>
      </c>
      <c r="N223" s="142">
        <f t="shared" si="314"/>
        <v>0</v>
      </c>
      <c r="O223" s="133">
        <f t="shared" si="305"/>
        <v>0</v>
      </c>
      <c r="P223" s="134">
        <f t="shared" si="269"/>
        <v>0</v>
      </c>
      <c r="Q223" s="133">
        <f t="shared" si="315"/>
        <v>0.12682499999999999</v>
      </c>
      <c r="R223" s="143">
        <f t="shared" si="306"/>
        <v>1.0003317329999999</v>
      </c>
      <c r="S223" s="134">
        <f t="shared" si="316"/>
        <v>111.98478113</v>
      </c>
      <c r="T223" s="3">
        <f t="shared" si="317"/>
        <v>0</v>
      </c>
      <c r="U223" s="4">
        <f t="shared" si="318"/>
        <v>0</v>
      </c>
      <c r="V223" s="144" t="str">
        <f t="shared" ref="V223" si="343">V222</f>
        <v>A+J=</v>
      </c>
      <c r="W223" s="9">
        <f t="shared" si="308"/>
        <v>42297</v>
      </c>
      <c r="X223" s="4"/>
      <c r="Y223" s="154">
        <v>45334</v>
      </c>
      <c r="Z223" s="153" t="s">
        <v>56</v>
      </c>
    </row>
    <row r="224" spans="1:135" x14ac:dyDescent="0.2">
      <c r="A224" s="138">
        <f t="shared" si="309"/>
        <v>42269</v>
      </c>
      <c r="B224" s="134">
        <f t="shared" si="303"/>
        <v>337888.72021696001</v>
      </c>
      <c r="C224" s="134">
        <f t="shared" si="310"/>
        <v>320482.09956553997</v>
      </c>
      <c r="D224" s="139">
        <f t="shared" si="320"/>
        <v>635.93499999999995</v>
      </c>
      <c r="E224" s="10">
        <f>IF(DAY(A224)=E$3+1,VLOOKUP(A224,[1]Plan1!$CC$150:$CD$200,2),E223)</f>
        <v>641.01900000000001</v>
      </c>
      <c r="F224" s="140">
        <f t="shared" si="321"/>
        <v>42237</v>
      </c>
      <c r="G224" s="133">
        <f t="shared" si="322"/>
        <v>7.9945277426152206E-3</v>
      </c>
      <c r="H224" s="141">
        <f t="shared" si="311"/>
        <v>2</v>
      </c>
      <c r="I224" s="141">
        <f t="shared" si="312"/>
        <v>30</v>
      </c>
      <c r="J224" s="134">
        <f t="shared" si="323"/>
        <v>1.0005309903126496</v>
      </c>
      <c r="K224" s="134">
        <f t="shared" si="313"/>
        <v>1.0530555500000001</v>
      </c>
      <c r="L224" s="134">
        <f t="shared" si="271"/>
        <v>1.05361471</v>
      </c>
      <c r="M224" s="134">
        <f t="shared" si="304"/>
        <v>337664.65439392999</v>
      </c>
      <c r="N224" s="142">
        <f t="shared" si="314"/>
        <v>0</v>
      </c>
      <c r="O224" s="133">
        <f t="shared" si="305"/>
        <v>0</v>
      </c>
      <c r="P224" s="134">
        <f t="shared" si="269"/>
        <v>0</v>
      </c>
      <c r="Q224" s="133">
        <f t="shared" si="315"/>
        <v>0.12682499999999999</v>
      </c>
      <c r="R224" s="143">
        <f t="shared" si="306"/>
        <v>1.0006635749999999</v>
      </c>
      <c r="S224" s="134">
        <f t="shared" si="316"/>
        <v>224.06582302999999</v>
      </c>
      <c r="T224" s="3">
        <f t="shared" si="317"/>
        <v>0</v>
      </c>
      <c r="U224" s="4">
        <f t="shared" si="318"/>
        <v>0</v>
      </c>
      <c r="V224" s="144" t="str">
        <f t="shared" ref="V224" si="344">V223</f>
        <v>A+J=</v>
      </c>
      <c r="W224" s="9">
        <f t="shared" si="308"/>
        <v>42297</v>
      </c>
      <c r="X224" s="4"/>
      <c r="Y224" s="154">
        <v>45335</v>
      </c>
      <c r="Z224" s="153" t="s">
        <v>56</v>
      </c>
    </row>
    <row r="225" spans="1:26" x14ac:dyDescent="0.2">
      <c r="A225" s="138">
        <f t="shared" si="309"/>
        <v>42270</v>
      </c>
      <c r="B225" s="134">
        <f t="shared" si="303"/>
        <v>338090.53388519998</v>
      </c>
      <c r="C225" s="134">
        <f t="shared" si="310"/>
        <v>320482.09956553997</v>
      </c>
      <c r="D225" s="139">
        <f t="shared" si="320"/>
        <v>635.93499999999995</v>
      </c>
      <c r="E225" s="10">
        <f>IF(DAY(A225)=E$3+1,VLOOKUP(A225,[1]Plan1!$CC$150:$CD$200,2),E224)</f>
        <v>641.01900000000001</v>
      </c>
      <c r="F225" s="140">
        <f t="shared" si="321"/>
        <v>42237</v>
      </c>
      <c r="G225" s="133">
        <f t="shared" si="322"/>
        <v>7.9945277426152206E-3</v>
      </c>
      <c r="H225" s="141">
        <f t="shared" si="311"/>
        <v>3</v>
      </c>
      <c r="I225" s="141">
        <f t="shared" si="312"/>
        <v>30</v>
      </c>
      <c r="J225" s="134">
        <f t="shared" si="323"/>
        <v>1.0007965911911363</v>
      </c>
      <c r="K225" s="134">
        <f t="shared" si="313"/>
        <v>1.0530555500000001</v>
      </c>
      <c r="L225" s="134">
        <f t="shared" si="271"/>
        <v>1.0538943999999999</v>
      </c>
      <c r="M225" s="134">
        <f t="shared" si="304"/>
        <v>337754.29003236</v>
      </c>
      <c r="N225" s="142">
        <f t="shared" si="314"/>
        <v>0</v>
      </c>
      <c r="O225" s="133">
        <f t="shared" si="305"/>
        <v>0</v>
      </c>
      <c r="P225" s="134">
        <f t="shared" si="269"/>
        <v>0</v>
      </c>
      <c r="Q225" s="133">
        <f t="shared" si="315"/>
        <v>0.12682499999999999</v>
      </c>
      <c r="R225" s="143">
        <f t="shared" si="306"/>
        <v>1.000995528</v>
      </c>
      <c r="S225" s="134">
        <f t="shared" si="316"/>
        <v>336.24385283999999</v>
      </c>
      <c r="T225" s="3">
        <f t="shared" si="317"/>
        <v>0</v>
      </c>
      <c r="U225" s="4">
        <f t="shared" si="318"/>
        <v>0</v>
      </c>
      <c r="V225" s="144" t="str">
        <f t="shared" ref="V225" si="345">V224</f>
        <v>A+J=</v>
      </c>
      <c r="W225" s="9">
        <f t="shared" si="308"/>
        <v>42297</v>
      </c>
      <c r="X225" s="4"/>
      <c r="Y225" s="154">
        <v>45380</v>
      </c>
      <c r="Z225" s="153" t="s">
        <v>57</v>
      </c>
    </row>
    <row r="226" spans="1:26" x14ac:dyDescent="0.2">
      <c r="A226" s="138">
        <f t="shared" si="309"/>
        <v>42271</v>
      </c>
      <c r="B226" s="134">
        <f t="shared" si="303"/>
        <v>338292.46989851998</v>
      </c>
      <c r="C226" s="134">
        <f t="shared" si="310"/>
        <v>320482.09956553997</v>
      </c>
      <c r="D226" s="139">
        <f t="shared" si="320"/>
        <v>635.93499999999995</v>
      </c>
      <c r="E226" s="10">
        <f>IF(DAY(A226)=E$3+1,VLOOKUP(A226,[1]Plan1!$CC$150:$CD$200,2),E225)</f>
        <v>641.01900000000001</v>
      </c>
      <c r="F226" s="140">
        <f t="shared" si="321"/>
        <v>42237</v>
      </c>
      <c r="G226" s="133">
        <f t="shared" si="322"/>
        <v>7.9945277426152206E-3</v>
      </c>
      <c r="H226" s="141">
        <f t="shared" si="311"/>
        <v>4</v>
      </c>
      <c r="I226" s="141">
        <f t="shared" si="312"/>
        <v>30</v>
      </c>
      <c r="J226" s="134">
        <f t="shared" si="323"/>
        <v>1.0010622625760113</v>
      </c>
      <c r="K226" s="134">
        <f t="shared" si="313"/>
        <v>1.0530555500000001</v>
      </c>
      <c r="L226" s="134">
        <f t="shared" si="271"/>
        <v>1.05417417</v>
      </c>
      <c r="M226" s="134">
        <f t="shared" si="304"/>
        <v>337843.95130935998</v>
      </c>
      <c r="N226" s="142">
        <f t="shared" si="314"/>
        <v>0</v>
      </c>
      <c r="O226" s="133">
        <f t="shared" si="305"/>
        <v>0</v>
      </c>
      <c r="P226" s="134">
        <f t="shared" si="269"/>
        <v>0</v>
      </c>
      <c r="Q226" s="133">
        <f t="shared" si="315"/>
        <v>0.12682499999999999</v>
      </c>
      <c r="R226" s="143">
        <f t="shared" si="306"/>
        <v>1.0013275909999999</v>
      </c>
      <c r="S226" s="134">
        <f t="shared" si="316"/>
        <v>448.51858915999998</v>
      </c>
      <c r="T226" s="3">
        <f t="shared" si="317"/>
        <v>0</v>
      </c>
      <c r="U226" s="4">
        <f t="shared" si="318"/>
        <v>0</v>
      </c>
      <c r="V226" s="144" t="str">
        <f t="shared" ref="V226" si="346">V225</f>
        <v>A+J=</v>
      </c>
      <c r="W226" s="9">
        <f t="shared" si="308"/>
        <v>42297</v>
      </c>
      <c r="X226" s="4"/>
      <c r="Y226" s="154">
        <v>45413</v>
      </c>
      <c r="Z226" s="153" t="s">
        <v>58</v>
      </c>
    </row>
    <row r="227" spans="1:26" x14ac:dyDescent="0.2">
      <c r="A227" s="138">
        <f t="shared" si="309"/>
        <v>42272</v>
      </c>
      <c r="B227" s="134">
        <f t="shared" si="303"/>
        <v>338494.52510188997</v>
      </c>
      <c r="C227" s="134">
        <f t="shared" si="310"/>
        <v>320482.09956553997</v>
      </c>
      <c r="D227" s="139">
        <f t="shared" si="320"/>
        <v>635.93499999999995</v>
      </c>
      <c r="E227" s="10">
        <f>IF(DAY(A227)=E$3+1,VLOOKUP(A227,[1]Plan1!$CC$150:$CD$200,2),E226)</f>
        <v>641.01900000000001</v>
      </c>
      <c r="F227" s="140">
        <f t="shared" si="321"/>
        <v>42237</v>
      </c>
      <c r="G227" s="133">
        <f t="shared" si="322"/>
        <v>7.9945277426152206E-3</v>
      </c>
      <c r="H227" s="141">
        <f t="shared" si="311"/>
        <v>5</v>
      </c>
      <c r="I227" s="141">
        <f t="shared" si="312"/>
        <v>30</v>
      </c>
      <c r="J227" s="134">
        <f t="shared" si="323"/>
        <v>1.0013280044859914</v>
      </c>
      <c r="K227" s="134">
        <f t="shared" si="313"/>
        <v>1.0530555500000001</v>
      </c>
      <c r="L227" s="134">
        <f t="shared" si="271"/>
        <v>1.0544540099999999</v>
      </c>
      <c r="M227" s="134">
        <f t="shared" si="304"/>
        <v>337933.63502009999</v>
      </c>
      <c r="N227" s="142">
        <f t="shared" si="314"/>
        <v>0</v>
      </c>
      <c r="O227" s="133">
        <f t="shared" si="305"/>
        <v>0</v>
      </c>
      <c r="P227" s="134">
        <f t="shared" si="269"/>
        <v>0</v>
      </c>
      <c r="Q227" s="133">
        <f t="shared" si="315"/>
        <v>0.12682499999999999</v>
      </c>
      <c r="R227" s="143">
        <f t="shared" si="306"/>
        <v>1.001659764</v>
      </c>
      <c r="S227" s="134">
        <f t="shared" si="316"/>
        <v>560.89008178999995</v>
      </c>
      <c r="T227" s="3">
        <f t="shared" si="317"/>
        <v>0</v>
      </c>
      <c r="U227" s="4">
        <f t="shared" si="318"/>
        <v>0</v>
      </c>
      <c r="V227" s="144" t="str">
        <f t="shared" ref="V227" si="347">V226</f>
        <v>A+J=</v>
      </c>
      <c r="W227" s="9">
        <f t="shared" si="308"/>
        <v>42297</v>
      </c>
      <c r="X227" s="4"/>
      <c r="Y227" s="154">
        <v>45442</v>
      </c>
      <c r="Z227" s="153" t="s">
        <v>59</v>
      </c>
    </row>
    <row r="228" spans="1:26" x14ac:dyDescent="0.2">
      <c r="A228" s="138">
        <f t="shared" si="309"/>
        <v>42273</v>
      </c>
      <c r="B228" s="134">
        <f t="shared" si="303"/>
        <v>338696.69954727998</v>
      </c>
      <c r="C228" s="134">
        <f t="shared" si="310"/>
        <v>320482.09956553997</v>
      </c>
      <c r="D228" s="139">
        <f t="shared" si="320"/>
        <v>635.93499999999995</v>
      </c>
      <c r="E228" s="10">
        <f>IF(DAY(A228)=E$3+1,VLOOKUP(A228,[1]Plan1!$CC$150:$CD$200,2),E227)</f>
        <v>641.01900000000001</v>
      </c>
      <c r="F228" s="140">
        <f t="shared" si="321"/>
        <v>42237</v>
      </c>
      <c r="G228" s="133">
        <f t="shared" si="322"/>
        <v>7.9945277426152206E-3</v>
      </c>
      <c r="H228" s="141">
        <f t="shared" si="311"/>
        <v>6</v>
      </c>
      <c r="I228" s="141">
        <f t="shared" si="312"/>
        <v>30</v>
      </c>
      <c r="J228" s="134">
        <f t="shared" si="323"/>
        <v>1.0015938169397982</v>
      </c>
      <c r="K228" s="134">
        <f t="shared" si="313"/>
        <v>1.0530555500000001</v>
      </c>
      <c r="L228" s="134">
        <f t="shared" si="271"/>
        <v>1.0547339200000001</v>
      </c>
      <c r="M228" s="134">
        <f t="shared" si="304"/>
        <v>338023.34116458998</v>
      </c>
      <c r="N228" s="142">
        <f t="shared" si="314"/>
        <v>0</v>
      </c>
      <c r="O228" s="133">
        <f t="shared" si="305"/>
        <v>0</v>
      </c>
      <c r="P228" s="134">
        <f t="shared" si="269"/>
        <v>0</v>
      </c>
      <c r="Q228" s="133">
        <f t="shared" si="315"/>
        <v>0.12682499999999999</v>
      </c>
      <c r="R228" s="143">
        <f t="shared" si="306"/>
        <v>1.0019920470000001</v>
      </c>
      <c r="S228" s="134">
        <f t="shared" si="316"/>
        <v>673.35838268999998</v>
      </c>
      <c r="T228" s="3">
        <f t="shared" si="317"/>
        <v>0</v>
      </c>
      <c r="U228" s="4">
        <f t="shared" si="318"/>
        <v>0</v>
      </c>
      <c r="V228" s="144" t="str">
        <f t="shared" ref="V228" si="348">V227</f>
        <v>A+J=</v>
      </c>
      <c r="W228" s="9">
        <f t="shared" si="308"/>
        <v>42297</v>
      </c>
      <c r="X228" s="4"/>
      <c r="Y228" s="154">
        <v>45611</v>
      </c>
      <c r="Z228" s="153" t="s">
        <v>63</v>
      </c>
    </row>
    <row r="229" spans="1:26" x14ac:dyDescent="0.2">
      <c r="A229" s="138">
        <f t="shared" si="309"/>
        <v>42274</v>
      </c>
      <c r="B229" s="134">
        <f t="shared" si="303"/>
        <v>338898.99683704</v>
      </c>
      <c r="C229" s="134">
        <f t="shared" si="310"/>
        <v>320482.09956553997</v>
      </c>
      <c r="D229" s="139">
        <f t="shared" si="320"/>
        <v>635.93499999999995</v>
      </c>
      <c r="E229" s="10">
        <f>IF(DAY(A229)=E$3+1,VLOOKUP(A229,[1]Plan1!$CC$150:$CD$200,2),E228)</f>
        <v>641.01900000000001</v>
      </c>
      <c r="F229" s="140">
        <f t="shared" si="321"/>
        <v>42237</v>
      </c>
      <c r="G229" s="133">
        <f t="shared" si="322"/>
        <v>7.9945277426152206E-3</v>
      </c>
      <c r="H229" s="141">
        <f t="shared" si="311"/>
        <v>7</v>
      </c>
      <c r="I229" s="141">
        <f t="shared" si="312"/>
        <v>30</v>
      </c>
      <c r="J229" s="134">
        <f t="shared" si="323"/>
        <v>1.0018596999561582</v>
      </c>
      <c r="K229" s="134">
        <f t="shared" si="313"/>
        <v>1.0530555500000001</v>
      </c>
      <c r="L229" s="134">
        <f t="shared" si="271"/>
        <v>1.05501391</v>
      </c>
      <c r="M229" s="134">
        <f t="shared" si="304"/>
        <v>338113.07294764998</v>
      </c>
      <c r="N229" s="142">
        <f t="shared" si="314"/>
        <v>0</v>
      </c>
      <c r="O229" s="133">
        <f t="shared" si="305"/>
        <v>0</v>
      </c>
      <c r="P229" s="134">
        <f t="shared" si="269"/>
        <v>0</v>
      </c>
      <c r="Q229" s="133">
        <f t="shared" si="315"/>
        <v>0.12682499999999999</v>
      </c>
      <c r="R229" s="143">
        <f t="shared" si="306"/>
        <v>1.0023244410000001</v>
      </c>
      <c r="S229" s="134">
        <f t="shared" si="316"/>
        <v>785.92388939</v>
      </c>
      <c r="T229" s="3">
        <f t="shared" si="317"/>
        <v>0</v>
      </c>
      <c r="U229" s="4">
        <f t="shared" si="318"/>
        <v>0</v>
      </c>
      <c r="V229" s="144" t="str">
        <f t="shared" ref="V229" si="349">V228</f>
        <v>A+J=</v>
      </c>
      <c r="W229" s="9">
        <f t="shared" si="308"/>
        <v>42297</v>
      </c>
      <c r="X229" s="4"/>
      <c r="Y229" s="154">
        <v>45651</v>
      </c>
      <c r="Z229" s="153" t="s">
        <v>64</v>
      </c>
    </row>
    <row r="230" spans="1:26" x14ac:dyDescent="0.2">
      <c r="A230" s="138">
        <f t="shared" si="309"/>
        <v>42275</v>
      </c>
      <c r="B230" s="134">
        <f t="shared" si="303"/>
        <v>339101.41635020002</v>
      </c>
      <c r="C230" s="134">
        <f t="shared" si="310"/>
        <v>320482.09956553997</v>
      </c>
      <c r="D230" s="139">
        <f t="shared" si="320"/>
        <v>635.93499999999995</v>
      </c>
      <c r="E230" s="10">
        <f>IF(DAY(A230)=E$3+1,VLOOKUP(A230,[1]Plan1!$CC$150:$CD$200,2),E229)</f>
        <v>641.01900000000001</v>
      </c>
      <c r="F230" s="140">
        <f t="shared" si="321"/>
        <v>42237</v>
      </c>
      <c r="G230" s="133">
        <f t="shared" si="322"/>
        <v>7.9945277426152206E-3</v>
      </c>
      <c r="H230" s="141">
        <f t="shared" si="311"/>
        <v>8</v>
      </c>
      <c r="I230" s="141">
        <f t="shared" si="312"/>
        <v>30</v>
      </c>
      <c r="J230" s="134">
        <f t="shared" si="323"/>
        <v>1.002125653553803</v>
      </c>
      <c r="K230" s="134">
        <f t="shared" si="313"/>
        <v>1.0530555500000001</v>
      </c>
      <c r="L230" s="134">
        <f t="shared" si="271"/>
        <v>1.0552939800000001</v>
      </c>
      <c r="M230" s="134">
        <f t="shared" si="304"/>
        <v>338202.83036927</v>
      </c>
      <c r="N230" s="142">
        <f t="shared" si="314"/>
        <v>0</v>
      </c>
      <c r="O230" s="133">
        <f t="shared" si="305"/>
        <v>0</v>
      </c>
      <c r="P230" s="134">
        <f t="shared" si="269"/>
        <v>0</v>
      </c>
      <c r="Q230" s="133">
        <f t="shared" si="315"/>
        <v>0.12682499999999999</v>
      </c>
      <c r="R230" s="143">
        <f t="shared" si="306"/>
        <v>1.0026569439999999</v>
      </c>
      <c r="S230" s="134">
        <f t="shared" si="316"/>
        <v>898.58598093000001</v>
      </c>
      <c r="T230" s="3">
        <f t="shared" si="317"/>
        <v>0</v>
      </c>
      <c r="U230" s="4">
        <f t="shared" si="318"/>
        <v>0</v>
      </c>
      <c r="V230" s="144" t="str">
        <f t="shared" ref="V230" si="350">V229</f>
        <v>A+J=</v>
      </c>
      <c r="W230" s="9">
        <f t="shared" si="308"/>
        <v>42297</v>
      </c>
      <c r="X230" s="4"/>
      <c r="Y230" s="154">
        <v>45658</v>
      </c>
      <c r="Z230" s="153" t="s">
        <v>55</v>
      </c>
    </row>
    <row r="231" spans="1:26" x14ac:dyDescent="0.2">
      <c r="A231" s="138">
        <f t="shared" si="309"/>
        <v>42276</v>
      </c>
      <c r="B231" s="134">
        <f t="shared" si="303"/>
        <v>339303.95238947001</v>
      </c>
      <c r="C231" s="134">
        <f t="shared" si="310"/>
        <v>320482.09956553997</v>
      </c>
      <c r="D231" s="139">
        <f t="shared" si="320"/>
        <v>635.93499999999995</v>
      </c>
      <c r="E231" s="10">
        <f>IF(DAY(A231)=E$3+1,VLOOKUP(A231,[1]Plan1!$CC$150:$CD$200,2),E230)</f>
        <v>641.01900000000001</v>
      </c>
      <c r="F231" s="140">
        <f t="shared" si="321"/>
        <v>42237</v>
      </c>
      <c r="G231" s="133">
        <f t="shared" si="322"/>
        <v>7.9945277426152206E-3</v>
      </c>
      <c r="H231" s="141">
        <f t="shared" si="311"/>
        <v>9</v>
      </c>
      <c r="I231" s="141">
        <f t="shared" si="312"/>
        <v>30</v>
      </c>
      <c r="J231" s="134">
        <f t="shared" si="323"/>
        <v>1.002391677751469</v>
      </c>
      <c r="K231" s="134">
        <f t="shared" si="313"/>
        <v>1.0530555500000001</v>
      </c>
      <c r="L231" s="134">
        <f t="shared" si="271"/>
        <v>1.05557411</v>
      </c>
      <c r="M231" s="134">
        <f t="shared" si="304"/>
        <v>338292.60701982002</v>
      </c>
      <c r="N231" s="142">
        <f t="shared" si="314"/>
        <v>0</v>
      </c>
      <c r="O231" s="133">
        <f t="shared" si="305"/>
        <v>0</v>
      </c>
      <c r="P231" s="134">
        <f t="shared" si="269"/>
        <v>0</v>
      </c>
      <c r="Q231" s="133">
        <f t="shared" si="315"/>
        <v>0.12682499999999999</v>
      </c>
      <c r="R231" s="143">
        <f t="shared" si="306"/>
        <v>1.0029895579999999</v>
      </c>
      <c r="S231" s="134">
        <f t="shared" si="316"/>
        <v>1011.34536965</v>
      </c>
      <c r="T231" s="3">
        <f t="shared" si="317"/>
        <v>0</v>
      </c>
      <c r="U231" s="4">
        <f t="shared" si="318"/>
        <v>0</v>
      </c>
      <c r="V231" s="144" t="str">
        <f t="shared" ref="V231" si="351">V230</f>
        <v>A+J=</v>
      </c>
      <c r="W231" s="9">
        <f t="shared" si="308"/>
        <v>42297</v>
      </c>
      <c r="X231" s="4"/>
      <c r="Y231" s="154">
        <v>45719</v>
      </c>
      <c r="Z231" s="153" t="s">
        <v>56</v>
      </c>
    </row>
    <row r="232" spans="1:26" x14ac:dyDescent="0.2">
      <c r="A232" s="138">
        <f t="shared" si="309"/>
        <v>42277</v>
      </c>
      <c r="B232" s="134">
        <f t="shared" si="303"/>
        <v>339506.61465034995</v>
      </c>
      <c r="C232" s="134">
        <f t="shared" si="310"/>
        <v>320482.09956553997</v>
      </c>
      <c r="D232" s="139">
        <f t="shared" si="320"/>
        <v>635.93499999999995</v>
      </c>
      <c r="E232" s="10">
        <f>IF(DAY(A232)=E$3+1,VLOOKUP(A232,[1]Plan1!$CC$150:$CD$200,2),E231)</f>
        <v>641.01900000000001</v>
      </c>
      <c r="F232" s="140">
        <f t="shared" si="321"/>
        <v>42237</v>
      </c>
      <c r="G232" s="133">
        <f t="shared" si="322"/>
        <v>7.9945277426152206E-3</v>
      </c>
      <c r="H232" s="141">
        <f t="shared" si="311"/>
        <v>10</v>
      </c>
      <c r="I232" s="141">
        <f t="shared" si="312"/>
        <v>30</v>
      </c>
      <c r="J232" s="134">
        <f t="shared" si="323"/>
        <v>1.0026577725678976</v>
      </c>
      <c r="K232" s="134">
        <f t="shared" si="313"/>
        <v>1.0530555500000001</v>
      </c>
      <c r="L232" s="134">
        <f t="shared" si="271"/>
        <v>1.0558543300000001</v>
      </c>
      <c r="M232" s="134">
        <f t="shared" si="304"/>
        <v>338382.41251375998</v>
      </c>
      <c r="N232" s="142">
        <f t="shared" si="314"/>
        <v>0</v>
      </c>
      <c r="O232" s="133">
        <f t="shared" si="305"/>
        <v>0</v>
      </c>
      <c r="P232" s="134">
        <f t="shared" si="269"/>
        <v>0</v>
      </c>
      <c r="Q232" s="133">
        <f t="shared" si="315"/>
        <v>0.12682499999999999</v>
      </c>
      <c r="R232" s="143">
        <f t="shared" si="306"/>
        <v>1.0033222829999999</v>
      </c>
      <c r="S232" s="134">
        <f t="shared" si="316"/>
        <v>1124.20213659</v>
      </c>
      <c r="T232" s="3">
        <f t="shared" si="317"/>
        <v>0</v>
      </c>
      <c r="U232" s="4">
        <f t="shared" si="318"/>
        <v>0</v>
      </c>
      <c r="V232" s="144" t="str">
        <f t="shared" ref="V232" si="352">V231</f>
        <v>A+J=</v>
      </c>
      <c r="W232" s="9">
        <f t="shared" si="308"/>
        <v>42297</v>
      </c>
      <c r="X232" s="4"/>
      <c r="Y232" s="154">
        <v>45720</v>
      </c>
      <c r="Z232" s="153" t="s">
        <v>56</v>
      </c>
    </row>
    <row r="233" spans="1:26" x14ac:dyDescent="0.2">
      <c r="A233" s="138">
        <f t="shared" si="309"/>
        <v>42278</v>
      </c>
      <c r="B233" s="134">
        <f t="shared" si="303"/>
        <v>339709.39320345002</v>
      </c>
      <c r="C233" s="134">
        <f t="shared" si="310"/>
        <v>320482.09956553997</v>
      </c>
      <c r="D233" s="139">
        <f t="shared" si="320"/>
        <v>635.93499999999995</v>
      </c>
      <c r="E233" s="10">
        <f>IF(DAY(A233)=E$3+1,VLOOKUP(A233,[1]Plan1!$CC$150:$CD$200,2),E232)</f>
        <v>641.01900000000001</v>
      </c>
      <c r="F233" s="140">
        <f t="shared" si="321"/>
        <v>42237</v>
      </c>
      <c r="G233" s="133">
        <f t="shared" si="322"/>
        <v>7.9945277426152206E-3</v>
      </c>
      <c r="H233" s="141">
        <f t="shared" si="311"/>
        <v>11</v>
      </c>
      <c r="I233" s="141">
        <f t="shared" si="312"/>
        <v>30</v>
      </c>
      <c r="J233" s="134">
        <f t="shared" si="323"/>
        <v>1.0029239380218355</v>
      </c>
      <c r="K233" s="134">
        <f t="shared" si="313"/>
        <v>1.0530555500000001</v>
      </c>
      <c r="L233" s="134">
        <f t="shared" si="271"/>
        <v>1.05613461</v>
      </c>
      <c r="M233" s="134">
        <f t="shared" si="304"/>
        <v>338472.23723663</v>
      </c>
      <c r="N233" s="142">
        <f t="shared" si="314"/>
        <v>0</v>
      </c>
      <c r="O233" s="133">
        <f t="shared" si="305"/>
        <v>0</v>
      </c>
      <c r="P233" s="134">
        <f t="shared" si="269"/>
        <v>0</v>
      </c>
      <c r="Q233" s="133">
        <f t="shared" si="315"/>
        <v>0.12682499999999999</v>
      </c>
      <c r="R233" s="143">
        <f t="shared" si="306"/>
        <v>1.003655118</v>
      </c>
      <c r="S233" s="134">
        <f t="shared" si="316"/>
        <v>1237.15596682</v>
      </c>
      <c r="T233" s="3">
        <f t="shared" si="317"/>
        <v>0</v>
      </c>
      <c r="U233" s="4">
        <f t="shared" si="318"/>
        <v>0</v>
      </c>
      <c r="V233" s="144" t="str">
        <f t="shared" ref="V233" si="353">V232</f>
        <v>A+J=</v>
      </c>
      <c r="W233" s="9">
        <f t="shared" si="308"/>
        <v>42297</v>
      </c>
      <c r="X233" s="4"/>
      <c r="Y233" s="154">
        <v>45765</v>
      </c>
      <c r="Z233" s="153" t="s">
        <v>57</v>
      </c>
    </row>
    <row r="234" spans="1:26" x14ac:dyDescent="0.2">
      <c r="A234" s="138">
        <f t="shared" si="309"/>
        <v>42279</v>
      </c>
      <c r="B234" s="134">
        <f t="shared" si="303"/>
        <v>339912.29775040998</v>
      </c>
      <c r="C234" s="134">
        <f t="shared" si="310"/>
        <v>320482.09956553997</v>
      </c>
      <c r="D234" s="139">
        <f t="shared" si="320"/>
        <v>635.93499999999995</v>
      </c>
      <c r="E234" s="10">
        <f>IF(DAY(A234)=E$3+1,VLOOKUP(A234,[1]Plan1!$CC$150:$CD$200,2),E233)</f>
        <v>641.01900000000001</v>
      </c>
      <c r="F234" s="140">
        <f t="shared" si="321"/>
        <v>42237</v>
      </c>
      <c r="G234" s="133">
        <f t="shared" si="322"/>
        <v>7.9945277426152206E-3</v>
      </c>
      <c r="H234" s="141">
        <f t="shared" si="311"/>
        <v>12</v>
      </c>
      <c r="I234" s="141">
        <f t="shared" si="312"/>
        <v>30</v>
      </c>
      <c r="J234" s="134">
        <f t="shared" si="323"/>
        <v>1.0031901741320339</v>
      </c>
      <c r="K234" s="134">
        <f t="shared" si="313"/>
        <v>1.0530555500000001</v>
      </c>
      <c r="L234" s="134">
        <f t="shared" si="271"/>
        <v>1.05641498</v>
      </c>
      <c r="M234" s="134">
        <f t="shared" si="304"/>
        <v>338562.09080288</v>
      </c>
      <c r="N234" s="142">
        <f t="shared" si="314"/>
        <v>0</v>
      </c>
      <c r="O234" s="133">
        <f t="shared" si="305"/>
        <v>0</v>
      </c>
      <c r="P234" s="134">
        <f t="shared" ref="P234:P297" si="354">IF(O234&gt;0,TRUNC(O234*M234,8),0)</f>
        <v>0</v>
      </c>
      <c r="Q234" s="133">
        <f t="shared" si="315"/>
        <v>0.12682499999999999</v>
      </c>
      <c r="R234" s="143">
        <f t="shared" si="306"/>
        <v>1.003988063</v>
      </c>
      <c r="S234" s="134">
        <f t="shared" si="316"/>
        <v>1350.20694753</v>
      </c>
      <c r="T234" s="3">
        <f t="shared" si="317"/>
        <v>0</v>
      </c>
      <c r="U234" s="4">
        <f t="shared" si="318"/>
        <v>0</v>
      </c>
      <c r="V234" s="144" t="str">
        <f t="shared" ref="V234" si="355">V233</f>
        <v>A+J=</v>
      </c>
      <c r="W234" s="9">
        <f t="shared" si="308"/>
        <v>42297</v>
      </c>
      <c r="X234" s="4"/>
      <c r="Y234" s="154">
        <v>45768</v>
      </c>
      <c r="Z234" s="153" t="s">
        <v>65</v>
      </c>
    </row>
    <row r="235" spans="1:26" x14ac:dyDescent="0.2">
      <c r="A235" s="138">
        <f t="shared" si="309"/>
        <v>42280</v>
      </c>
      <c r="B235" s="134">
        <f t="shared" si="303"/>
        <v>340115.31869369</v>
      </c>
      <c r="C235" s="134">
        <f t="shared" si="310"/>
        <v>320482.09956553997</v>
      </c>
      <c r="D235" s="139">
        <f t="shared" si="320"/>
        <v>635.93499999999995</v>
      </c>
      <c r="E235" s="10">
        <f>IF(DAY(A235)=E$3+1,VLOOKUP(A235,[1]Plan1!$CC$150:$CD$200,2),E234)</f>
        <v>641.01900000000001</v>
      </c>
      <c r="F235" s="140">
        <f t="shared" si="321"/>
        <v>42237</v>
      </c>
      <c r="G235" s="133">
        <f t="shared" si="322"/>
        <v>7.9945277426152206E-3</v>
      </c>
      <c r="H235" s="141">
        <f t="shared" si="311"/>
        <v>13</v>
      </c>
      <c r="I235" s="141">
        <f t="shared" si="312"/>
        <v>30</v>
      </c>
      <c r="J235" s="134">
        <f t="shared" si="323"/>
        <v>1.0034564809172495</v>
      </c>
      <c r="K235" s="134">
        <f t="shared" si="313"/>
        <v>1.0530555500000001</v>
      </c>
      <c r="L235" s="134">
        <f t="shared" ref="L235:L298" si="356">TRUNC(J235*K235,8)</f>
        <v>1.0566954099999999</v>
      </c>
      <c r="M235" s="134">
        <f t="shared" si="304"/>
        <v>338651.96359806001</v>
      </c>
      <c r="N235" s="142">
        <f t="shared" si="314"/>
        <v>0</v>
      </c>
      <c r="O235" s="133">
        <f t="shared" si="305"/>
        <v>0</v>
      </c>
      <c r="P235" s="134">
        <f t="shared" si="354"/>
        <v>0</v>
      </c>
      <c r="Q235" s="133">
        <f t="shared" si="315"/>
        <v>0.12682499999999999</v>
      </c>
      <c r="R235" s="143">
        <f t="shared" si="306"/>
        <v>1.004321118</v>
      </c>
      <c r="S235" s="134">
        <f t="shared" si="316"/>
        <v>1463.3550956300001</v>
      </c>
      <c r="T235" s="3">
        <f t="shared" si="317"/>
        <v>0</v>
      </c>
      <c r="U235" s="4">
        <f t="shared" si="318"/>
        <v>0</v>
      </c>
      <c r="V235" s="144" t="str">
        <f t="shared" ref="V235" si="357">V234</f>
        <v>A+J=</v>
      </c>
      <c r="W235" s="9">
        <f t="shared" si="308"/>
        <v>42297</v>
      </c>
      <c r="X235" s="4"/>
      <c r="Y235" s="154">
        <v>45778</v>
      </c>
      <c r="Z235" s="153" t="s">
        <v>67</v>
      </c>
    </row>
    <row r="236" spans="1:26" x14ac:dyDescent="0.2">
      <c r="A236" s="138">
        <f t="shared" si="309"/>
        <v>42281</v>
      </c>
      <c r="B236" s="134">
        <f t="shared" si="303"/>
        <v>340318.46286038996</v>
      </c>
      <c r="C236" s="134">
        <f t="shared" si="310"/>
        <v>320482.09956553997</v>
      </c>
      <c r="D236" s="139">
        <f t="shared" si="320"/>
        <v>635.93499999999995</v>
      </c>
      <c r="E236" s="10">
        <f>IF(DAY(A236)=E$3+1,VLOOKUP(A236,[1]Plan1!$CC$150:$CD$200,2),E235)</f>
        <v>641.01900000000001</v>
      </c>
      <c r="F236" s="140">
        <f t="shared" si="321"/>
        <v>42237</v>
      </c>
      <c r="G236" s="133">
        <f t="shared" si="322"/>
        <v>7.9945277426152206E-3</v>
      </c>
      <c r="H236" s="141">
        <f t="shared" si="311"/>
        <v>14</v>
      </c>
      <c r="I236" s="141">
        <f t="shared" si="312"/>
        <v>30</v>
      </c>
      <c r="J236" s="134">
        <f t="shared" si="323"/>
        <v>1.0037228583962434</v>
      </c>
      <c r="K236" s="134">
        <f t="shared" si="313"/>
        <v>1.0530555500000001</v>
      </c>
      <c r="L236" s="134">
        <f t="shared" si="356"/>
        <v>1.05697592</v>
      </c>
      <c r="M236" s="134">
        <f t="shared" si="304"/>
        <v>338741.86203180999</v>
      </c>
      <c r="N236" s="142">
        <f t="shared" si="314"/>
        <v>0</v>
      </c>
      <c r="O236" s="133">
        <f t="shared" si="305"/>
        <v>0</v>
      </c>
      <c r="P236" s="134">
        <f t="shared" si="354"/>
        <v>0</v>
      </c>
      <c r="Q236" s="133">
        <f t="shared" si="315"/>
        <v>0.12682499999999999</v>
      </c>
      <c r="R236" s="143">
        <f t="shared" si="306"/>
        <v>1.0046542839999999</v>
      </c>
      <c r="S236" s="134">
        <f t="shared" si="316"/>
        <v>1576.6008285800001</v>
      </c>
      <c r="T236" s="3">
        <f t="shared" si="317"/>
        <v>0</v>
      </c>
      <c r="U236" s="4">
        <f t="shared" si="318"/>
        <v>0</v>
      </c>
      <c r="V236" s="144" t="str">
        <f t="shared" ref="V236" si="358">V235</f>
        <v>A+J=</v>
      </c>
      <c r="W236" s="9">
        <f t="shared" si="308"/>
        <v>42297</v>
      </c>
      <c r="X236" s="4"/>
      <c r="Y236" s="154">
        <v>45827</v>
      </c>
      <c r="Z236" s="153" t="s">
        <v>59</v>
      </c>
    </row>
    <row r="237" spans="1:26" x14ac:dyDescent="0.2">
      <c r="A237" s="138">
        <f t="shared" si="309"/>
        <v>42282</v>
      </c>
      <c r="B237" s="134">
        <f t="shared" si="303"/>
        <v>340521.73030606</v>
      </c>
      <c r="C237" s="134">
        <f t="shared" si="310"/>
        <v>320482.09956553997</v>
      </c>
      <c r="D237" s="139">
        <f t="shared" si="320"/>
        <v>635.93499999999995</v>
      </c>
      <c r="E237" s="10">
        <f>IF(DAY(A237)=E$3+1,VLOOKUP(A237,[1]Plan1!$CC$150:$CD$200,2),E236)</f>
        <v>641.01900000000001</v>
      </c>
      <c r="F237" s="140">
        <f t="shared" si="321"/>
        <v>42237</v>
      </c>
      <c r="G237" s="133">
        <f t="shared" si="322"/>
        <v>7.9945277426152206E-3</v>
      </c>
      <c r="H237" s="141">
        <f t="shared" si="311"/>
        <v>15</v>
      </c>
      <c r="I237" s="141">
        <f t="shared" si="312"/>
        <v>30</v>
      </c>
      <c r="J237" s="134">
        <f t="shared" si="323"/>
        <v>1.0039893065877818</v>
      </c>
      <c r="K237" s="134">
        <f t="shared" si="313"/>
        <v>1.0530555500000001</v>
      </c>
      <c r="L237" s="134">
        <f t="shared" si="356"/>
        <v>1.05725651</v>
      </c>
      <c r="M237" s="134">
        <f t="shared" si="304"/>
        <v>338831.78610412998</v>
      </c>
      <c r="N237" s="142">
        <f t="shared" si="314"/>
        <v>0</v>
      </c>
      <c r="O237" s="133">
        <f t="shared" si="305"/>
        <v>0</v>
      </c>
      <c r="P237" s="134">
        <f t="shared" si="354"/>
        <v>0</v>
      </c>
      <c r="Q237" s="133">
        <f t="shared" si="315"/>
        <v>0.12682499999999999</v>
      </c>
      <c r="R237" s="143">
        <f t="shared" si="306"/>
        <v>1.0049875610000001</v>
      </c>
      <c r="S237" s="134">
        <f t="shared" si="316"/>
        <v>1689.94420193</v>
      </c>
      <c r="T237" s="3">
        <f t="shared" si="317"/>
        <v>0</v>
      </c>
      <c r="U237" s="4">
        <f t="shared" si="318"/>
        <v>0</v>
      </c>
      <c r="V237" s="144" t="str">
        <f t="shared" ref="V237" si="359">V236</f>
        <v>A+J=</v>
      </c>
      <c r="W237" s="9">
        <f t="shared" si="308"/>
        <v>42297</v>
      </c>
      <c r="X237" s="4"/>
      <c r="Y237" s="154">
        <v>46016</v>
      </c>
      <c r="Z237" s="153" t="s">
        <v>64</v>
      </c>
    </row>
    <row r="238" spans="1:26" x14ac:dyDescent="0.2">
      <c r="A238" s="138">
        <f t="shared" si="309"/>
        <v>42283</v>
      </c>
      <c r="B238" s="134">
        <f t="shared" si="303"/>
        <v>340725.11752546998</v>
      </c>
      <c r="C238" s="134">
        <f t="shared" si="310"/>
        <v>320482.09956553997</v>
      </c>
      <c r="D238" s="139">
        <f t="shared" si="320"/>
        <v>635.93499999999995</v>
      </c>
      <c r="E238" s="10">
        <f>IF(DAY(A238)=E$3+1,VLOOKUP(A238,[1]Plan1!$CC$150:$CD$200,2),E237)</f>
        <v>641.01900000000001</v>
      </c>
      <c r="F238" s="140">
        <f t="shared" si="321"/>
        <v>42237</v>
      </c>
      <c r="G238" s="133">
        <f t="shared" si="322"/>
        <v>7.9945277426152206E-3</v>
      </c>
      <c r="H238" s="141">
        <f t="shared" si="311"/>
        <v>16</v>
      </c>
      <c r="I238" s="141">
        <f t="shared" si="312"/>
        <v>30</v>
      </c>
      <c r="J238" s="134">
        <f t="shared" si="323"/>
        <v>1.0042558255106366</v>
      </c>
      <c r="K238" s="134">
        <f t="shared" si="313"/>
        <v>1.0530555500000001</v>
      </c>
      <c r="L238" s="134">
        <f t="shared" si="356"/>
        <v>1.05753717</v>
      </c>
      <c r="M238" s="134">
        <f t="shared" si="304"/>
        <v>338921.73261019</v>
      </c>
      <c r="N238" s="142">
        <f t="shared" si="314"/>
        <v>0</v>
      </c>
      <c r="O238" s="133">
        <f t="shared" si="305"/>
        <v>0</v>
      </c>
      <c r="P238" s="134">
        <f t="shared" si="354"/>
        <v>0</v>
      </c>
      <c r="Q238" s="133">
        <f t="shared" si="315"/>
        <v>0.12682499999999999</v>
      </c>
      <c r="R238" s="143">
        <f t="shared" si="306"/>
        <v>1.005320948</v>
      </c>
      <c r="S238" s="134">
        <f t="shared" si="316"/>
        <v>1803.3849152800001</v>
      </c>
      <c r="T238" s="3">
        <f t="shared" si="317"/>
        <v>0</v>
      </c>
      <c r="U238" s="4">
        <f t="shared" si="318"/>
        <v>0</v>
      </c>
      <c r="V238" s="144" t="str">
        <f t="shared" ref="V238" si="360">V237</f>
        <v>A+J=</v>
      </c>
      <c r="W238" s="9">
        <f t="shared" si="308"/>
        <v>42297</v>
      </c>
      <c r="X238" s="4"/>
      <c r="Y238" s="154">
        <v>46023</v>
      </c>
      <c r="Z238" s="153" t="s">
        <v>55</v>
      </c>
    </row>
    <row r="239" spans="1:26" x14ac:dyDescent="0.2">
      <c r="A239" s="138">
        <f t="shared" si="309"/>
        <v>42284</v>
      </c>
      <c r="B239" s="134">
        <f t="shared" si="303"/>
        <v>340928.62490979</v>
      </c>
      <c r="C239" s="134">
        <f t="shared" si="310"/>
        <v>320482.09956553997</v>
      </c>
      <c r="D239" s="139">
        <f t="shared" si="320"/>
        <v>635.93499999999995</v>
      </c>
      <c r="E239" s="10">
        <f>IF(DAY(A239)=E$3+1,VLOOKUP(A239,[1]Plan1!$CC$150:$CD$200,2),E238)</f>
        <v>641.01900000000001</v>
      </c>
      <c r="F239" s="140">
        <f t="shared" si="321"/>
        <v>42237</v>
      </c>
      <c r="G239" s="133">
        <f t="shared" si="322"/>
        <v>7.9945277426152206E-3</v>
      </c>
      <c r="H239" s="141">
        <f t="shared" si="311"/>
        <v>17</v>
      </c>
      <c r="I239" s="141">
        <f t="shared" si="312"/>
        <v>30</v>
      </c>
      <c r="J239" s="134">
        <f t="shared" si="323"/>
        <v>1.0045224151835839</v>
      </c>
      <c r="K239" s="134">
        <f t="shared" si="313"/>
        <v>1.0530555500000001</v>
      </c>
      <c r="L239" s="134">
        <f t="shared" si="356"/>
        <v>1.0578179000000001</v>
      </c>
      <c r="M239" s="134">
        <f t="shared" si="304"/>
        <v>339011.70155001001</v>
      </c>
      <c r="N239" s="142">
        <f t="shared" si="314"/>
        <v>0</v>
      </c>
      <c r="O239" s="133">
        <f t="shared" si="305"/>
        <v>0</v>
      </c>
      <c r="P239" s="134">
        <f t="shared" si="354"/>
        <v>0</v>
      </c>
      <c r="Q239" s="133">
        <f t="shared" si="315"/>
        <v>0.12682499999999999</v>
      </c>
      <c r="R239" s="143">
        <f t="shared" si="306"/>
        <v>1.0056544460000001</v>
      </c>
      <c r="S239" s="134">
        <f t="shared" si="316"/>
        <v>1916.9233597800001</v>
      </c>
      <c r="T239" s="3">
        <f t="shared" si="317"/>
        <v>0</v>
      </c>
      <c r="U239" s="4">
        <f t="shared" si="318"/>
        <v>0</v>
      </c>
      <c r="V239" s="144" t="str">
        <f t="shared" ref="V239" si="361">V238</f>
        <v>A+J=</v>
      </c>
      <c r="W239" s="9">
        <f t="shared" si="308"/>
        <v>42297</v>
      </c>
      <c r="X239" s="4"/>
      <c r="Y239" s="154">
        <v>46069</v>
      </c>
      <c r="Z239" s="153" t="s">
        <v>56</v>
      </c>
    </row>
    <row r="240" spans="1:26" x14ac:dyDescent="0.2">
      <c r="A240" s="138">
        <f t="shared" si="309"/>
        <v>42285</v>
      </c>
      <c r="B240" s="134">
        <f t="shared" si="303"/>
        <v>341132.25539628003</v>
      </c>
      <c r="C240" s="134">
        <f t="shared" si="310"/>
        <v>320482.09956553997</v>
      </c>
      <c r="D240" s="139">
        <f t="shared" si="320"/>
        <v>635.93499999999995</v>
      </c>
      <c r="E240" s="10">
        <f>IF(DAY(A240)=E$3+1,VLOOKUP(A240,[1]Plan1!$CC$150:$CD$200,2),E239)</f>
        <v>641.01900000000001</v>
      </c>
      <c r="F240" s="140">
        <f t="shared" si="321"/>
        <v>42237</v>
      </c>
      <c r="G240" s="133">
        <f t="shared" si="322"/>
        <v>7.9945277426152206E-3</v>
      </c>
      <c r="H240" s="141">
        <f t="shared" si="311"/>
        <v>18</v>
      </c>
      <c r="I240" s="141">
        <f t="shared" si="312"/>
        <v>30</v>
      </c>
      <c r="J240" s="134">
        <f t="shared" si="323"/>
        <v>1.0047890756254048</v>
      </c>
      <c r="K240" s="134">
        <f t="shared" si="313"/>
        <v>1.0530555500000001</v>
      </c>
      <c r="L240" s="134">
        <f t="shared" si="356"/>
        <v>1.0580987100000001</v>
      </c>
      <c r="M240" s="134">
        <f t="shared" si="304"/>
        <v>339101.69612838002</v>
      </c>
      <c r="N240" s="142">
        <f t="shared" si="314"/>
        <v>0</v>
      </c>
      <c r="O240" s="133">
        <f t="shared" si="305"/>
        <v>0</v>
      </c>
      <c r="P240" s="134">
        <f t="shared" si="354"/>
        <v>0</v>
      </c>
      <c r="Q240" s="133">
        <f t="shared" si="315"/>
        <v>0.12682499999999999</v>
      </c>
      <c r="R240" s="143">
        <f t="shared" si="306"/>
        <v>1.0059880539999999</v>
      </c>
      <c r="S240" s="134">
        <f t="shared" si="316"/>
        <v>2030.5592678999999</v>
      </c>
      <c r="T240" s="3">
        <f t="shared" si="317"/>
        <v>0</v>
      </c>
      <c r="U240" s="4">
        <f t="shared" si="318"/>
        <v>0</v>
      </c>
      <c r="V240" s="144" t="str">
        <f t="shared" ref="V240" si="362">V239</f>
        <v>A+J=</v>
      </c>
      <c r="W240" s="9">
        <f t="shared" si="308"/>
        <v>42297</v>
      </c>
      <c r="X240" s="4"/>
      <c r="Y240" s="154">
        <v>46070</v>
      </c>
      <c r="Z240" s="153" t="s">
        <v>56</v>
      </c>
    </row>
    <row r="241" spans="1:135" x14ac:dyDescent="0.2">
      <c r="A241" s="138">
        <f t="shared" si="309"/>
        <v>42286</v>
      </c>
      <c r="B241" s="134">
        <f t="shared" si="303"/>
        <v>341336.00615446002</v>
      </c>
      <c r="C241" s="134">
        <f t="shared" si="310"/>
        <v>320482.09956553997</v>
      </c>
      <c r="D241" s="139">
        <f t="shared" si="320"/>
        <v>635.93499999999995</v>
      </c>
      <c r="E241" s="10">
        <f>IF(DAY(A241)=E$3+1,VLOOKUP(A241,[1]Plan1!$CC$150:$CD$200,2),E240)</f>
        <v>641.01900000000001</v>
      </c>
      <c r="F241" s="140">
        <f t="shared" si="321"/>
        <v>42237</v>
      </c>
      <c r="G241" s="133">
        <f t="shared" si="322"/>
        <v>7.9945277426152206E-3</v>
      </c>
      <c r="H241" s="141">
        <f t="shared" si="311"/>
        <v>19</v>
      </c>
      <c r="I241" s="141">
        <f t="shared" si="312"/>
        <v>30</v>
      </c>
      <c r="J241" s="134">
        <f t="shared" si="323"/>
        <v>1.0050558068548856</v>
      </c>
      <c r="K241" s="134">
        <f t="shared" si="313"/>
        <v>1.0530555500000001</v>
      </c>
      <c r="L241" s="134">
        <f t="shared" si="356"/>
        <v>1.0583795899999999</v>
      </c>
      <c r="M241" s="134">
        <f t="shared" si="304"/>
        <v>339191.71314051002</v>
      </c>
      <c r="N241" s="142">
        <f t="shared" si="314"/>
        <v>0</v>
      </c>
      <c r="O241" s="133">
        <f t="shared" si="305"/>
        <v>0</v>
      </c>
      <c r="P241" s="134">
        <f t="shared" si="354"/>
        <v>0</v>
      </c>
      <c r="Q241" s="133">
        <f t="shared" si="315"/>
        <v>0.12682499999999999</v>
      </c>
      <c r="R241" s="143">
        <f t="shared" si="306"/>
        <v>1.006321773</v>
      </c>
      <c r="S241" s="134">
        <f t="shared" si="316"/>
        <v>2144.2930139499999</v>
      </c>
      <c r="T241" s="3">
        <f t="shared" si="317"/>
        <v>0</v>
      </c>
      <c r="U241" s="4">
        <f t="shared" si="318"/>
        <v>0</v>
      </c>
      <c r="V241" s="144" t="str">
        <f t="shared" ref="V241" si="363">V240</f>
        <v>A+J=</v>
      </c>
      <c r="W241" s="9">
        <f t="shared" si="308"/>
        <v>42297</v>
      </c>
      <c r="X241" s="4"/>
      <c r="Y241" s="154">
        <v>46115</v>
      </c>
      <c r="Z241" s="153" t="s">
        <v>57</v>
      </c>
    </row>
    <row r="242" spans="1:135" x14ac:dyDescent="0.2">
      <c r="A242" s="138">
        <f t="shared" si="309"/>
        <v>42287</v>
      </c>
      <c r="B242" s="134">
        <f t="shared" si="303"/>
        <v>341539.88046287996</v>
      </c>
      <c r="C242" s="134">
        <f t="shared" si="310"/>
        <v>320482.09956553997</v>
      </c>
      <c r="D242" s="139">
        <f t="shared" si="320"/>
        <v>635.93499999999995</v>
      </c>
      <c r="E242" s="10">
        <f>IF(DAY(A242)=E$3+1,VLOOKUP(A242,[1]Plan1!$CC$150:$CD$200,2),E241)</f>
        <v>641.01900000000001</v>
      </c>
      <c r="F242" s="140">
        <f t="shared" si="321"/>
        <v>42237</v>
      </c>
      <c r="G242" s="133">
        <f t="shared" si="322"/>
        <v>7.9945277426152206E-3</v>
      </c>
      <c r="H242" s="141">
        <f t="shared" si="311"/>
        <v>20</v>
      </c>
      <c r="I242" s="141">
        <f t="shared" si="312"/>
        <v>30</v>
      </c>
      <c r="J242" s="134">
        <f t="shared" si="323"/>
        <v>1.005322608890818</v>
      </c>
      <c r="K242" s="134">
        <f t="shared" si="313"/>
        <v>1.0530555500000001</v>
      </c>
      <c r="L242" s="134">
        <f t="shared" si="356"/>
        <v>1.0586605499999999</v>
      </c>
      <c r="M242" s="134">
        <f t="shared" si="304"/>
        <v>339281.75579119998</v>
      </c>
      <c r="N242" s="142">
        <f t="shared" si="314"/>
        <v>0</v>
      </c>
      <c r="O242" s="133">
        <f t="shared" si="305"/>
        <v>0</v>
      </c>
      <c r="P242" s="134">
        <f t="shared" si="354"/>
        <v>0</v>
      </c>
      <c r="Q242" s="133">
        <f t="shared" si="315"/>
        <v>0.12682499999999999</v>
      </c>
      <c r="R242" s="143">
        <f t="shared" si="306"/>
        <v>1.006655603</v>
      </c>
      <c r="S242" s="134">
        <f t="shared" si="316"/>
        <v>2258.1246716800001</v>
      </c>
      <c r="T242" s="3">
        <f t="shared" si="317"/>
        <v>0</v>
      </c>
      <c r="U242" s="4">
        <f t="shared" si="318"/>
        <v>0</v>
      </c>
      <c r="V242" s="144" t="str">
        <f t="shared" ref="V242" si="364">V241</f>
        <v>A+J=</v>
      </c>
      <c r="W242" s="9">
        <f t="shared" si="308"/>
        <v>42297</v>
      </c>
      <c r="X242" s="4"/>
      <c r="Y242" s="154">
        <v>46133</v>
      </c>
      <c r="Z242" s="153" t="s">
        <v>65</v>
      </c>
    </row>
    <row r="243" spans="1:135" x14ac:dyDescent="0.2">
      <c r="A243" s="138">
        <f t="shared" si="309"/>
        <v>42288</v>
      </c>
      <c r="B243" s="134">
        <f t="shared" si="303"/>
        <v>341743.87515002</v>
      </c>
      <c r="C243" s="134">
        <f t="shared" si="310"/>
        <v>320482.09956553997</v>
      </c>
      <c r="D243" s="139">
        <f t="shared" si="320"/>
        <v>635.93499999999995</v>
      </c>
      <c r="E243" s="10">
        <f>IF(DAY(A243)=E$3+1,VLOOKUP(A243,[1]Plan1!$CC$150:$CD$200,2),E242)</f>
        <v>641.01900000000001</v>
      </c>
      <c r="F243" s="140">
        <f t="shared" si="321"/>
        <v>42237</v>
      </c>
      <c r="G243" s="133">
        <f t="shared" si="322"/>
        <v>7.9945277426152206E-3</v>
      </c>
      <c r="H243" s="141">
        <f t="shared" si="311"/>
        <v>21</v>
      </c>
      <c r="I243" s="141">
        <f t="shared" si="312"/>
        <v>30</v>
      </c>
      <c r="J243" s="134">
        <f t="shared" si="323"/>
        <v>1.0055894817519977</v>
      </c>
      <c r="K243" s="134">
        <f t="shared" si="313"/>
        <v>1.0530555500000001</v>
      </c>
      <c r="L243" s="134">
        <f t="shared" si="356"/>
        <v>1.0589415799999999</v>
      </c>
      <c r="M243" s="134">
        <f t="shared" si="304"/>
        <v>339371.82087564998</v>
      </c>
      <c r="N243" s="142">
        <f t="shared" si="314"/>
        <v>0</v>
      </c>
      <c r="O243" s="133">
        <f t="shared" si="305"/>
        <v>0</v>
      </c>
      <c r="P243" s="134">
        <f t="shared" si="354"/>
        <v>0</v>
      </c>
      <c r="Q243" s="133">
        <f t="shared" si="315"/>
        <v>0.12682499999999999</v>
      </c>
      <c r="R243" s="143">
        <f t="shared" si="306"/>
        <v>1.0069895440000001</v>
      </c>
      <c r="S243" s="134">
        <f t="shared" si="316"/>
        <v>2372.0542743699998</v>
      </c>
      <c r="T243" s="3">
        <f t="shared" si="317"/>
        <v>0</v>
      </c>
      <c r="U243" s="4">
        <f t="shared" si="318"/>
        <v>0</v>
      </c>
      <c r="V243" s="144" t="str">
        <f t="shared" ref="V243" si="365">V242</f>
        <v>A+J=</v>
      </c>
      <c r="W243" s="9">
        <f t="shared" si="308"/>
        <v>42297</v>
      </c>
      <c r="X243" s="4"/>
      <c r="Y243" s="154">
        <v>46143</v>
      </c>
      <c r="Z243" s="153" t="s">
        <v>58</v>
      </c>
    </row>
    <row r="244" spans="1:135" x14ac:dyDescent="0.2">
      <c r="A244" s="138">
        <f t="shared" si="309"/>
        <v>42289</v>
      </c>
      <c r="B244" s="134">
        <f t="shared" si="303"/>
        <v>341947.99315711996</v>
      </c>
      <c r="C244" s="134">
        <f t="shared" si="310"/>
        <v>320482.09956553997</v>
      </c>
      <c r="D244" s="139">
        <f t="shared" si="320"/>
        <v>635.93499999999995</v>
      </c>
      <c r="E244" s="10">
        <f>IF(DAY(A244)=E$3+1,VLOOKUP(A244,[1]Plan1!$CC$150:$CD$200,2),E243)</f>
        <v>641.01900000000001</v>
      </c>
      <c r="F244" s="140">
        <f t="shared" si="321"/>
        <v>42237</v>
      </c>
      <c r="G244" s="133">
        <f t="shared" si="322"/>
        <v>7.9945277426152206E-3</v>
      </c>
      <c r="H244" s="141">
        <f t="shared" si="311"/>
        <v>22</v>
      </c>
      <c r="I244" s="141">
        <f t="shared" si="312"/>
        <v>30</v>
      </c>
      <c r="J244" s="134">
        <f t="shared" si="323"/>
        <v>1.0058564254572266</v>
      </c>
      <c r="K244" s="134">
        <f t="shared" si="313"/>
        <v>1.0530555500000001</v>
      </c>
      <c r="L244" s="134">
        <f t="shared" si="356"/>
        <v>1.0592226899999999</v>
      </c>
      <c r="M244" s="134">
        <f t="shared" si="304"/>
        <v>339461.91159864998</v>
      </c>
      <c r="N244" s="142">
        <f t="shared" si="314"/>
        <v>0</v>
      </c>
      <c r="O244" s="133">
        <f t="shared" si="305"/>
        <v>0</v>
      </c>
      <c r="P244" s="134">
        <f t="shared" si="354"/>
        <v>0</v>
      </c>
      <c r="Q244" s="133">
        <f t="shared" si="315"/>
        <v>0.12682499999999999</v>
      </c>
      <c r="R244" s="143">
        <f t="shared" si="306"/>
        <v>1.0073235949999999</v>
      </c>
      <c r="S244" s="134">
        <f t="shared" si="316"/>
        <v>2486.0815584699999</v>
      </c>
      <c r="T244" s="3">
        <f t="shared" si="317"/>
        <v>0</v>
      </c>
      <c r="U244" s="4">
        <f t="shared" si="318"/>
        <v>0</v>
      </c>
      <c r="V244" s="144" t="str">
        <f t="shared" ref="V244" si="366">V243</f>
        <v>A+J=</v>
      </c>
      <c r="W244" s="9">
        <f t="shared" si="308"/>
        <v>42297</v>
      </c>
      <c r="X244" s="4"/>
      <c r="Y244" s="154">
        <v>46177</v>
      </c>
      <c r="Z244" s="153" t="s">
        <v>59</v>
      </c>
    </row>
    <row r="245" spans="1:135" x14ac:dyDescent="0.2">
      <c r="A245" s="138">
        <f t="shared" si="309"/>
        <v>42290</v>
      </c>
      <c r="B245" s="134">
        <f t="shared" si="303"/>
        <v>342152.23164983996</v>
      </c>
      <c r="C245" s="134">
        <f t="shared" si="310"/>
        <v>320482.09956553997</v>
      </c>
      <c r="D245" s="139">
        <f t="shared" si="320"/>
        <v>635.93499999999995</v>
      </c>
      <c r="E245" s="10">
        <f>IF(DAY(A245)=E$3+1,VLOOKUP(A245,[1]Plan1!$CC$150:$CD$200,2),E244)</f>
        <v>641.01900000000001</v>
      </c>
      <c r="F245" s="140">
        <f t="shared" si="321"/>
        <v>42237</v>
      </c>
      <c r="G245" s="133">
        <f t="shared" si="322"/>
        <v>7.9945277426152206E-3</v>
      </c>
      <c r="H245" s="141">
        <f t="shared" si="311"/>
        <v>23</v>
      </c>
      <c r="I245" s="141">
        <f t="shared" si="312"/>
        <v>30</v>
      </c>
      <c r="J245" s="134">
        <f t="shared" si="323"/>
        <v>1.0061234400253105</v>
      </c>
      <c r="K245" s="134">
        <f t="shared" si="313"/>
        <v>1.0530555500000001</v>
      </c>
      <c r="L245" s="134">
        <f t="shared" si="356"/>
        <v>1.0595038699999999</v>
      </c>
      <c r="M245" s="134">
        <f t="shared" si="304"/>
        <v>339552.02475540998</v>
      </c>
      <c r="N245" s="142">
        <f t="shared" si="314"/>
        <v>0</v>
      </c>
      <c r="O245" s="133">
        <f t="shared" si="305"/>
        <v>0</v>
      </c>
      <c r="P245" s="134">
        <f t="shared" si="354"/>
        <v>0</v>
      </c>
      <c r="Q245" s="133">
        <f t="shared" si="315"/>
        <v>0.12682499999999999</v>
      </c>
      <c r="R245" s="143">
        <f t="shared" si="306"/>
        <v>1.007657757</v>
      </c>
      <c r="S245" s="134">
        <f t="shared" si="316"/>
        <v>2600.2068944299999</v>
      </c>
      <c r="T245" s="3">
        <f t="shared" si="317"/>
        <v>0</v>
      </c>
      <c r="U245" s="4">
        <f t="shared" si="318"/>
        <v>0</v>
      </c>
      <c r="V245" s="144" t="str">
        <f t="shared" ref="V245" si="367">V244</f>
        <v>A+J=</v>
      </c>
      <c r="W245" s="9">
        <f t="shared" si="308"/>
        <v>42297</v>
      </c>
      <c r="X245" s="4"/>
      <c r="Y245" s="154">
        <v>46272</v>
      </c>
      <c r="Z245" s="153" t="s">
        <v>60</v>
      </c>
    </row>
    <row r="246" spans="1:135" x14ac:dyDescent="0.2">
      <c r="A246" s="138">
        <f t="shared" si="309"/>
        <v>42291</v>
      </c>
      <c r="B246" s="134">
        <f t="shared" si="303"/>
        <v>342356.59068065003</v>
      </c>
      <c r="C246" s="134">
        <f t="shared" si="310"/>
        <v>320482.09956553997</v>
      </c>
      <c r="D246" s="139">
        <f t="shared" si="320"/>
        <v>635.93499999999995</v>
      </c>
      <c r="E246" s="10">
        <f>IF(DAY(A246)=E$3+1,VLOOKUP(A246,[1]Plan1!$CC$150:$CD$200,2),E245)</f>
        <v>641.01900000000001</v>
      </c>
      <c r="F246" s="140">
        <f t="shared" si="321"/>
        <v>42237</v>
      </c>
      <c r="G246" s="133">
        <f t="shared" si="322"/>
        <v>7.9945277426152206E-3</v>
      </c>
      <c r="H246" s="141">
        <f t="shared" si="311"/>
        <v>24</v>
      </c>
      <c r="I246" s="141">
        <f t="shared" si="312"/>
        <v>30</v>
      </c>
      <c r="J246" s="134">
        <f t="shared" si="323"/>
        <v>1.0063905254750607</v>
      </c>
      <c r="K246" s="134">
        <f t="shared" si="313"/>
        <v>1.0530555500000001</v>
      </c>
      <c r="L246" s="134">
        <f t="shared" si="356"/>
        <v>1.0597851199999999</v>
      </c>
      <c r="M246" s="134">
        <f t="shared" si="304"/>
        <v>339642.16034591</v>
      </c>
      <c r="N246" s="142">
        <f t="shared" si="314"/>
        <v>0</v>
      </c>
      <c r="O246" s="133">
        <f t="shared" si="305"/>
        <v>0</v>
      </c>
      <c r="P246" s="134">
        <f t="shared" si="354"/>
        <v>0</v>
      </c>
      <c r="Q246" s="133">
        <f t="shared" si="315"/>
        <v>0.12682499999999999</v>
      </c>
      <c r="R246" s="143">
        <f t="shared" si="306"/>
        <v>1.00799203</v>
      </c>
      <c r="S246" s="134">
        <f t="shared" si="316"/>
        <v>2714.43033474</v>
      </c>
      <c r="T246" s="3">
        <f t="shared" si="317"/>
        <v>0</v>
      </c>
      <c r="U246" s="4">
        <f t="shared" si="318"/>
        <v>0</v>
      </c>
      <c r="V246" s="144" t="str">
        <f t="shared" ref="V246" si="368">V245</f>
        <v>A+J=</v>
      </c>
      <c r="W246" s="9">
        <f t="shared" si="308"/>
        <v>42297</v>
      </c>
      <c r="X246" s="4"/>
      <c r="Y246" s="154">
        <v>46307</v>
      </c>
      <c r="Z246" s="152" t="s">
        <v>61</v>
      </c>
    </row>
    <row r="247" spans="1:135" x14ac:dyDescent="0.2">
      <c r="A247" s="138">
        <f t="shared" si="309"/>
        <v>42292</v>
      </c>
      <c r="B247" s="134">
        <f t="shared" si="303"/>
        <v>342561.07353359001</v>
      </c>
      <c r="C247" s="134">
        <f t="shared" si="310"/>
        <v>320482.09956553997</v>
      </c>
      <c r="D247" s="139">
        <f t="shared" si="320"/>
        <v>635.93499999999995</v>
      </c>
      <c r="E247" s="10">
        <f>IF(DAY(A247)=E$3+1,VLOOKUP(A247,[1]Plan1!$CC$150:$CD$200,2),E246)</f>
        <v>641.01900000000001</v>
      </c>
      <c r="F247" s="140">
        <f t="shared" si="321"/>
        <v>42237</v>
      </c>
      <c r="G247" s="133">
        <f t="shared" si="322"/>
        <v>7.9945277426152206E-3</v>
      </c>
      <c r="H247" s="141">
        <f t="shared" si="311"/>
        <v>25</v>
      </c>
      <c r="I247" s="141">
        <f t="shared" si="312"/>
        <v>30</v>
      </c>
      <c r="J247" s="134">
        <f t="shared" si="323"/>
        <v>1.0066576818252935</v>
      </c>
      <c r="K247" s="134">
        <f t="shared" si="313"/>
        <v>1.0530555500000001</v>
      </c>
      <c r="L247" s="134">
        <f t="shared" si="356"/>
        <v>1.0600664500000001</v>
      </c>
      <c r="M247" s="134">
        <f t="shared" si="304"/>
        <v>339732.32157497999</v>
      </c>
      <c r="N247" s="142">
        <f t="shared" si="314"/>
        <v>0</v>
      </c>
      <c r="O247" s="133">
        <f t="shared" si="305"/>
        <v>0</v>
      </c>
      <c r="P247" s="134">
        <f t="shared" si="354"/>
        <v>0</v>
      </c>
      <c r="Q247" s="133">
        <f t="shared" si="315"/>
        <v>0.12682499999999999</v>
      </c>
      <c r="R247" s="143">
        <f t="shared" si="306"/>
        <v>1.0083264139999999</v>
      </c>
      <c r="S247" s="134">
        <f t="shared" si="316"/>
        <v>2828.7519586100002</v>
      </c>
      <c r="T247" s="3">
        <f t="shared" si="317"/>
        <v>0</v>
      </c>
      <c r="U247" s="4">
        <f t="shared" si="318"/>
        <v>0</v>
      </c>
      <c r="V247" s="144" t="str">
        <f t="shared" ref="V247" si="369">V246</f>
        <v>A+J=</v>
      </c>
      <c r="W247" s="9">
        <f t="shared" si="308"/>
        <v>42297</v>
      </c>
      <c r="X247" s="4"/>
      <c r="Y247" s="154">
        <v>46328</v>
      </c>
      <c r="Z247" s="153" t="s">
        <v>62</v>
      </c>
    </row>
    <row r="248" spans="1:135" x14ac:dyDescent="0.2">
      <c r="A248" s="138">
        <f t="shared" si="309"/>
        <v>42293</v>
      </c>
      <c r="B248" s="134">
        <f t="shared" si="303"/>
        <v>342765.68026439002</v>
      </c>
      <c r="C248" s="134">
        <f t="shared" si="310"/>
        <v>320482.09956553997</v>
      </c>
      <c r="D248" s="139">
        <f t="shared" si="320"/>
        <v>635.93499999999995</v>
      </c>
      <c r="E248" s="10">
        <f>IF(DAY(A248)=E$3+1,VLOOKUP(A248,[1]Plan1!$CC$150:$CD$200,2),E247)</f>
        <v>641.01900000000001</v>
      </c>
      <c r="F248" s="140">
        <f t="shared" si="321"/>
        <v>42237</v>
      </c>
      <c r="G248" s="133">
        <f t="shared" si="322"/>
        <v>7.9945277426152206E-3</v>
      </c>
      <c r="H248" s="141">
        <f t="shared" si="311"/>
        <v>26</v>
      </c>
      <c r="I248" s="141">
        <f t="shared" si="312"/>
        <v>30</v>
      </c>
      <c r="J248" s="134">
        <f t="shared" si="323"/>
        <v>1.0069249090948302</v>
      </c>
      <c r="K248" s="134">
        <f t="shared" si="313"/>
        <v>1.0530555500000001</v>
      </c>
      <c r="L248" s="134">
        <f t="shared" si="356"/>
        <v>1.06034786</v>
      </c>
      <c r="M248" s="134">
        <f t="shared" si="304"/>
        <v>339822.50844261999</v>
      </c>
      <c r="N248" s="142">
        <f t="shared" si="314"/>
        <v>0</v>
      </c>
      <c r="O248" s="133">
        <f t="shared" si="305"/>
        <v>0</v>
      </c>
      <c r="P248" s="134">
        <f t="shared" si="354"/>
        <v>0</v>
      </c>
      <c r="Q248" s="133">
        <f t="shared" si="315"/>
        <v>0.12682499999999999</v>
      </c>
      <c r="R248" s="143">
        <f t="shared" si="306"/>
        <v>1.008660909</v>
      </c>
      <c r="S248" s="134">
        <f t="shared" si="316"/>
        <v>2943.17182177</v>
      </c>
      <c r="T248" s="3">
        <f t="shared" si="317"/>
        <v>0</v>
      </c>
      <c r="U248" s="4">
        <f t="shared" si="318"/>
        <v>0</v>
      </c>
      <c r="V248" s="144" t="str">
        <f t="shared" ref="V248" si="370">V247</f>
        <v>A+J=</v>
      </c>
      <c r="W248" s="9">
        <f t="shared" si="308"/>
        <v>42297</v>
      </c>
      <c r="X248" s="4"/>
      <c r="Y248" s="154">
        <v>46381</v>
      </c>
      <c r="Z248" s="153" t="s">
        <v>64</v>
      </c>
    </row>
    <row r="249" spans="1:135" x14ac:dyDescent="0.2">
      <c r="A249" s="138">
        <f t="shared" si="309"/>
        <v>42294</v>
      </c>
      <c r="B249" s="134">
        <f t="shared" si="303"/>
        <v>342970.40735524998</v>
      </c>
      <c r="C249" s="134">
        <f t="shared" si="310"/>
        <v>320482.09956553997</v>
      </c>
      <c r="D249" s="139">
        <f t="shared" si="320"/>
        <v>635.93499999999995</v>
      </c>
      <c r="E249" s="10">
        <f>IF(DAY(A249)=E$3+1,VLOOKUP(A249,[1]Plan1!$CC$150:$CD$200,2),E248)</f>
        <v>641.01900000000001</v>
      </c>
      <c r="F249" s="140">
        <f t="shared" si="321"/>
        <v>42237</v>
      </c>
      <c r="G249" s="133">
        <f t="shared" si="322"/>
        <v>7.9945277426152206E-3</v>
      </c>
      <c r="H249" s="141">
        <f t="shared" si="311"/>
        <v>27</v>
      </c>
      <c r="I249" s="141">
        <f t="shared" si="312"/>
        <v>30</v>
      </c>
      <c r="J249" s="134">
        <f t="shared" si="323"/>
        <v>1.007192207302497</v>
      </c>
      <c r="K249" s="134">
        <f t="shared" si="313"/>
        <v>1.0530555500000001</v>
      </c>
      <c r="L249" s="134">
        <f t="shared" si="356"/>
        <v>1.06062934</v>
      </c>
      <c r="M249" s="134">
        <f t="shared" si="304"/>
        <v>339912.71774400998</v>
      </c>
      <c r="N249" s="142">
        <f t="shared" si="314"/>
        <v>0</v>
      </c>
      <c r="O249" s="133">
        <f t="shared" si="305"/>
        <v>0</v>
      </c>
      <c r="P249" s="134">
        <f t="shared" si="354"/>
        <v>0</v>
      </c>
      <c r="Q249" s="133">
        <f t="shared" si="315"/>
        <v>0.12682499999999999</v>
      </c>
      <c r="R249" s="143">
        <f t="shared" si="306"/>
        <v>1.008995514</v>
      </c>
      <c r="S249" s="134">
        <f t="shared" si="316"/>
        <v>3057.68961124</v>
      </c>
      <c r="T249" s="3">
        <f t="shared" si="317"/>
        <v>0</v>
      </c>
      <c r="U249" s="4">
        <f t="shared" si="318"/>
        <v>0</v>
      </c>
      <c r="V249" s="144" t="str">
        <f t="shared" ref="V249" si="371">V248</f>
        <v>A+J=</v>
      </c>
      <c r="W249" s="9">
        <f t="shared" si="308"/>
        <v>42297</v>
      </c>
      <c r="X249" s="4"/>
      <c r="Y249" s="154">
        <v>46388</v>
      </c>
      <c r="Z249" s="153" t="s">
        <v>55</v>
      </c>
    </row>
    <row r="250" spans="1:135" x14ac:dyDescent="0.2">
      <c r="A250" s="138">
        <f t="shared" si="309"/>
        <v>42295</v>
      </c>
      <c r="B250" s="134">
        <f t="shared" si="303"/>
        <v>343175.25553845998</v>
      </c>
      <c r="C250" s="134">
        <f t="shared" si="310"/>
        <v>320482.09956553997</v>
      </c>
      <c r="D250" s="139">
        <f t="shared" si="320"/>
        <v>635.93499999999995</v>
      </c>
      <c r="E250" s="10">
        <f>IF(DAY(A250)=E$3+1,VLOOKUP(A250,[1]Plan1!$CC$150:$CD$200,2),E249)</f>
        <v>641.01900000000001</v>
      </c>
      <c r="F250" s="140">
        <f t="shared" si="321"/>
        <v>42237</v>
      </c>
      <c r="G250" s="133">
        <f t="shared" si="322"/>
        <v>7.9945277426152206E-3</v>
      </c>
      <c r="H250" s="141">
        <f t="shared" si="311"/>
        <v>28</v>
      </c>
      <c r="I250" s="141">
        <f t="shared" si="312"/>
        <v>30</v>
      </c>
      <c r="J250" s="134">
        <f t="shared" si="323"/>
        <v>1.007459576467125</v>
      </c>
      <c r="K250" s="134">
        <f t="shared" si="313"/>
        <v>1.0530555500000001</v>
      </c>
      <c r="L250" s="134">
        <f t="shared" si="356"/>
        <v>1.0609108899999999</v>
      </c>
      <c r="M250" s="134">
        <f t="shared" si="304"/>
        <v>340002.94947913999</v>
      </c>
      <c r="N250" s="142">
        <f t="shared" si="314"/>
        <v>0</v>
      </c>
      <c r="O250" s="133">
        <f t="shared" si="305"/>
        <v>0</v>
      </c>
      <c r="P250" s="134">
        <f t="shared" si="354"/>
        <v>0</v>
      </c>
      <c r="Q250" s="133">
        <f t="shared" si="315"/>
        <v>0.12682499999999999</v>
      </c>
      <c r="R250" s="143">
        <f t="shared" si="306"/>
        <v>1.0093302310000001</v>
      </c>
      <c r="S250" s="134">
        <f t="shared" si="316"/>
        <v>3172.3060593199998</v>
      </c>
      <c r="T250" s="3">
        <f t="shared" si="317"/>
        <v>0</v>
      </c>
      <c r="U250" s="4">
        <f t="shared" si="318"/>
        <v>0</v>
      </c>
      <c r="V250" s="144" t="str">
        <f t="shared" ref="V250" si="372">V249</f>
        <v>A+J=</v>
      </c>
      <c r="W250" s="9">
        <f t="shared" si="308"/>
        <v>42297</v>
      </c>
      <c r="X250" s="4"/>
      <c r="Y250" s="154">
        <v>46426</v>
      </c>
      <c r="Z250" s="153" t="s">
        <v>56</v>
      </c>
    </row>
    <row r="251" spans="1:135" x14ac:dyDescent="0.2">
      <c r="A251" s="138">
        <f t="shared" si="309"/>
        <v>42296</v>
      </c>
      <c r="B251" s="134">
        <f t="shared" si="303"/>
        <v>343380.22776257002</v>
      </c>
      <c r="C251" s="134">
        <f t="shared" si="310"/>
        <v>320482.09956553997</v>
      </c>
      <c r="D251" s="139">
        <f t="shared" si="320"/>
        <v>635.93499999999995</v>
      </c>
      <c r="E251" s="10">
        <f>IF(DAY(A251)=E$3+1,VLOOKUP(A251,[1]Plan1!$CC$150:$CD$200,2),E250)</f>
        <v>641.01900000000001</v>
      </c>
      <c r="F251" s="140">
        <f t="shared" si="321"/>
        <v>42237</v>
      </c>
      <c r="G251" s="133">
        <f t="shared" si="322"/>
        <v>7.9945277426152206E-3</v>
      </c>
      <c r="H251" s="141">
        <f t="shared" si="311"/>
        <v>29</v>
      </c>
      <c r="I251" s="141">
        <f t="shared" si="312"/>
        <v>30</v>
      </c>
      <c r="J251" s="134">
        <f t="shared" si="323"/>
        <v>1.0077270166075507</v>
      </c>
      <c r="K251" s="134">
        <f t="shared" si="313"/>
        <v>1.0530555500000001</v>
      </c>
      <c r="L251" s="134">
        <f t="shared" si="356"/>
        <v>1.0611925200000001</v>
      </c>
      <c r="M251" s="134">
        <f t="shared" si="304"/>
        <v>340093.20685284003</v>
      </c>
      <c r="N251" s="142">
        <f t="shared" si="314"/>
        <v>0</v>
      </c>
      <c r="O251" s="133">
        <f t="shared" si="305"/>
        <v>0</v>
      </c>
      <c r="P251" s="134">
        <f t="shared" si="354"/>
        <v>0</v>
      </c>
      <c r="Q251" s="133">
        <f t="shared" si="315"/>
        <v>0.12682499999999999</v>
      </c>
      <c r="R251" s="143">
        <f t="shared" si="306"/>
        <v>1.009665059</v>
      </c>
      <c r="S251" s="134">
        <f t="shared" si="316"/>
        <v>3287.0209097299999</v>
      </c>
      <c r="T251" s="3">
        <f t="shared" si="317"/>
        <v>0</v>
      </c>
      <c r="U251" s="4">
        <f t="shared" si="318"/>
        <v>0</v>
      </c>
      <c r="V251" s="144" t="str">
        <f t="shared" ref="V251" si="373">V250</f>
        <v>A+J=</v>
      </c>
      <c r="W251" s="9">
        <f t="shared" si="308"/>
        <v>42297</v>
      </c>
      <c r="X251" s="4"/>
      <c r="Y251" s="154">
        <v>46427</v>
      </c>
      <c r="Z251" s="153" t="s">
        <v>56</v>
      </c>
    </row>
    <row r="252" spans="1:135" x14ac:dyDescent="0.2">
      <c r="A252" s="92">
        <f t="shared" si="309"/>
        <v>42297</v>
      </c>
      <c r="B252" s="97">
        <f t="shared" si="303"/>
        <v>343585.32408339001</v>
      </c>
      <c r="C252" s="97">
        <f t="shared" si="310"/>
        <v>320482.09956553997</v>
      </c>
      <c r="D252" s="94">
        <f t="shared" si="320"/>
        <v>635.93499999999995</v>
      </c>
      <c r="E252" s="10">
        <f>IF(DAY(A252)=E$3+1,VLOOKUP(A252,[1]Plan1!$CC$150:$CD$200,2),E251)</f>
        <v>641.01900000000001</v>
      </c>
      <c r="F252" s="130">
        <f t="shared" si="321"/>
        <v>42237</v>
      </c>
      <c r="G252" s="99">
        <f t="shared" si="322"/>
        <v>7.9945277426152206E-3</v>
      </c>
      <c r="H252" s="96">
        <f t="shared" si="311"/>
        <v>30</v>
      </c>
      <c r="I252" s="96">
        <f t="shared" si="312"/>
        <v>30</v>
      </c>
      <c r="J252" s="97">
        <f t="shared" si="323"/>
        <v>1.0079945277426152</v>
      </c>
      <c r="K252" s="97">
        <f t="shared" si="313"/>
        <v>1.0530555500000001</v>
      </c>
      <c r="L252" s="97">
        <f t="shared" si="356"/>
        <v>1.06147423</v>
      </c>
      <c r="M252" s="97">
        <f t="shared" si="304"/>
        <v>340183.48986511002</v>
      </c>
      <c r="N252" s="98">
        <f t="shared" si="314"/>
        <v>8</v>
      </c>
      <c r="O252" s="133">
        <f t="shared" si="305"/>
        <v>2.1751776857943609E-3</v>
      </c>
      <c r="P252" s="97">
        <f t="shared" si="354"/>
        <v>739.95953623000003</v>
      </c>
      <c r="Q252" s="99">
        <f t="shared" si="315"/>
        <v>0.12682499999999999</v>
      </c>
      <c r="R252" s="100">
        <f t="shared" si="306"/>
        <v>1.0099999980000001</v>
      </c>
      <c r="S252" s="97">
        <f t="shared" si="316"/>
        <v>3401.8342182800002</v>
      </c>
      <c r="T252" s="3">
        <f t="shared" si="317"/>
        <v>4141.7937545100003</v>
      </c>
      <c r="U252" s="4">
        <f t="shared" si="318"/>
        <v>285783.76906119002</v>
      </c>
      <c r="V252" s="136" t="str">
        <f t="shared" ref="V252" si="374">V251</f>
        <v>A+J=</v>
      </c>
      <c r="W252" s="9">
        <f t="shared" si="308"/>
        <v>42328</v>
      </c>
      <c r="X252" s="28"/>
      <c r="Y252" s="154">
        <v>46472</v>
      </c>
      <c r="Z252" s="153" t="s">
        <v>57</v>
      </c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138">
        <f t="shared" si="309"/>
        <v>42298</v>
      </c>
      <c r="B253" s="134">
        <f t="shared" si="303"/>
        <v>339576.19276512001</v>
      </c>
      <c r="C253" s="134">
        <f t="shared" si="310"/>
        <v>319784.99405386997</v>
      </c>
      <c r="D253" s="139">
        <f t="shared" si="320"/>
        <v>641.01900000000001</v>
      </c>
      <c r="E253" s="10">
        <f>IF(DAY(A253)=E$3+1,VLOOKUP(A253,[1]Plan1!$CC$150:$CD$200,2),E252)</f>
        <v>642.40700000000004</v>
      </c>
      <c r="F253" s="140">
        <f t="shared" si="321"/>
        <v>42268</v>
      </c>
      <c r="G253" s="133">
        <f t="shared" si="322"/>
        <v>2.1653024325332115E-3</v>
      </c>
      <c r="H253" s="141">
        <f t="shared" si="311"/>
        <v>1</v>
      </c>
      <c r="I253" s="141">
        <f t="shared" si="312"/>
        <v>31</v>
      </c>
      <c r="J253" s="134">
        <f t="shared" si="323"/>
        <v>1.0000697753872139</v>
      </c>
      <c r="K253" s="134">
        <f t="shared" si="313"/>
        <v>1.06147423</v>
      </c>
      <c r="L253" s="134">
        <f t="shared" si="356"/>
        <v>1.0615482899999999</v>
      </c>
      <c r="M253" s="134">
        <f t="shared" si="304"/>
        <v>339467.21360553999</v>
      </c>
      <c r="N253" s="142">
        <f t="shared" si="314"/>
        <v>0</v>
      </c>
      <c r="O253" s="133">
        <f t="shared" si="305"/>
        <v>0</v>
      </c>
      <c r="P253" s="134">
        <f t="shared" si="354"/>
        <v>0</v>
      </c>
      <c r="Q253" s="133">
        <f t="shared" si="315"/>
        <v>0.12682499999999999</v>
      </c>
      <c r="R253" s="143">
        <f t="shared" si="306"/>
        <v>1.0003210300000001</v>
      </c>
      <c r="S253" s="134">
        <f t="shared" si="316"/>
        <v>108.97915958</v>
      </c>
      <c r="T253" s="3">
        <f t="shared" si="317"/>
        <v>0</v>
      </c>
      <c r="U253" s="4">
        <f t="shared" si="318"/>
        <v>0</v>
      </c>
      <c r="V253" s="144" t="str">
        <f t="shared" ref="V253" si="375">V252</f>
        <v>A+J=</v>
      </c>
      <c r="W253" s="9">
        <f t="shared" si="308"/>
        <v>42328</v>
      </c>
      <c r="X253" s="4"/>
      <c r="Y253" s="154">
        <v>46498</v>
      </c>
      <c r="Z253" s="153" t="s">
        <v>65</v>
      </c>
    </row>
    <row r="254" spans="1:135" x14ac:dyDescent="0.2">
      <c r="A254" s="138">
        <f t="shared" si="309"/>
        <v>42299</v>
      </c>
      <c r="B254" s="134">
        <f t="shared" si="303"/>
        <v>339708.90857491002</v>
      </c>
      <c r="C254" s="134">
        <f t="shared" si="310"/>
        <v>319784.99405386997</v>
      </c>
      <c r="D254" s="139">
        <f t="shared" si="320"/>
        <v>641.01900000000001</v>
      </c>
      <c r="E254" s="10">
        <f>IF(DAY(A254)=E$3+1,VLOOKUP(A254,[1]Plan1!$CC$150:$CD$200,2),E253)</f>
        <v>642.40700000000004</v>
      </c>
      <c r="F254" s="140">
        <f t="shared" si="321"/>
        <v>42268</v>
      </c>
      <c r="G254" s="133">
        <f t="shared" si="322"/>
        <v>2.1653024325332115E-3</v>
      </c>
      <c r="H254" s="141">
        <f t="shared" si="311"/>
        <v>2</v>
      </c>
      <c r="I254" s="141">
        <f t="shared" si="312"/>
        <v>31</v>
      </c>
      <c r="J254" s="134">
        <f t="shared" si="323"/>
        <v>1.0001395556430324</v>
      </c>
      <c r="K254" s="134">
        <f t="shared" si="313"/>
        <v>1.06147423</v>
      </c>
      <c r="L254" s="134">
        <f t="shared" si="356"/>
        <v>1.0616223600000001</v>
      </c>
      <c r="M254" s="134">
        <f t="shared" si="304"/>
        <v>339490.90008004999</v>
      </c>
      <c r="N254" s="142">
        <f t="shared" si="314"/>
        <v>0</v>
      </c>
      <c r="O254" s="133">
        <f t="shared" si="305"/>
        <v>0</v>
      </c>
      <c r="P254" s="134">
        <f t="shared" si="354"/>
        <v>0</v>
      </c>
      <c r="Q254" s="133">
        <f t="shared" si="315"/>
        <v>0.12682499999999999</v>
      </c>
      <c r="R254" s="143">
        <f t="shared" si="306"/>
        <v>1.000642163</v>
      </c>
      <c r="S254" s="134">
        <f t="shared" si="316"/>
        <v>218.00849486000001</v>
      </c>
      <c r="T254" s="3">
        <f t="shared" si="317"/>
        <v>0</v>
      </c>
      <c r="U254" s="4">
        <f t="shared" si="318"/>
        <v>0</v>
      </c>
      <c r="V254" s="144" t="str">
        <f t="shared" ref="V254" si="376">V253</f>
        <v>A+J=</v>
      </c>
      <c r="W254" s="9">
        <f t="shared" si="308"/>
        <v>42328</v>
      </c>
      <c r="X254" s="4"/>
      <c r="Y254" s="154">
        <v>46534</v>
      </c>
      <c r="Z254" s="153" t="s">
        <v>59</v>
      </c>
    </row>
    <row r="255" spans="1:135" x14ac:dyDescent="0.2">
      <c r="A255" s="138">
        <f t="shared" si="309"/>
        <v>42300</v>
      </c>
      <c r="B255" s="134">
        <f t="shared" si="303"/>
        <v>339841.67456772999</v>
      </c>
      <c r="C255" s="134">
        <f t="shared" si="310"/>
        <v>319784.99405386997</v>
      </c>
      <c r="D255" s="139">
        <f t="shared" si="320"/>
        <v>641.01900000000001</v>
      </c>
      <c r="E255" s="10">
        <f>IF(DAY(A255)=E$3+1,VLOOKUP(A255,[1]Plan1!$CC$150:$CD$200,2),E254)</f>
        <v>642.40700000000004</v>
      </c>
      <c r="F255" s="140">
        <f t="shared" si="321"/>
        <v>42268</v>
      </c>
      <c r="G255" s="133">
        <f t="shared" si="322"/>
        <v>2.1653024325332115E-3</v>
      </c>
      <c r="H255" s="141">
        <f t="shared" si="311"/>
        <v>3</v>
      </c>
      <c r="I255" s="141">
        <f t="shared" si="312"/>
        <v>31</v>
      </c>
      <c r="J255" s="134">
        <f t="shared" si="323"/>
        <v>1.0002093407677952</v>
      </c>
      <c r="K255" s="134">
        <f t="shared" si="313"/>
        <v>1.06147423</v>
      </c>
      <c r="L255" s="134">
        <f t="shared" si="356"/>
        <v>1.06169643</v>
      </c>
      <c r="M255" s="134">
        <f t="shared" si="304"/>
        <v>339514.58655456</v>
      </c>
      <c r="N255" s="142">
        <f t="shared" si="314"/>
        <v>0</v>
      </c>
      <c r="O255" s="133">
        <f t="shared" si="305"/>
        <v>0</v>
      </c>
      <c r="P255" s="134">
        <f t="shared" si="354"/>
        <v>0</v>
      </c>
      <c r="Q255" s="133">
        <f t="shared" si="315"/>
        <v>0.12682499999999999</v>
      </c>
      <c r="R255" s="143">
        <f t="shared" si="306"/>
        <v>1.000963399</v>
      </c>
      <c r="S255" s="134">
        <f t="shared" si="316"/>
        <v>327.08801317000001</v>
      </c>
      <c r="T255" s="3">
        <f t="shared" si="317"/>
        <v>0</v>
      </c>
      <c r="U255" s="4">
        <f t="shared" si="318"/>
        <v>0</v>
      </c>
      <c r="V255" s="144" t="str">
        <f t="shared" ref="V255" si="377">V254</f>
        <v>A+J=</v>
      </c>
      <c r="W255" s="9">
        <f t="shared" si="308"/>
        <v>42328</v>
      </c>
      <c r="X255" s="4"/>
      <c r="Y255" s="154">
        <v>46637</v>
      </c>
      <c r="Z255" s="153" t="s">
        <v>68</v>
      </c>
    </row>
    <row r="256" spans="1:135" x14ac:dyDescent="0.2">
      <c r="A256" s="138">
        <f t="shared" si="309"/>
        <v>42301</v>
      </c>
      <c r="B256" s="134">
        <f t="shared" si="303"/>
        <v>339974.49715479999</v>
      </c>
      <c r="C256" s="134">
        <f t="shared" si="310"/>
        <v>319784.99405386997</v>
      </c>
      <c r="D256" s="139">
        <f t="shared" si="320"/>
        <v>641.01900000000001</v>
      </c>
      <c r="E256" s="10">
        <f>IF(DAY(A256)=E$3+1,VLOOKUP(A256,[1]Plan1!$CC$150:$CD$200,2),E255)</f>
        <v>642.40700000000004</v>
      </c>
      <c r="F256" s="140">
        <f t="shared" si="321"/>
        <v>42268</v>
      </c>
      <c r="G256" s="133">
        <f t="shared" si="322"/>
        <v>2.1653024325332115E-3</v>
      </c>
      <c r="H256" s="141">
        <f t="shared" si="311"/>
        <v>4</v>
      </c>
      <c r="I256" s="141">
        <f t="shared" si="312"/>
        <v>31</v>
      </c>
      <c r="J256" s="134">
        <f t="shared" si="323"/>
        <v>1.0002791307618422</v>
      </c>
      <c r="K256" s="134">
        <f t="shared" si="313"/>
        <v>1.06147423</v>
      </c>
      <c r="L256" s="134">
        <f t="shared" si="356"/>
        <v>1.0617705200000001</v>
      </c>
      <c r="M256" s="134">
        <f t="shared" si="304"/>
        <v>339538.27942476998</v>
      </c>
      <c r="N256" s="142">
        <f t="shared" si="314"/>
        <v>0</v>
      </c>
      <c r="O256" s="133">
        <f t="shared" si="305"/>
        <v>0</v>
      </c>
      <c r="P256" s="134">
        <f t="shared" si="354"/>
        <v>0</v>
      </c>
      <c r="Q256" s="133">
        <f t="shared" si="315"/>
        <v>0.12682499999999999</v>
      </c>
      <c r="R256" s="143">
        <f t="shared" si="306"/>
        <v>1.0012847380000001</v>
      </c>
      <c r="S256" s="134">
        <f t="shared" si="316"/>
        <v>436.21773002999998</v>
      </c>
      <c r="T256" s="3">
        <f t="shared" si="317"/>
        <v>0</v>
      </c>
      <c r="U256" s="4">
        <f t="shared" si="318"/>
        <v>0</v>
      </c>
      <c r="V256" s="144" t="str">
        <f t="shared" ref="V256" si="378">V255</f>
        <v>A+J=</v>
      </c>
      <c r="W256" s="9">
        <f t="shared" si="308"/>
        <v>42328</v>
      </c>
      <c r="X256" s="4"/>
      <c r="Y256" s="154">
        <v>46672</v>
      </c>
      <c r="Z256" s="152" t="s">
        <v>61</v>
      </c>
    </row>
    <row r="257" spans="1:30" x14ac:dyDescent="0.2">
      <c r="A257" s="138">
        <f t="shared" si="309"/>
        <v>42302</v>
      </c>
      <c r="B257" s="134">
        <f t="shared" si="303"/>
        <v>340107.36674064997</v>
      </c>
      <c r="C257" s="134">
        <f t="shared" si="310"/>
        <v>319784.99405386997</v>
      </c>
      <c r="D257" s="139">
        <f t="shared" si="320"/>
        <v>641.01900000000001</v>
      </c>
      <c r="E257" s="10">
        <f>IF(DAY(A257)=E$3+1,VLOOKUP(A257,[1]Plan1!$CC$150:$CD$200,2),E256)</f>
        <v>642.40700000000004</v>
      </c>
      <c r="F257" s="140">
        <f t="shared" si="321"/>
        <v>42268</v>
      </c>
      <c r="G257" s="133">
        <f t="shared" si="322"/>
        <v>2.1653024325332115E-3</v>
      </c>
      <c r="H257" s="141">
        <f t="shared" si="311"/>
        <v>5</v>
      </c>
      <c r="I257" s="141">
        <f t="shared" si="312"/>
        <v>31</v>
      </c>
      <c r="J257" s="134">
        <f t="shared" si="323"/>
        <v>1.0003489256255129</v>
      </c>
      <c r="K257" s="134">
        <f t="shared" si="313"/>
        <v>1.06147423</v>
      </c>
      <c r="L257" s="134">
        <f t="shared" si="356"/>
        <v>1.0618445999999999</v>
      </c>
      <c r="M257" s="134">
        <f t="shared" si="304"/>
        <v>339561.96909713</v>
      </c>
      <c r="N257" s="142">
        <f t="shared" si="314"/>
        <v>0</v>
      </c>
      <c r="O257" s="133">
        <f t="shared" si="305"/>
        <v>0</v>
      </c>
      <c r="P257" s="134">
        <f t="shared" si="354"/>
        <v>0</v>
      </c>
      <c r="Q257" s="133">
        <f t="shared" si="315"/>
        <v>0.12682499999999999</v>
      </c>
      <c r="R257" s="143">
        <f t="shared" si="306"/>
        <v>1.00160618</v>
      </c>
      <c r="S257" s="134">
        <f t="shared" si="316"/>
        <v>545.39764351999997</v>
      </c>
      <c r="T257" s="3">
        <f t="shared" si="317"/>
        <v>0</v>
      </c>
      <c r="U257" s="4">
        <f t="shared" si="318"/>
        <v>0</v>
      </c>
      <c r="V257" s="144" t="str">
        <f t="shared" ref="V257" si="379">V256</f>
        <v>A+J=</v>
      </c>
      <c r="W257" s="9">
        <f t="shared" si="308"/>
        <v>42328</v>
      </c>
      <c r="X257" s="4"/>
      <c r="Y257" s="154">
        <v>46693</v>
      </c>
      <c r="Z257" s="153" t="s">
        <v>62</v>
      </c>
    </row>
    <row r="258" spans="1:30" x14ac:dyDescent="0.2">
      <c r="A258" s="138">
        <f t="shared" si="309"/>
        <v>42303</v>
      </c>
      <c r="B258" s="134">
        <f t="shared" si="303"/>
        <v>340240.29007713997</v>
      </c>
      <c r="C258" s="134">
        <f t="shared" si="310"/>
        <v>319784.99405386997</v>
      </c>
      <c r="D258" s="139">
        <f t="shared" si="320"/>
        <v>641.01900000000001</v>
      </c>
      <c r="E258" s="10">
        <f>IF(DAY(A258)=E$3+1,VLOOKUP(A258,[1]Plan1!$CC$150:$CD$200,2),E257)</f>
        <v>642.40700000000004</v>
      </c>
      <c r="F258" s="140">
        <f t="shared" si="321"/>
        <v>42268</v>
      </c>
      <c r="G258" s="133">
        <f t="shared" si="322"/>
        <v>2.1653024325332115E-3</v>
      </c>
      <c r="H258" s="141">
        <f t="shared" si="311"/>
        <v>6</v>
      </c>
      <c r="I258" s="141">
        <f t="shared" si="312"/>
        <v>31</v>
      </c>
      <c r="J258" s="134">
        <f t="shared" si="323"/>
        <v>1.0004187253591474</v>
      </c>
      <c r="K258" s="134">
        <f t="shared" si="313"/>
        <v>1.06147423</v>
      </c>
      <c r="L258" s="134">
        <f t="shared" si="356"/>
        <v>1.0619186899999999</v>
      </c>
      <c r="M258" s="134">
        <f t="shared" si="304"/>
        <v>339585.66196733998</v>
      </c>
      <c r="N258" s="142">
        <f t="shared" si="314"/>
        <v>0</v>
      </c>
      <c r="O258" s="133">
        <f t="shared" si="305"/>
        <v>0</v>
      </c>
      <c r="P258" s="134">
        <f t="shared" si="354"/>
        <v>0</v>
      </c>
      <c r="Q258" s="133">
        <f t="shared" si="315"/>
        <v>0.12682499999999999</v>
      </c>
      <c r="R258" s="143">
        <f t="shared" si="306"/>
        <v>1.0019277259999999</v>
      </c>
      <c r="S258" s="134">
        <f t="shared" si="316"/>
        <v>654.62810979999995</v>
      </c>
      <c r="T258" s="3">
        <f t="shared" si="317"/>
        <v>0</v>
      </c>
      <c r="U258" s="4">
        <f t="shared" si="318"/>
        <v>0</v>
      </c>
      <c r="V258" s="144" t="str">
        <f t="shared" ref="V258" si="380">V257</f>
        <v>A+J=</v>
      </c>
      <c r="W258" s="9">
        <f t="shared" si="308"/>
        <v>42328</v>
      </c>
      <c r="X258" s="4"/>
      <c r="Y258" s="154">
        <v>46706</v>
      </c>
      <c r="Z258" s="153" t="s">
        <v>63</v>
      </c>
    </row>
    <row r="259" spans="1:30" x14ac:dyDescent="0.2">
      <c r="A259" s="138">
        <f t="shared" si="309"/>
        <v>42304</v>
      </c>
      <c r="B259" s="134">
        <f t="shared" si="303"/>
        <v>340373.26649551996</v>
      </c>
      <c r="C259" s="134">
        <f t="shared" si="310"/>
        <v>319784.99405386997</v>
      </c>
      <c r="D259" s="139">
        <f t="shared" si="320"/>
        <v>641.01900000000001</v>
      </c>
      <c r="E259" s="10">
        <f>IF(DAY(A259)=E$3+1,VLOOKUP(A259,[1]Plan1!$CC$150:$CD$200,2),E258)</f>
        <v>642.40700000000004</v>
      </c>
      <c r="F259" s="140">
        <f t="shared" si="321"/>
        <v>42268</v>
      </c>
      <c r="G259" s="133">
        <f t="shared" si="322"/>
        <v>2.1653024325332115E-3</v>
      </c>
      <c r="H259" s="141">
        <f t="shared" si="311"/>
        <v>7</v>
      </c>
      <c r="I259" s="141">
        <f t="shared" si="312"/>
        <v>31</v>
      </c>
      <c r="J259" s="134">
        <f t="shared" si="323"/>
        <v>1.0004885299630855</v>
      </c>
      <c r="K259" s="134">
        <f t="shared" si="313"/>
        <v>1.06147423</v>
      </c>
      <c r="L259" s="134">
        <f t="shared" si="356"/>
        <v>1.0619927899999999</v>
      </c>
      <c r="M259" s="134">
        <f t="shared" si="304"/>
        <v>339609.35803539999</v>
      </c>
      <c r="N259" s="142">
        <f t="shared" si="314"/>
        <v>0</v>
      </c>
      <c r="O259" s="133">
        <f t="shared" si="305"/>
        <v>0</v>
      </c>
      <c r="P259" s="134">
        <f t="shared" si="354"/>
        <v>0</v>
      </c>
      <c r="Q259" s="133">
        <f t="shared" si="315"/>
        <v>0.12682499999999999</v>
      </c>
      <c r="R259" s="143">
        <f t="shared" si="306"/>
        <v>1.002249374</v>
      </c>
      <c r="S259" s="134">
        <f t="shared" si="316"/>
        <v>763.90846011999997</v>
      </c>
      <c r="T259" s="3">
        <f t="shared" si="317"/>
        <v>0</v>
      </c>
      <c r="U259" s="4">
        <f t="shared" si="318"/>
        <v>0</v>
      </c>
      <c r="V259" s="144" t="str">
        <f t="shared" ref="V259" si="381">V258</f>
        <v>A+J=</v>
      </c>
      <c r="W259" s="9">
        <f t="shared" si="308"/>
        <v>42328</v>
      </c>
      <c r="X259" s="4"/>
      <c r="Y259" s="154">
        <v>46811</v>
      </c>
      <c r="Z259" s="153" t="s">
        <v>56</v>
      </c>
      <c r="AD259" s="5"/>
    </row>
    <row r="260" spans="1:30" x14ac:dyDescent="0.2">
      <c r="A260" s="138">
        <f t="shared" si="309"/>
        <v>42305</v>
      </c>
      <c r="B260" s="134">
        <f t="shared" si="303"/>
        <v>340506.29347932001</v>
      </c>
      <c r="C260" s="134">
        <f t="shared" si="310"/>
        <v>319784.99405386997</v>
      </c>
      <c r="D260" s="139">
        <f t="shared" si="320"/>
        <v>641.01900000000001</v>
      </c>
      <c r="E260" s="10">
        <f>IF(DAY(A260)=E$3+1,VLOOKUP(A260,[1]Plan1!$CC$150:$CD$200,2),E259)</f>
        <v>642.40700000000004</v>
      </c>
      <c r="F260" s="140">
        <f t="shared" si="321"/>
        <v>42268</v>
      </c>
      <c r="G260" s="133">
        <f t="shared" si="322"/>
        <v>2.1653024325332115E-3</v>
      </c>
      <c r="H260" s="141">
        <f t="shared" si="311"/>
        <v>8</v>
      </c>
      <c r="I260" s="141">
        <f t="shared" si="312"/>
        <v>31</v>
      </c>
      <c r="J260" s="134">
        <f t="shared" si="323"/>
        <v>1.0005583394376665</v>
      </c>
      <c r="K260" s="134">
        <f t="shared" si="313"/>
        <v>1.06147423</v>
      </c>
      <c r="L260" s="134">
        <f t="shared" si="356"/>
        <v>1.0620668900000001</v>
      </c>
      <c r="M260" s="134">
        <f t="shared" si="304"/>
        <v>339633.05410345999</v>
      </c>
      <c r="N260" s="142">
        <f t="shared" si="314"/>
        <v>0</v>
      </c>
      <c r="O260" s="133">
        <f t="shared" si="305"/>
        <v>0</v>
      </c>
      <c r="P260" s="134">
        <f t="shared" si="354"/>
        <v>0</v>
      </c>
      <c r="Q260" s="133">
        <f t="shared" si="315"/>
        <v>0.12682499999999999</v>
      </c>
      <c r="R260" s="143">
        <f t="shared" si="306"/>
        <v>1.0025711260000001</v>
      </c>
      <c r="S260" s="134">
        <f t="shared" si="316"/>
        <v>873.23937586</v>
      </c>
      <c r="T260" s="3">
        <f t="shared" si="317"/>
        <v>0</v>
      </c>
      <c r="U260" s="4">
        <f t="shared" si="318"/>
        <v>0</v>
      </c>
      <c r="V260" s="144" t="str">
        <f t="shared" ref="V260" si="382">V259</f>
        <v>A+J=</v>
      </c>
      <c r="W260" s="9">
        <f t="shared" si="308"/>
        <v>42328</v>
      </c>
      <c r="X260" s="4"/>
      <c r="Y260" s="154">
        <v>46812</v>
      </c>
      <c r="Z260" s="153" t="s">
        <v>56</v>
      </c>
      <c r="AD260" s="5"/>
    </row>
    <row r="261" spans="1:30" x14ac:dyDescent="0.2">
      <c r="A261" s="138">
        <f t="shared" si="309"/>
        <v>42306</v>
      </c>
      <c r="B261" s="134">
        <f t="shared" si="303"/>
        <v>340639.37103594001</v>
      </c>
      <c r="C261" s="134">
        <f t="shared" si="310"/>
        <v>319784.99405386997</v>
      </c>
      <c r="D261" s="139">
        <f t="shared" si="320"/>
        <v>641.01900000000001</v>
      </c>
      <c r="E261" s="10">
        <f>IF(DAY(A261)=E$3+1,VLOOKUP(A261,[1]Plan1!$CC$150:$CD$200,2),E260)</f>
        <v>642.40700000000004</v>
      </c>
      <c r="F261" s="140">
        <f t="shared" si="321"/>
        <v>42268</v>
      </c>
      <c r="G261" s="133">
        <f t="shared" si="322"/>
        <v>2.1653024325332115E-3</v>
      </c>
      <c r="H261" s="141">
        <f t="shared" si="311"/>
        <v>9</v>
      </c>
      <c r="I261" s="141">
        <f t="shared" si="312"/>
        <v>31</v>
      </c>
      <c r="J261" s="134">
        <f t="shared" si="323"/>
        <v>1.0006281537832309</v>
      </c>
      <c r="K261" s="134">
        <f t="shared" si="313"/>
        <v>1.06147423</v>
      </c>
      <c r="L261" s="134">
        <f t="shared" si="356"/>
        <v>1.0621409900000001</v>
      </c>
      <c r="M261" s="134">
        <f t="shared" si="304"/>
        <v>339656.75017151999</v>
      </c>
      <c r="N261" s="142">
        <f t="shared" si="314"/>
        <v>0</v>
      </c>
      <c r="O261" s="133">
        <f t="shared" si="305"/>
        <v>0</v>
      </c>
      <c r="P261" s="134">
        <f t="shared" si="354"/>
        <v>0</v>
      </c>
      <c r="Q261" s="133">
        <f t="shared" si="315"/>
        <v>0.12682499999999999</v>
      </c>
      <c r="R261" s="143">
        <f t="shared" si="306"/>
        <v>1.0028929820000001</v>
      </c>
      <c r="S261" s="134">
        <f t="shared" si="316"/>
        <v>982.62086441999998</v>
      </c>
      <c r="T261" s="3">
        <f t="shared" si="317"/>
        <v>0</v>
      </c>
      <c r="U261" s="4">
        <f t="shared" si="318"/>
        <v>0</v>
      </c>
      <c r="V261" s="144" t="str">
        <f t="shared" ref="V261" si="383">V260</f>
        <v>A+J=</v>
      </c>
      <c r="W261" s="9">
        <f t="shared" si="308"/>
        <v>42328</v>
      </c>
      <c r="X261" s="4"/>
      <c r="Y261" s="154">
        <v>46857</v>
      </c>
      <c r="Z261" s="153" t="s">
        <v>57</v>
      </c>
      <c r="AD261" s="5"/>
    </row>
    <row r="262" spans="1:30" x14ac:dyDescent="0.2">
      <c r="A262" s="138">
        <f t="shared" si="309"/>
        <v>42307</v>
      </c>
      <c r="B262" s="134">
        <f t="shared" si="303"/>
        <v>340772.50490966998</v>
      </c>
      <c r="C262" s="134">
        <f t="shared" si="310"/>
        <v>319784.99405386997</v>
      </c>
      <c r="D262" s="139">
        <f t="shared" si="320"/>
        <v>641.01900000000001</v>
      </c>
      <c r="E262" s="10">
        <f>IF(DAY(A262)=E$3+1,VLOOKUP(A262,[1]Plan1!$CC$150:$CD$200,2),E261)</f>
        <v>642.40700000000004</v>
      </c>
      <c r="F262" s="140">
        <f t="shared" si="321"/>
        <v>42268</v>
      </c>
      <c r="G262" s="133">
        <f t="shared" si="322"/>
        <v>2.1653024325332115E-3</v>
      </c>
      <c r="H262" s="141">
        <f t="shared" si="311"/>
        <v>10</v>
      </c>
      <c r="I262" s="141">
        <f t="shared" si="312"/>
        <v>31</v>
      </c>
      <c r="J262" s="134">
        <f t="shared" si="323"/>
        <v>1.0006979730001182</v>
      </c>
      <c r="K262" s="134">
        <f t="shared" si="313"/>
        <v>1.06147423</v>
      </c>
      <c r="L262" s="134">
        <f t="shared" si="356"/>
        <v>1.0622151099999999</v>
      </c>
      <c r="M262" s="134">
        <f t="shared" si="304"/>
        <v>339680.45263527997</v>
      </c>
      <c r="N262" s="142">
        <f t="shared" si="314"/>
        <v>0</v>
      </c>
      <c r="O262" s="133">
        <f t="shared" si="305"/>
        <v>0</v>
      </c>
      <c r="P262" s="134">
        <f t="shared" si="354"/>
        <v>0</v>
      </c>
      <c r="Q262" s="133">
        <f t="shared" si="315"/>
        <v>0.12682499999999999</v>
      </c>
      <c r="R262" s="143">
        <f t="shared" si="306"/>
        <v>1.0032149400000001</v>
      </c>
      <c r="S262" s="134">
        <f t="shared" si="316"/>
        <v>1092.0522743900001</v>
      </c>
      <c r="T262" s="3">
        <f t="shared" si="317"/>
        <v>0</v>
      </c>
      <c r="U262" s="4">
        <f t="shared" si="318"/>
        <v>0</v>
      </c>
      <c r="V262" s="144" t="str">
        <f t="shared" ref="V262" si="384">V261</f>
        <v>A+J=</v>
      </c>
      <c r="W262" s="9">
        <f t="shared" si="308"/>
        <v>42328</v>
      </c>
      <c r="X262" s="4"/>
      <c r="Y262" s="154">
        <v>46864</v>
      </c>
      <c r="Z262" s="153" t="s">
        <v>65</v>
      </c>
      <c r="AD262" s="5"/>
    </row>
    <row r="263" spans="1:30" x14ac:dyDescent="0.2">
      <c r="A263" s="138">
        <f t="shared" si="309"/>
        <v>42308</v>
      </c>
      <c r="B263" s="134">
        <f t="shared" si="303"/>
        <v>340905.68616586999</v>
      </c>
      <c r="C263" s="134">
        <f t="shared" si="310"/>
        <v>319784.99405386997</v>
      </c>
      <c r="D263" s="139">
        <f t="shared" si="320"/>
        <v>641.01900000000001</v>
      </c>
      <c r="E263" s="10">
        <f>IF(DAY(A263)=E$3+1,VLOOKUP(A263,[1]Plan1!$CC$150:$CD$200,2),E262)</f>
        <v>642.40700000000004</v>
      </c>
      <c r="F263" s="140">
        <f t="shared" si="321"/>
        <v>42268</v>
      </c>
      <c r="G263" s="133">
        <f t="shared" si="322"/>
        <v>2.1653024325332115E-3</v>
      </c>
      <c r="H263" s="141">
        <f t="shared" si="311"/>
        <v>11</v>
      </c>
      <c r="I263" s="141">
        <f t="shared" si="312"/>
        <v>31</v>
      </c>
      <c r="J263" s="134">
        <f t="shared" si="323"/>
        <v>1.0007677970886684</v>
      </c>
      <c r="K263" s="134">
        <f t="shared" si="313"/>
        <v>1.06147423</v>
      </c>
      <c r="L263" s="134">
        <f t="shared" si="356"/>
        <v>1.06228922</v>
      </c>
      <c r="M263" s="134">
        <f t="shared" si="304"/>
        <v>339704.15190118999</v>
      </c>
      <c r="N263" s="142">
        <f t="shared" si="314"/>
        <v>0</v>
      </c>
      <c r="O263" s="133">
        <f t="shared" si="305"/>
        <v>0</v>
      </c>
      <c r="P263" s="134">
        <f t="shared" si="354"/>
        <v>0</v>
      </c>
      <c r="Q263" s="133">
        <f t="shared" si="315"/>
        <v>0.12682499999999999</v>
      </c>
      <c r="R263" s="143">
        <f t="shared" si="306"/>
        <v>1.0035370020000001</v>
      </c>
      <c r="S263" s="134">
        <f t="shared" si="316"/>
        <v>1201.53426468</v>
      </c>
      <c r="T263" s="3">
        <f t="shared" si="317"/>
        <v>0</v>
      </c>
      <c r="U263" s="4">
        <f t="shared" si="318"/>
        <v>0</v>
      </c>
      <c r="V263" s="144" t="str">
        <f t="shared" ref="V263" si="385">V262</f>
        <v>A+J=</v>
      </c>
      <c r="W263" s="9">
        <f t="shared" si="308"/>
        <v>42328</v>
      </c>
      <c r="X263" s="4"/>
      <c r="Y263" s="154">
        <v>46874</v>
      </c>
      <c r="Z263" s="153" t="s">
        <v>58</v>
      </c>
      <c r="AD263" s="5"/>
    </row>
    <row r="264" spans="1:30" x14ac:dyDescent="0.2">
      <c r="A264" s="138">
        <f t="shared" si="309"/>
        <v>42309</v>
      </c>
      <c r="B264" s="134">
        <f t="shared" si="303"/>
        <v>341038.92122921004</v>
      </c>
      <c r="C264" s="134">
        <f t="shared" si="310"/>
        <v>319784.99405386997</v>
      </c>
      <c r="D264" s="139">
        <f t="shared" si="320"/>
        <v>641.01900000000001</v>
      </c>
      <c r="E264" s="10">
        <f>IF(DAY(A264)=E$3+1,VLOOKUP(A264,[1]Plan1!$CC$150:$CD$200,2),E263)</f>
        <v>642.40700000000004</v>
      </c>
      <c r="F264" s="140">
        <f t="shared" si="321"/>
        <v>42268</v>
      </c>
      <c r="G264" s="133">
        <f t="shared" si="322"/>
        <v>2.1653024325332115E-3</v>
      </c>
      <c r="H264" s="141">
        <f t="shared" si="311"/>
        <v>12</v>
      </c>
      <c r="I264" s="141">
        <f t="shared" si="312"/>
        <v>31</v>
      </c>
      <c r="J264" s="134">
        <f t="shared" si="323"/>
        <v>1.0008376260492213</v>
      </c>
      <c r="K264" s="134">
        <f t="shared" si="313"/>
        <v>1.06147423</v>
      </c>
      <c r="L264" s="134">
        <f t="shared" si="356"/>
        <v>1.0623633400000001</v>
      </c>
      <c r="M264" s="134">
        <f t="shared" si="304"/>
        <v>339727.85436494002</v>
      </c>
      <c r="N264" s="142">
        <f t="shared" si="314"/>
        <v>0</v>
      </c>
      <c r="O264" s="133">
        <f t="shared" si="305"/>
        <v>0</v>
      </c>
      <c r="P264" s="134">
        <f t="shared" si="354"/>
        <v>0</v>
      </c>
      <c r="Q264" s="133">
        <f t="shared" si="315"/>
        <v>0.12682499999999999</v>
      </c>
      <c r="R264" s="143">
        <f t="shared" si="306"/>
        <v>1.003859168</v>
      </c>
      <c r="S264" s="134">
        <f t="shared" si="316"/>
        <v>1311.06686427</v>
      </c>
      <c r="T264" s="3">
        <f t="shared" si="317"/>
        <v>0</v>
      </c>
      <c r="U264" s="4">
        <f t="shared" si="318"/>
        <v>0</v>
      </c>
      <c r="V264" s="144" t="str">
        <f t="shared" ref="V264" si="386">V263</f>
        <v>A+J=</v>
      </c>
      <c r="W264" s="9">
        <f t="shared" si="308"/>
        <v>42328</v>
      </c>
      <c r="X264" s="4"/>
      <c r="Y264" s="154">
        <v>46919</v>
      </c>
      <c r="Z264" s="153" t="s">
        <v>59</v>
      </c>
      <c r="AD264" s="5"/>
    </row>
    <row r="265" spans="1:30" x14ac:dyDescent="0.2">
      <c r="A265" s="138">
        <f t="shared" si="309"/>
        <v>42310</v>
      </c>
      <c r="B265" s="134">
        <f t="shared" si="303"/>
        <v>341172.20943070005</v>
      </c>
      <c r="C265" s="134">
        <f t="shared" si="310"/>
        <v>319784.99405386997</v>
      </c>
      <c r="D265" s="139">
        <f t="shared" si="320"/>
        <v>641.01900000000001</v>
      </c>
      <c r="E265" s="10">
        <f>IF(DAY(A265)=E$3+1,VLOOKUP(A265,[1]Plan1!$CC$150:$CD$200,2),E264)</f>
        <v>642.40700000000004</v>
      </c>
      <c r="F265" s="140">
        <f t="shared" si="321"/>
        <v>42268</v>
      </c>
      <c r="G265" s="133">
        <f t="shared" si="322"/>
        <v>2.1653024325332115E-3</v>
      </c>
      <c r="H265" s="141">
        <f t="shared" si="311"/>
        <v>13</v>
      </c>
      <c r="I265" s="141">
        <f t="shared" si="312"/>
        <v>31</v>
      </c>
      <c r="J265" s="134">
        <f t="shared" si="323"/>
        <v>1.000907459882117</v>
      </c>
      <c r="K265" s="134">
        <f t="shared" si="313"/>
        <v>1.06147423</v>
      </c>
      <c r="L265" s="134">
        <f t="shared" si="356"/>
        <v>1.0624374700000001</v>
      </c>
      <c r="M265" s="134">
        <f t="shared" si="304"/>
        <v>339751.56002655003</v>
      </c>
      <c r="N265" s="142">
        <f t="shared" si="314"/>
        <v>0</v>
      </c>
      <c r="O265" s="133">
        <f t="shared" si="305"/>
        <v>0</v>
      </c>
      <c r="P265" s="134">
        <f t="shared" si="354"/>
        <v>0</v>
      </c>
      <c r="Q265" s="133">
        <f t="shared" si="315"/>
        <v>0.12682499999999999</v>
      </c>
      <c r="R265" s="143">
        <f t="shared" si="306"/>
        <v>1.0041814360000001</v>
      </c>
      <c r="S265" s="134">
        <f t="shared" si="316"/>
        <v>1420.64940415</v>
      </c>
      <c r="T265" s="3">
        <f t="shared" si="317"/>
        <v>0</v>
      </c>
      <c r="U265" s="4">
        <f t="shared" si="318"/>
        <v>0</v>
      </c>
      <c r="V265" s="144" t="str">
        <f t="shared" ref="V265" si="387">V264</f>
        <v>A+J=</v>
      </c>
      <c r="W265" s="9">
        <f t="shared" si="308"/>
        <v>42328</v>
      </c>
      <c r="X265" s="4"/>
      <c r="Y265" s="154">
        <v>47003</v>
      </c>
      <c r="Z265" s="153" t="s">
        <v>60</v>
      </c>
      <c r="AD265" s="5"/>
    </row>
    <row r="266" spans="1:30" x14ac:dyDescent="0.2">
      <c r="A266" s="138">
        <f t="shared" si="309"/>
        <v>42311</v>
      </c>
      <c r="B266" s="134">
        <f t="shared" ref="B266:B329" si="388">(M266+S266)</f>
        <v>341305.54858774005</v>
      </c>
      <c r="C266" s="134">
        <f t="shared" si="310"/>
        <v>319784.99405386997</v>
      </c>
      <c r="D266" s="139">
        <f t="shared" si="320"/>
        <v>641.01900000000001</v>
      </c>
      <c r="E266" s="10">
        <f>IF(DAY(A266)=E$3+1,VLOOKUP(A266,[1]Plan1!$CC$150:$CD$200,2),E265)</f>
        <v>642.40700000000004</v>
      </c>
      <c r="F266" s="140">
        <f t="shared" si="321"/>
        <v>42268</v>
      </c>
      <c r="G266" s="133">
        <f t="shared" si="322"/>
        <v>2.1653024325332115E-3</v>
      </c>
      <c r="H266" s="141">
        <f t="shared" si="311"/>
        <v>14</v>
      </c>
      <c r="I266" s="141">
        <f t="shared" si="312"/>
        <v>31</v>
      </c>
      <c r="J266" s="134">
        <f t="shared" si="323"/>
        <v>1.0009772985876955</v>
      </c>
      <c r="K266" s="134">
        <f t="shared" si="313"/>
        <v>1.06147423</v>
      </c>
      <c r="L266" s="134">
        <f t="shared" si="356"/>
        <v>1.0625115999999999</v>
      </c>
      <c r="M266" s="134">
        <f t="shared" ref="M266:M329" si="389">TRUNC(C266*L266,8)</f>
        <v>339775.26568816003</v>
      </c>
      <c r="N266" s="142">
        <f t="shared" si="314"/>
        <v>0</v>
      </c>
      <c r="O266" s="133">
        <f t="shared" ref="O266:O329" si="390">IF(N266&gt;0,VLOOKUP(N266,$Y$10:$AD$100,6),0)</f>
        <v>0</v>
      </c>
      <c r="P266" s="134">
        <f t="shared" si="354"/>
        <v>0</v>
      </c>
      <c r="Q266" s="133">
        <f t="shared" si="315"/>
        <v>0.12682499999999999</v>
      </c>
      <c r="R266" s="143">
        <f t="shared" ref="R266:R329" si="391">ROUND((1+Q266)^(1/12)^(H266/I266),9)</f>
        <v>1.004503809</v>
      </c>
      <c r="S266" s="134">
        <f t="shared" si="316"/>
        <v>1530.28289958</v>
      </c>
      <c r="T266" s="3">
        <f t="shared" si="317"/>
        <v>0</v>
      </c>
      <c r="U266" s="4">
        <f t="shared" si="318"/>
        <v>0</v>
      </c>
      <c r="V266" s="144" t="str">
        <f t="shared" ref="V266" si="392">V265</f>
        <v>A+J=</v>
      </c>
      <c r="W266" s="9">
        <f t="shared" ref="W266:W329" si="393">VLOOKUP(A266,$Z$10:$AG$81,8)</f>
        <v>42328</v>
      </c>
      <c r="X266" s="4"/>
      <c r="Y266" s="154">
        <v>47038</v>
      </c>
      <c r="Z266" s="152" t="s">
        <v>61</v>
      </c>
      <c r="AD266" s="5"/>
    </row>
    <row r="267" spans="1:30" x14ac:dyDescent="0.2">
      <c r="A267" s="138">
        <f t="shared" ref="A267:A330" si="394">(A266+1)</f>
        <v>42312</v>
      </c>
      <c r="B267" s="134">
        <f t="shared" si="388"/>
        <v>341438.94090168999</v>
      </c>
      <c r="C267" s="134">
        <f t="shared" ref="C267:C330" si="395">IF(DAY(A266)=20,VLOOKUP(A266,$Z$10:$AA$126,2),C266)</f>
        <v>319784.99405386997</v>
      </c>
      <c r="D267" s="139">
        <f t="shared" si="320"/>
        <v>641.01900000000001</v>
      </c>
      <c r="E267" s="10">
        <f>IF(DAY(A267)=E$3+1,VLOOKUP(A267,[1]Plan1!$CC$150:$CD$200,2),E266)</f>
        <v>642.40700000000004</v>
      </c>
      <c r="F267" s="140">
        <f t="shared" si="321"/>
        <v>42268</v>
      </c>
      <c r="G267" s="133">
        <f t="shared" si="322"/>
        <v>2.1653024325332115E-3</v>
      </c>
      <c r="H267" s="141">
        <f t="shared" ref="H267:H330" si="396">IF(DAY(A267)=E$3+1,1,H266+1)</f>
        <v>15</v>
      </c>
      <c r="I267" s="141">
        <f t="shared" ref="I267:I330" si="397">IF(DAY(A267)=E$3+1,DAY(EOMONTH(A267,0)),I266)</f>
        <v>31</v>
      </c>
      <c r="J267" s="134">
        <f t="shared" si="323"/>
        <v>1.0010471421662968</v>
      </c>
      <c r="K267" s="134">
        <f t="shared" ref="K267:K330" si="398">IF(DAY(A267)=E$3+1,L266,K266)</f>
        <v>1.06147423</v>
      </c>
      <c r="L267" s="134">
        <f t="shared" si="356"/>
        <v>1.0625857400000001</v>
      </c>
      <c r="M267" s="134">
        <f t="shared" si="389"/>
        <v>339798.97454761999</v>
      </c>
      <c r="N267" s="142">
        <f t="shared" ref="N267:N330" si="399">IF(DAY(A267)=E$3,VLOOKUP(A267,$Z$10:$AG$115,7),0)</f>
        <v>0</v>
      </c>
      <c r="O267" s="133">
        <f t="shared" si="390"/>
        <v>0</v>
      </c>
      <c r="P267" s="134">
        <f t="shared" si="354"/>
        <v>0</v>
      </c>
      <c r="Q267" s="133">
        <f t="shared" ref="Q267:Q330" si="400">(Q266)</f>
        <v>0.12682499999999999</v>
      </c>
      <c r="R267" s="143">
        <f t="shared" si="391"/>
        <v>1.004826284</v>
      </c>
      <c r="S267" s="134">
        <f t="shared" ref="S267:S330" si="401">TRUNC(M267*(R267-1),8)</f>
        <v>1639.9663540700001</v>
      </c>
      <c r="T267" s="3">
        <f t="shared" ref="T267:T330" si="402">IF(N267&gt;0,P267+S267,0)</f>
        <v>0</v>
      </c>
      <c r="U267" s="4">
        <f t="shared" ref="U267:U330" si="403">IF(N267&gt;0,T267*U$7,0)</f>
        <v>0</v>
      </c>
      <c r="V267" s="144" t="str">
        <f t="shared" ref="V267" si="404">V266</f>
        <v>A+J=</v>
      </c>
      <c r="W267" s="9">
        <f t="shared" si="393"/>
        <v>42328</v>
      </c>
      <c r="X267" s="4"/>
      <c r="Y267" s="154">
        <v>47059</v>
      </c>
      <c r="Z267" s="153" t="s">
        <v>62</v>
      </c>
      <c r="AD267" s="5"/>
    </row>
    <row r="268" spans="1:30" x14ac:dyDescent="0.2">
      <c r="A268" s="138">
        <f t="shared" si="394"/>
        <v>42313</v>
      </c>
      <c r="B268" s="134">
        <f t="shared" si="388"/>
        <v>341572.38418805</v>
      </c>
      <c r="C268" s="134">
        <f t="shared" si="395"/>
        <v>319784.99405386997</v>
      </c>
      <c r="D268" s="139">
        <f t="shared" ref="D268:D331" si="405">IF(E268=E267,D267,E267)</f>
        <v>641.01900000000001</v>
      </c>
      <c r="E268" s="10">
        <f>IF(DAY(A268)=E$3+1,VLOOKUP(A268,[1]Plan1!$CC$150:$CD$200,2),E267)</f>
        <v>642.40700000000004</v>
      </c>
      <c r="F268" s="140">
        <f t="shared" ref="F268:F331" si="406">IF(D268=D267,F267,EDATE(A268,-1))</f>
        <v>42268</v>
      </c>
      <c r="G268" s="133">
        <f t="shared" ref="G268:G331" si="407">(E268/D268)-1</f>
        <v>2.1653024325332115E-3</v>
      </c>
      <c r="H268" s="141">
        <f t="shared" si="396"/>
        <v>16</v>
      </c>
      <c r="I268" s="141">
        <f t="shared" si="397"/>
        <v>31</v>
      </c>
      <c r="J268" s="134">
        <f t="shared" ref="J268:J331" si="408">((E268/D268)^(H268/I268))</f>
        <v>1.0011169906182606</v>
      </c>
      <c r="K268" s="134">
        <f t="shared" si="398"/>
        <v>1.06147423</v>
      </c>
      <c r="L268" s="134">
        <f t="shared" si="356"/>
        <v>1.06265988</v>
      </c>
      <c r="M268" s="134">
        <f t="shared" si="389"/>
        <v>339822.68340708001</v>
      </c>
      <c r="N268" s="142">
        <f t="shared" si="399"/>
        <v>0</v>
      </c>
      <c r="O268" s="133">
        <f t="shared" si="390"/>
        <v>0</v>
      </c>
      <c r="P268" s="134">
        <f t="shared" si="354"/>
        <v>0</v>
      </c>
      <c r="Q268" s="133">
        <f t="shared" si="400"/>
        <v>0.12682499999999999</v>
      </c>
      <c r="R268" s="143">
        <f t="shared" si="391"/>
        <v>1.0051488639999999</v>
      </c>
      <c r="S268" s="134">
        <f t="shared" si="401"/>
        <v>1749.7007809700001</v>
      </c>
      <c r="T268" s="3">
        <f t="shared" si="402"/>
        <v>0</v>
      </c>
      <c r="U268" s="4">
        <f t="shared" si="403"/>
        <v>0</v>
      </c>
      <c r="V268" s="144" t="str">
        <f t="shared" ref="V268" si="409">V267</f>
        <v>A+J=</v>
      </c>
      <c r="W268" s="9">
        <f t="shared" si="393"/>
        <v>42328</v>
      </c>
      <c r="X268" s="4"/>
      <c r="Y268" s="154">
        <v>47072</v>
      </c>
      <c r="Z268" s="153" t="s">
        <v>63</v>
      </c>
      <c r="AD268" s="5"/>
    </row>
    <row r="269" spans="1:30" x14ac:dyDescent="0.2">
      <c r="A269" s="138">
        <f t="shared" si="394"/>
        <v>42314</v>
      </c>
      <c r="B269" s="134">
        <f t="shared" si="388"/>
        <v>341705.88065010001</v>
      </c>
      <c r="C269" s="134">
        <f t="shared" si="395"/>
        <v>319784.99405386997</v>
      </c>
      <c r="D269" s="139">
        <f t="shared" si="405"/>
        <v>641.01900000000001</v>
      </c>
      <c r="E269" s="10">
        <f>IF(DAY(A269)=E$3+1,VLOOKUP(A269,[1]Plan1!$CC$150:$CD$200,2),E268)</f>
        <v>642.40700000000004</v>
      </c>
      <c r="F269" s="140">
        <f t="shared" si="406"/>
        <v>42268</v>
      </c>
      <c r="G269" s="133">
        <f t="shared" si="407"/>
        <v>2.1653024325332115E-3</v>
      </c>
      <c r="H269" s="141">
        <f t="shared" si="396"/>
        <v>17</v>
      </c>
      <c r="I269" s="141">
        <f t="shared" si="397"/>
        <v>31</v>
      </c>
      <c r="J269" s="134">
        <f t="shared" si="408"/>
        <v>1.0011868439439275</v>
      </c>
      <c r="K269" s="134">
        <f t="shared" si="398"/>
        <v>1.06147423</v>
      </c>
      <c r="L269" s="134">
        <f t="shared" si="356"/>
        <v>1.0627340300000001</v>
      </c>
      <c r="M269" s="134">
        <f t="shared" si="389"/>
        <v>339846.39546438999</v>
      </c>
      <c r="N269" s="142">
        <f t="shared" si="399"/>
        <v>0</v>
      </c>
      <c r="O269" s="133">
        <f t="shared" si="390"/>
        <v>0</v>
      </c>
      <c r="P269" s="134">
        <f t="shared" si="354"/>
        <v>0</v>
      </c>
      <c r="Q269" s="133">
        <f t="shared" si="400"/>
        <v>0.12682499999999999</v>
      </c>
      <c r="R269" s="143">
        <f t="shared" si="391"/>
        <v>1.0054715460000001</v>
      </c>
      <c r="S269" s="134">
        <f t="shared" si="401"/>
        <v>1859.48518571</v>
      </c>
      <c r="T269" s="3">
        <f t="shared" si="402"/>
        <v>0</v>
      </c>
      <c r="U269" s="4">
        <f t="shared" si="403"/>
        <v>0</v>
      </c>
      <c r="V269" s="144" t="str">
        <f t="shared" ref="V269" si="410">V268</f>
        <v>A+J=</v>
      </c>
      <c r="W269" s="9">
        <f t="shared" si="393"/>
        <v>42328</v>
      </c>
      <c r="X269" s="4"/>
      <c r="Y269" s="154">
        <v>47112</v>
      </c>
      <c r="Z269" s="153" t="s">
        <v>64</v>
      </c>
      <c r="AD269" s="5"/>
    </row>
    <row r="270" spans="1:30" x14ac:dyDescent="0.2">
      <c r="A270" s="138">
        <f t="shared" si="394"/>
        <v>42315</v>
      </c>
      <c r="B270" s="134">
        <f t="shared" si="388"/>
        <v>341839.42810142</v>
      </c>
      <c r="C270" s="134">
        <f t="shared" si="395"/>
        <v>319784.99405386997</v>
      </c>
      <c r="D270" s="139">
        <f t="shared" si="405"/>
        <v>641.01900000000001</v>
      </c>
      <c r="E270" s="10">
        <f>IF(DAY(A270)=E$3+1,VLOOKUP(A270,[1]Plan1!$CC$150:$CD$200,2),E269)</f>
        <v>642.40700000000004</v>
      </c>
      <c r="F270" s="140">
        <f t="shared" si="406"/>
        <v>42268</v>
      </c>
      <c r="G270" s="133">
        <f t="shared" si="407"/>
        <v>2.1653024325332115E-3</v>
      </c>
      <c r="H270" s="141">
        <f t="shared" si="396"/>
        <v>18</v>
      </c>
      <c r="I270" s="141">
        <f t="shared" si="397"/>
        <v>31</v>
      </c>
      <c r="J270" s="134">
        <f t="shared" si="408"/>
        <v>1.0012567021436369</v>
      </c>
      <c r="K270" s="134">
        <f t="shared" si="398"/>
        <v>1.06147423</v>
      </c>
      <c r="L270" s="134">
        <f t="shared" si="356"/>
        <v>1.06280818</v>
      </c>
      <c r="M270" s="134">
        <f t="shared" si="389"/>
        <v>339870.10752169997</v>
      </c>
      <c r="N270" s="142">
        <f t="shared" si="399"/>
        <v>0</v>
      </c>
      <c r="O270" s="133">
        <f t="shared" si="390"/>
        <v>0</v>
      </c>
      <c r="P270" s="134">
        <f t="shared" si="354"/>
        <v>0</v>
      </c>
      <c r="Q270" s="133">
        <f t="shared" si="400"/>
        <v>0.12682499999999999</v>
      </c>
      <c r="R270" s="143">
        <f t="shared" si="391"/>
        <v>1.0057943330000001</v>
      </c>
      <c r="S270" s="134">
        <f t="shared" si="401"/>
        <v>1969.3205797200001</v>
      </c>
      <c r="T270" s="3">
        <f t="shared" si="402"/>
        <v>0</v>
      </c>
      <c r="U270" s="4">
        <f t="shared" si="403"/>
        <v>0</v>
      </c>
      <c r="V270" s="144" t="str">
        <f t="shared" ref="V270" si="411">V269</f>
        <v>A+J=</v>
      </c>
      <c r="W270" s="9">
        <f t="shared" si="393"/>
        <v>42328</v>
      </c>
      <c r="X270" s="4"/>
      <c r="Y270" s="154">
        <v>47119</v>
      </c>
      <c r="Z270" s="153" t="s">
        <v>55</v>
      </c>
      <c r="AD270" s="5"/>
    </row>
    <row r="271" spans="1:30" x14ac:dyDescent="0.2">
      <c r="A271" s="138">
        <f t="shared" si="394"/>
        <v>42316</v>
      </c>
      <c r="B271" s="134">
        <f t="shared" si="388"/>
        <v>341973.0290871</v>
      </c>
      <c r="C271" s="134">
        <f t="shared" si="395"/>
        <v>319784.99405386997</v>
      </c>
      <c r="D271" s="139">
        <f t="shared" si="405"/>
        <v>641.01900000000001</v>
      </c>
      <c r="E271" s="10">
        <f>IF(DAY(A271)=E$3+1,VLOOKUP(A271,[1]Plan1!$CC$150:$CD$200,2),E270)</f>
        <v>642.40700000000004</v>
      </c>
      <c r="F271" s="140">
        <f t="shared" si="406"/>
        <v>42268</v>
      </c>
      <c r="G271" s="133">
        <f t="shared" si="407"/>
        <v>2.1653024325332115E-3</v>
      </c>
      <c r="H271" s="141">
        <f t="shared" si="396"/>
        <v>19</v>
      </c>
      <c r="I271" s="141">
        <f t="shared" si="397"/>
        <v>31</v>
      </c>
      <c r="J271" s="134">
        <f t="shared" si="408"/>
        <v>1.0013265652177294</v>
      </c>
      <c r="K271" s="134">
        <f t="shared" si="398"/>
        <v>1.06147423</v>
      </c>
      <c r="L271" s="134">
        <f t="shared" si="356"/>
        <v>1.06288234</v>
      </c>
      <c r="M271" s="134">
        <f t="shared" si="389"/>
        <v>339893.82277685998</v>
      </c>
      <c r="N271" s="142">
        <f t="shared" si="399"/>
        <v>0</v>
      </c>
      <c r="O271" s="133">
        <f t="shared" si="390"/>
        <v>0</v>
      </c>
      <c r="P271" s="134">
        <f t="shared" si="354"/>
        <v>0</v>
      </c>
      <c r="Q271" s="133">
        <f t="shared" si="400"/>
        <v>0.12682499999999999</v>
      </c>
      <c r="R271" s="143">
        <f t="shared" si="391"/>
        <v>1.0061172229999999</v>
      </c>
      <c r="S271" s="134">
        <f t="shared" si="401"/>
        <v>2079.2063102400002</v>
      </c>
      <c r="T271" s="3">
        <f t="shared" si="402"/>
        <v>0</v>
      </c>
      <c r="U271" s="4">
        <f t="shared" si="403"/>
        <v>0</v>
      </c>
      <c r="V271" s="144" t="str">
        <f t="shared" ref="V271" si="412">V270</f>
        <v>A+J=</v>
      </c>
      <c r="W271" s="9">
        <f t="shared" si="393"/>
        <v>42328</v>
      </c>
      <c r="X271" s="4"/>
      <c r="Y271" s="154">
        <v>47161</v>
      </c>
      <c r="Z271" s="153" t="s">
        <v>56</v>
      </c>
      <c r="AD271" s="5"/>
    </row>
    <row r="272" spans="1:30" x14ac:dyDescent="0.2">
      <c r="A272" s="138">
        <f t="shared" si="394"/>
        <v>42317</v>
      </c>
      <c r="B272" s="134">
        <f t="shared" si="388"/>
        <v>342106.68039912998</v>
      </c>
      <c r="C272" s="134">
        <f t="shared" si="395"/>
        <v>319784.99405386997</v>
      </c>
      <c r="D272" s="139">
        <f t="shared" si="405"/>
        <v>641.01900000000001</v>
      </c>
      <c r="E272" s="10">
        <f>IF(DAY(A272)=E$3+1,VLOOKUP(A272,[1]Plan1!$CC$150:$CD$200,2),E271)</f>
        <v>642.40700000000004</v>
      </c>
      <c r="F272" s="140">
        <f t="shared" si="406"/>
        <v>42268</v>
      </c>
      <c r="G272" s="133">
        <f t="shared" si="407"/>
        <v>2.1653024325332115E-3</v>
      </c>
      <c r="H272" s="141">
        <f t="shared" si="396"/>
        <v>20</v>
      </c>
      <c r="I272" s="141">
        <f t="shared" si="397"/>
        <v>31</v>
      </c>
      <c r="J272" s="134">
        <f t="shared" si="408"/>
        <v>1.001396433166545</v>
      </c>
      <c r="K272" s="134">
        <f t="shared" si="398"/>
        <v>1.06147423</v>
      </c>
      <c r="L272" s="134">
        <f t="shared" si="356"/>
        <v>1.0629565000000001</v>
      </c>
      <c r="M272" s="134">
        <f t="shared" si="389"/>
        <v>339917.53803201998</v>
      </c>
      <c r="N272" s="142">
        <f t="shared" si="399"/>
        <v>0</v>
      </c>
      <c r="O272" s="133">
        <f t="shared" si="390"/>
        <v>0</v>
      </c>
      <c r="P272" s="134">
        <f t="shared" si="354"/>
        <v>0</v>
      </c>
      <c r="Q272" s="133">
        <f t="shared" si="400"/>
        <v>0.12682499999999999</v>
      </c>
      <c r="R272" s="143">
        <f t="shared" si="391"/>
        <v>1.0064402160000001</v>
      </c>
      <c r="S272" s="134">
        <f t="shared" si="401"/>
        <v>2189.1423671100001</v>
      </c>
      <c r="T272" s="3">
        <f t="shared" si="402"/>
        <v>0</v>
      </c>
      <c r="U272" s="4">
        <f t="shared" si="403"/>
        <v>0</v>
      </c>
      <c r="V272" s="144" t="str">
        <f t="shared" ref="V272" si="413">V271</f>
        <v>A+J=</v>
      </c>
      <c r="W272" s="9">
        <f t="shared" si="393"/>
        <v>42328</v>
      </c>
      <c r="X272" s="4"/>
      <c r="Y272" s="154">
        <v>47162</v>
      </c>
      <c r="Z272" s="153" t="s">
        <v>56</v>
      </c>
      <c r="AD272" s="5"/>
    </row>
    <row r="273" spans="1:135" x14ac:dyDescent="0.2">
      <c r="A273" s="138">
        <f t="shared" si="394"/>
        <v>42318</v>
      </c>
      <c r="B273" s="134">
        <f t="shared" si="388"/>
        <v>342240.38594418997</v>
      </c>
      <c r="C273" s="134">
        <f t="shared" si="395"/>
        <v>319784.99405386997</v>
      </c>
      <c r="D273" s="139">
        <f t="shared" si="405"/>
        <v>641.01900000000001</v>
      </c>
      <c r="E273" s="10">
        <f>IF(DAY(A273)=E$3+1,VLOOKUP(A273,[1]Plan1!$CC$150:$CD$200,2),E272)</f>
        <v>642.40700000000004</v>
      </c>
      <c r="F273" s="140">
        <f t="shared" si="406"/>
        <v>42268</v>
      </c>
      <c r="G273" s="133">
        <f t="shared" si="407"/>
        <v>2.1653024325332115E-3</v>
      </c>
      <c r="H273" s="141">
        <f t="shared" si="396"/>
        <v>21</v>
      </c>
      <c r="I273" s="141">
        <f t="shared" si="397"/>
        <v>31</v>
      </c>
      <c r="J273" s="134">
        <f t="shared" si="408"/>
        <v>1.0014663059904239</v>
      </c>
      <c r="K273" s="134">
        <f t="shared" si="398"/>
        <v>1.06147423</v>
      </c>
      <c r="L273" s="134">
        <f t="shared" si="356"/>
        <v>1.0630306700000001</v>
      </c>
      <c r="M273" s="134">
        <f t="shared" si="389"/>
        <v>339941.25648503</v>
      </c>
      <c r="N273" s="142">
        <f t="shared" si="399"/>
        <v>0</v>
      </c>
      <c r="O273" s="133">
        <f t="shared" si="390"/>
        <v>0</v>
      </c>
      <c r="P273" s="134">
        <f t="shared" si="354"/>
        <v>0</v>
      </c>
      <c r="Q273" s="133">
        <f t="shared" si="400"/>
        <v>0.12682499999999999</v>
      </c>
      <c r="R273" s="143">
        <f t="shared" si="391"/>
        <v>1.0067633140000001</v>
      </c>
      <c r="S273" s="134">
        <f t="shared" si="401"/>
        <v>2299.1294591599999</v>
      </c>
      <c r="T273" s="3">
        <f t="shared" si="402"/>
        <v>0</v>
      </c>
      <c r="U273" s="4">
        <f t="shared" si="403"/>
        <v>0</v>
      </c>
      <c r="V273" s="144" t="str">
        <f t="shared" ref="V273" si="414">V272</f>
        <v>A+J=</v>
      </c>
      <c r="W273" s="9">
        <f t="shared" si="393"/>
        <v>42328</v>
      </c>
      <c r="X273" s="4"/>
      <c r="Y273" s="154">
        <v>47207</v>
      </c>
      <c r="Z273" s="153" t="s">
        <v>57</v>
      </c>
      <c r="AD273" s="5"/>
    </row>
    <row r="274" spans="1:135" x14ac:dyDescent="0.2">
      <c r="A274" s="138">
        <f t="shared" si="394"/>
        <v>42319</v>
      </c>
      <c r="B274" s="134">
        <f t="shared" si="388"/>
        <v>342374.14183241001</v>
      </c>
      <c r="C274" s="134">
        <f t="shared" si="395"/>
        <v>319784.99405386997</v>
      </c>
      <c r="D274" s="139">
        <f t="shared" si="405"/>
        <v>641.01900000000001</v>
      </c>
      <c r="E274" s="10">
        <f>IF(DAY(A274)=E$3+1,VLOOKUP(A274,[1]Plan1!$CC$150:$CD$200,2),E273)</f>
        <v>642.40700000000004</v>
      </c>
      <c r="F274" s="140">
        <f t="shared" si="406"/>
        <v>42268</v>
      </c>
      <c r="G274" s="133">
        <f t="shared" si="407"/>
        <v>2.1653024325332115E-3</v>
      </c>
      <c r="H274" s="141">
        <f t="shared" si="396"/>
        <v>22</v>
      </c>
      <c r="I274" s="141">
        <f t="shared" si="397"/>
        <v>31</v>
      </c>
      <c r="J274" s="134">
        <f t="shared" si="408"/>
        <v>1.0015361836897059</v>
      </c>
      <c r="K274" s="134">
        <f t="shared" si="398"/>
        <v>1.06147423</v>
      </c>
      <c r="L274" s="134">
        <f t="shared" si="356"/>
        <v>1.0631048400000001</v>
      </c>
      <c r="M274" s="134">
        <f t="shared" si="389"/>
        <v>339964.97493804002</v>
      </c>
      <c r="N274" s="142">
        <f t="shared" si="399"/>
        <v>0</v>
      </c>
      <c r="O274" s="133">
        <f t="shared" si="390"/>
        <v>0</v>
      </c>
      <c r="P274" s="134">
        <f t="shared" si="354"/>
        <v>0</v>
      </c>
      <c r="Q274" s="133">
        <f t="shared" si="400"/>
        <v>0.12682499999999999</v>
      </c>
      <c r="R274" s="143">
        <f t="shared" si="391"/>
        <v>1.0070865149999999</v>
      </c>
      <c r="S274" s="134">
        <f t="shared" si="401"/>
        <v>2409.1668943700001</v>
      </c>
      <c r="T274" s="3">
        <f t="shared" si="402"/>
        <v>0</v>
      </c>
      <c r="U274" s="4">
        <f t="shared" si="403"/>
        <v>0</v>
      </c>
      <c r="V274" s="144" t="str">
        <f t="shared" ref="V274" si="415">V273</f>
        <v>A+J=</v>
      </c>
      <c r="W274" s="9">
        <f t="shared" si="393"/>
        <v>42328</v>
      </c>
      <c r="X274" s="4"/>
      <c r="Y274" s="154">
        <v>47239</v>
      </c>
      <c r="Z274" s="153" t="s">
        <v>58</v>
      </c>
      <c r="AD274" s="5"/>
    </row>
    <row r="275" spans="1:135" x14ac:dyDescent="0.2">
      <c r="A275" s="138">
        <f t="shared" si="394"/>
        <v>42320</v>
      </c>
      <c r="B275" s="134">
        <f t="shared" si="388"/>
        <v>342507.95163263998</v>
      </c>
      <c r="C275" s="134">
        <f t="shared" si="395"/>
        <v>319784.99405386997</v>
      </c>
      <c r="D275" s="139">
        <f t="shared" si="405"/>
        <v>641.01900000000001</v>
      </c>
      <c r="E275" s="10">
        <f>IF(DAY(A275)=E$3+1,VLOOKUP(A275,[1]Plan1!$CC$150:$CD$200,2),E274)</f>
        <v>642.40700000000004</v>
      </c>
      <c r="F275" s="140">
        <f t="shared" si="406"/>
        <v>42268</v>
      </c>
      <c r="G275" s="133">
        <f t="shared" si="407"/>
        <v>2.1653024325332115E-3</v>
      </c>
      <c r="H275" s="141">
        <f t="shared" si="396"/>
        <v>23</v>
      </c>
      <c r="I275" s="141">
        <f t="shared" si="397"/>
        <v>31</v>
      </c>
      <c r="J275" s="134">
        <f t="shared" si="408"/>
        <v>1.0016060662647315</v>
      </c>
      <c r="K275" s="134">
        <f t="shared" si="398"/>
        <v>1.06147423</v>
      </c>
      <c r="L275" s="134">
        <f t="shared" si="356"/>
        <v>1.06317902</v>
      </c>
      <c r="M275" s="134">
        <f t="shared" si="389"/>
        <v>339988.69658888999</v>
      </c>
      <c r="N275" s="142">
        <f t="shared" si="399"/>
        <v>0</v>
      </c>
      <c r="O275" s="133">
        <f t="shared" si="390"/>
        <v>0</v>
      </c>
      <c r="P275" s="134">
        <f t="shared" si="354"/>
        <v>0</v>
      </c>
      <c r="Q275" s="133">
        <f t="shared" si="400"/>
        <v>0.12682499999999999</v>
      </c>
      <c r="R275" s="143">
        <f t="shared" si="391"/>
        <v>1.0074098199999999</v>
      </c>
      <c r="S275" s="134">
        <f t="shared" si="401"/>
        <v>2519.2550437499999</v>
      </c>
      <c r="T275" s="3">
        <f t="shared" si="402"/>
        <v>0</v>
      </c>
      <c r="U275" s="4">
        <f t="shared" si="403"/>
        <v>0</v>
      </c>
      <c r="V275" s="144" t="str">
        <f t="shared" ref="V275" si="416">V274</f>
        <v>A+J=</v>
      </c>
      <c r="W275" s="9">
        <f t="shared" si="393"/>
        <v>42328</v>
      </c>
      <c r="X275" s="4"/>
      <c r="Y275" s="154">
        <v>47269</v>
      </c>
      <c r="Z275" s="153" t="s">
        <v>59</v>
      </c>
      <c r="AD275" s="5"/>
    </row>
    <row r="276" spans="1:135" x14ac:dyDescent="0.2">
      <c r="A276" s="138">
        <f t="shared" si="394"/>
        <v>42321</v>
      </c>
      <c r="B276" s="134">
        <f t="shared" si="388"/>
        <v>342641.8150154</v>
      </c>
      <c r="C276" s="134">
        <f t="shared" si="395"/>
        <v>319784.99405386997</v>
      </c>
      <c r="D276" s="139">
        <f t="shared" si="405"/>
        <v>641.01900000000001</v>
      </c>
      <c r="E276" s="10">
        <f>IF(DAY(A276)=E$3+1,VLOOKUP(A276,[1]Plan1!$CC$150:$CD$200,2),E275)</f>
        <v>642.40700000000004</v>
      </c>
      <c r="F276" s="140">
        <f t="shared" si="406"/>
        <v>42268</v>
      </c>
      <c r="G276" s="133">
        <f t="shared" si="407"/>
        <v>2.1653024325332115E-3</v>
      </c>
      <c r="H276" s="141">
        <f t="shared" si="396"/>
        <v>24</v>
      </c>
      <c r="I276" s="141">
        <f t="shared" si="397"/>
        <v>31</v>
      </c>
      <c r="J276" s="134">
        <f t="shared" si="408"/>
        <v>1.0016759537158408</v>
      </c>
      <c r="K276" s="134">
        <f t="shared" si="398"/>
        <v>1.06147423</v>
      </c>
      <c r="L276" s="134">
        <f t="shared" si="356"/>
        <v>1.0632532100000001</v>
      </c>
      <c r="M276" s="134">
        <f t="shared" si="389"/>
        <v>340012.42143759999</v>
      </c>
      <c r="N276" s="142">
        <f t="shared" si="399"/>
        <v>0</v>
      </c>
      <c r="O276" s="133">
        <f t="shared" si="390"/>
        <v>0</v>
      </c>
      <c r="P276" s="134">
        <f t="shared" si="354"/>
        <v>0</v>
      </c>
      <c r="Q276" s="133">
        <f t="shared" si="400"/>
        <v>0.12682499999999999</v>
      </c>
      <c r="R276" s="143">
        <f t="shared" si="391"/>
        <v>1.007733228</v>
      </c>
      <c r="S276" s="134">
        <f t="shared" si="401"/>
        <v>2629.3935778</v>
      </c>
      <c r="T276" s="3">
        <f t="shared" si="402"/>
        <v>0</v>
      </c>
      <c r="U276" s="4">
        <f t="shared" si="403"/>
        <v>0</v>
      </c>
      <c r="V276" s="144" t="str">
        <f t="shared" ref="V276" si="417">V275</f>
        <v>A+J=</v>
      </c>
      <c r="W276" s="9">
        <f t="shared" si="393"/>
        <v>42328</v>
      </c>
      <c r="X276" s="4"/>
      <c r="Y276" s="154">
        <v>47368</v>
      </c>
      <c r="Z276" s="153" t="s">
        <v>60</v>
      </c>
      <c r="AD276" s="5"/>
    </row>
    <row r="277" spans="1:135" x14ac:dyDescent="0.2">
      <c r="A277" s="138">
        <f t="shared" si="394"/>
        <v>42322</v>
      </c>
      <c r="B277" s="134">
        <f t="shared" si="388"/>
        <v>342775.72944756999</v>
      </c>
      <c r="C277" s="134">
        <f t="shared" si="395"/>
        <v>319784.99405386997</v>
      </c>
      <c r="D277" s="139">
        <f t="shared" si="405"/>
        <v>641.01900000000001</v>
      </c>
      <c r="E277" s="10">
        <f>IF(DAY(A277)=E$3+1,VLOOKUP(A277,[1]Plan1!$CC$150:$CD$200,2),E276)</f>
        <v>642.40700000000004</v>
      </c>
      <c r="F277" s="140">
        <f t="shared" si="406"/>
        <v>42268</v>
      </c>
      <c r="G277" s="133">
        <f t="shared" si="407"/>
        <v>2.1653024325332115E-3</v>
      </c>
      <c r="H277" s="141">
        <f t="shared" si="396"/>
        <v>25</v>
      </c>
      <c r="I277" s="141">
        <f t="shared" si="397"/>
        <v>31</v>
      </c>
      <c r="J277" s="134">
        <f t="shared" si="408"/>
        <v>1.0017458460433741</v>
      </c>
      <c r="K277" s="134">
        <f t="shared" si="398"/>
        <v>1.06147423</v>
      </c>
      <c r="L277" s="134">
        <f t="shared" si="356"/>
        <v>1.0633273999999999</v>
      </c>
      <c r="M277" s="134">
        <f t="shared" si="389"/>
        <v>340036.14628630999</v>
      </c>
      <c r="N277" s="142">
        <f t="shared" si="399"/>
        <v>0</v>
      </c>
      <c r="O277" s="133">
        <f t="shared" si="390"/>
        <v>0</v>
      </c>
      <c r="P277" s="134">
        <f t="shared" si="354"/>
        <v>0</v>
      </c>
      <c r="Q277" s="133">
        <f t="shared" si="400"/>
        <v>0.12682499999999999</v>
      </c>
      <c r="R277" s="143">
        <f t="shared" si="391"/>
        <v>1.0080567410000001</v>
      </c>
      <c r="S277" s="134">
        <f t="shared" si="401"/>
        <v>2739.58316126</v>
      </c>
      <c r="T277" s="3">
        <f t="shared" si="402"/>
        <v>0</v>
      </c>
      <c r="U277" s="4">
        <f t="shared" si="403"/>
        <v>0</v>
      </c>
      <c r="V277" s="144" t="str">
        <f t="shared" ref="V277" si="418">V276</f>
        <v>A+J=</v>
      </c>
      <c r="W277" s="9">
        <f t="shared" si="393"/>
        <v>42328</v>
      </c>
      <c r="X277" s="4"/>
      <c r="Y277" s="154">
        <v>47403</v>
      </c>
      <c r="Z277" s="152" t="s">
        <v>61</v>
      </c>
      <c r="AD277" s="5"/>
    </row>
    <row r="278" spans="1:135" x14ac:dyDescent="0.2">
      <c r="A278" s="138">
        <f t="shared" si="394"/>
        <v>42323</v>
      </c>
      <c r="B278" s="134">
        <f t="shared" si="388"/>
        <v>342909.69425649999</v>
      </c>
      <c r="C278" s="134">
        <f t="shared" si="395"/>
        <v>319784.99405386997</v>
      </c>
      <c r="D278" s="139">
        <f t="shared" si="405"/>
        <v>641.01900000000001</v>
      </c>
      <c r="E278" s="10">
        <f>IF(DAY(A278)=E$3+1,VLOOKUP(A278,[1]Plan1!$CC$150:$CD$200,2),E277)</f>
        <v>642.40700000000004</v>
      </c>
      <c r="F278" s="140">
        <f t="shared" si="406"/>
        <v>42268</v>
      </c>
      <c r="G278" s="133">
        <f t="shared" si="407"/>
        <v>2.1653024325332115E-3</v>
      </c>
      <c r="H278" s="141">
        <f t="shared" si="396"/>
        <v>26</v>
      </c>
      <c r="I278" s="141">
        <f t="shared" si="397"/>
        <v>31</v>
      </c>
      <c r="J278" s="134">
        <f t="shared" si="408"/>
        <v>1.0018157432476718</v>
      </c>
      <c r="K278" s="134">
        <f t="shared" si="398"/>
        <v>1.06147423</v>
      </c>
      <c r="L278" s="134">
        <f t="shared" si="356"/>
        <v>1.06340159</v>
      </c>
      <c r="M278" s="134">
        <f t="shared" si="389"/>
        <v>340059.87113501999</v>
      </c>
      <c r="N278" s="142">
        <f t="shared" si="399"/>
        <v>0</v>
      </c>
      <c r="O278" s="133">
        <f t="shared" si="390"/>
        <v>0</v>
      </c>
      <c r="P278" s="134">
        <f t="shared" si="354"/>
        <v>0</v>
      </c>
      <c r="Q278" s="133">
        <f t="shared" si="400"/>
        <v>0.12682499999999999</v>
      </c>
      <c r="R278" s="143">
        <f t="shared" si="391"/>
        <v>1.0083803570000001</v>
      </c>
      <c r="S278" s="134">
        <f t="shared" si="401"/>
        <v>2849.8231214799998</v>
      </c>
      <c r="T278" s="3">
        <f t="shared" si="402"/>
        <v>0</v>
      </c>
      <c r="U278" s="4">
        <f t="shared" si="403"/>
        <v>0</v>
      </c>
      <c r="V278" s="144" t="str">
        <f t="shared" ref="V278" si="419">V277</f>
        <v>A+J=</v>
      </c>
      <c r="W278" s="9">
        <f t="shared" si="393"/>
        <v>42328</v>
      </c>
      <c r="X278" s="4"/>
      <c r="Y278" s="154">
        <v>47424</v>
      </c>
      <c r="Z278" s="153" t="s">
        <v>62</v>
      </c>
      <c r="AD278" s="5"/>
    </row>
    <row r="279" spans="1:135" x14ac:dyDescent="0.2">
      <c r="A279" s="138">
        <f t="shared" si="394"/>
        <v>42324</v>
      </c>
      <c r="B279" s="134">
        <f t="shared" si="388"/>
        <v>343043.71301529004</v>
      </c>
      <c r="C279" s="134">
        <f t="shared" si="395"/>
        <v>319784.99405386997</v>
      </c>
      <c r="D279" s="139">
        <f t="shared" si="405"/>
        <v>641.01900000000001</v>
      </c>
      <c r="E279" s="10">
        <f>IF(DAY(A279)=E$3+1,VLOOKUP(A279,[1]Plan1!$CC$150:$CD$200,2),E278)</f>
        <v>642.40700000000004</v>
      </c>
      <c r="F279" s="140">
        <f t="shared" si="406"/>
        <v>42268</v>
      </c>
      <c r="G279" s="133">
        <f t="shared" si="407"/>
        <v>2.1653024325332115E-3</v>
      </c>
      <c r="H279" s="141">
        <f t="shared" si="396"/>
        <v>27</v>
      </c>
      <c r="I279" s="141">
        <f t="shared" si="397"/>
        <v>31</v>
      </c>
      <c r="J279" s="134">
        <f t="shared" si="408"/>
        <v>1.0018856453290739</v>
      </c>
      <c r="K279" s="134">
        <f t="shared" si="398"/>
        <v>1.06147423</v>
      </c>
      <c r="L279" s="134">
        <f t="shared" si="356"/>
        <v>1.06347579</v>
      </c>
      <c r="M279" s="134">
        <f t="shared" si="389"/>
        <v>340083.59918158001</v>
      </c>
      <c r="N279" s="142">
        <f t="shared" si="399"/>
        <v>0</v>
      </c>
      <c r="O279" s="133">
        <f t="shared" si="390"/>
        <v>0</v>
      </c>
      <c r="P279" s="134">
        <f t="shared" si="354"/>
        <v>0</v>
      </c>
      <c r="Q279" s="133">
        <f t="shared" si="400"/>
        <v>0.12682499999999999</v>
      </c>
      <c r="R279" s="143">
        <f t="shared" si="391"/>
        <v>1.008704077</v>
      </c>
      <c r="S279" s="134">
        <f t="shared" si="401"/>
        <v>2960.1138337100001</v>
      </c>
      <c r="T279" s="3">
        <f t="shared" si="402"/>
        <v>0</v>
      </c>
      <c r="U279" s="4">
        <f t="shared" si="403"/>
        <v>0</v>
      </c>
      <c r="V279" s="144" t="str">
        <f t="shared" ref="V279" si="420">V278</f>
        <v>A+J=</v>
      </c>
      <c r="W279" s="9">
        <f t="shared" si="393"/>
        <v>42328</v>
      </c>
      <c r="X279" s="4"/>
      <c r="Y279" s="154">
        <v>47437</v>
      </c>
      <c r="Z279" s="153" t="s">
        <v>69</v>
      </c>
      <c r="AD279" s="5"/>
    </row>
    <row r="280" spans="1:135" x14ac:dyDescent="0.2">
      <c r="A280" s="138">
        <f t="shared" si="394"/>
        <v>42325</v>
      </c>
      <c r="B280" s="134">
        <f t="shared" si="388"/>
        <v>343177.78250773001</v>
      </c>
      <c r="C280" s="134">
        <f t="shared" si="395"/>
        <v>319784.99405386997</v>
      </c>
      <c r="D280" s="139">
        <f t="shared" si="405"/>
        <v>641.01900000000001</v>
      </c>
      <c r="E280" s="10">
        <f>IF(DAY(A280)=E$3+1,VLOOKUP(A280,[1]Plan1!$CC$150:$CD$200,2),E279)</f>
        <v>642.40700000000004</v>
      </c>
      <c r="F280" s="140">
        <f t="shared" si="406"/>
        <v>42268</v>
      </c>
      <c r="G280" s="133">
        <f t="shared" si="407"/>
        <v>2.1653024325332115E-3</v>
      </c>
      <c r="H280" s="141">
        <f t="shared" si="396"/>
        <v>28</v>
      </c>
      <c r="I280" s="141">
        <f t="shared" si="397"/>
        <v>31</v>
      </c>
      <c r="J280" s="134">
        <f t="shared" si="408"/>
        <v>1.0019555522879207</v>
      </c>
      <c r="K280" s="134">
        <f t="shared" si="398"/>
        <v>1.06147423</v>
      </c>
      <c r="L280" s="134">
        <f t="shared" si="356"/>
        <v>1.0635499900000001</v>
      </c>
      <c r="M280" s="134">
        <f t="shared" si="389"/>
        <v>340107.32722814003</v>
      </c>
      <c r="N280" s="142">
        <f t="shared" si="399"/>
        <v>0</v>
      </c>
      <c r="O280" s="133">
        <f t="shared" si="390"/>
        <v>0</v>
      </c>
      <c r="P280" s="134">
        <f t="shared" si="354"/>
        <v>0</v>
      </c>
      <c r="Q280" s="133">
        <f t="shared" si="400"/>
        <v>0.12682499999999999</v>
      </c>
      <c r="R280" s="143">
        <f t="shared" si="391"/>
        <v>1.0090279010000001</v>
      </c>
      <c r="S280" s="134">
        <f t="shared" si="401"/>
        <v>3070.4552795899999</v>
      </c>
      <c r="T280" s="3">
        <f t="shared" si="402"/>
        <v>0</v>
      </c>
      <c r="U280" s="4">
        <f t="shared" si="403"/>
        <v>0</v>
      </c>
      <c r="V280" s="144" t="str">
        <f t="shared" ref="V280" si="421">V279</f>
        <v>A+J=</v>
      </c>
      <c r="W280" s="9">
        <f t="shared" si="393"/>
        <v>42328</v>
      </c>
      <c r="X280" s="4"/>
      <c r="Y280" s="154">
        <v>47477</v>
      </c>
      <c r="Z280" s="153" t="s">
        <v>64</v>
      </c>
      <c r="AD280" s="5"/>
    </row>
    <row r="281" spans="1:135" x14ac:dyDescent="0.2">
      <c r="A281" s="138">
        <f t="shared" si="394"/>
        <v>42326</v>
      </c>
      <c r="B281" s="134">
        <f t="shared" si="388"/>
        <v>343311.90630909998</v>
      </c>
      <c r="C281" s="134">
        <f t="shared" si="395"/>
        <v>319784.99405386997</v>
      </c>
      <c r="D281" s="139">
        <f t="shared" si="405"/>
        <v>641.01900000000001</v>
      </c>
      <c r="E281" s="10">
        <f>IF(DAY(A281)=E$3+1,VLOOKUP(A281,[1]Plan1!$CC$150:$CD$200,2),E280)</f>
        <v>642.40700000000004</v>
      </c>
      <c r="F281" s="140">
        <f t="shared" si="406"/>
        <v>42268</v>
      </c>
      <c r="G281" s="133">
        <f t="shared" si="407"/>
        <v>2.1653024325332115E-3</v>
      </c>
      <c r="H281" s="141">
        <f t="shared" si="396"/>
        <v>29</v>
      </c>
      <c r="I281" s="141">
        <f t="shared" si="397"/>
        <v>31</v>
      </c>
      <c r="J281" s="134">
        <f t="shared" si="408"/>
        <v>1.0020254641245525</v>
      </c>
      <c r="K281" s="134">
        <f t="shared" si="398"/>
        <v>1.06147423</v>
      </c>
      <c r="L281" s="134">
        <f t="shared" si="356"/>
        <v>1.0636242</v>
      </c>
      <c r="M281" s="134">
        <f t="shared" si="389"/>
        <v>340131.05847255001</v>
      </c>
      <c r="N281" s="142">
        <f t="shared" si="399"/>
        <v>0</v>
      </c>
      <c r="O281" s="133">
        <f t="shared" si="390"/>
        <v>0</v>
      </c>
      <c r="P281" s="134">
        <f t="shared" si="354"/>
        <v>0</v>
      </c>
      <c r="Q281" s="133">
        <f t="shared" si="400"/>
        <v>0.12682499999999999</v>
      </c>
      <c r="R281" s="143">
        <f t="shared" si="391"/>
        <v>1.0093518299999999</v>
      </c>
      <c r="S281" s="134">
        <f t="shared" si="401"/>
        <v>3180.84783655</v>
      </c>
      <c r="T281" s="3">
        <f t="shared" si="402"/>
        <v>0</v>
      </c>
      <c r="U281" s="4">
        <f t="shared" si="403"/>
        <v>0</v>
      </c>
      <c r="V281" s="144" t="str">
        <f t="shared" ref="V281" si="422">V280</f>
        <v>A+J=</v>
      </c>
      <c r="W281" s="9">
        <f t="shared" si="393"/>
        <v>42328</v>
      </c>
      <c r="X281" s="4"/>
      <c r="Y281" s="154">
        <v>47484</v>
      </c>
      <c r="Z281" s="153" t="s">
        <v>55</v>
      </c>
      <c r="AD281" s="5"/>
    </row>
    <row r="282" spans="1:135" x14ac:dyDescent="0.2">
      <c r="A282" s="138">
        <f t="shared" si="394"/>
        <v>42327</v>
      </c>
      <c r="B282" s="134">
        <f t="shared" si="388"/>
        <v>343446.08374969003</v>
      </c>
      <c r="C282" s="134">
        <f t="shared" si="395"/>
        <v>319784.99405386997</v>
      </c>
      <c r="D282" s="139">
        <f t="shared" si="405"/>
        <v>641.01900000000001</v>
      </c>
      <c r="E282" s="10">
        <f>IF(DAY(A282)=E$3+1,VLOOKUP(A282,[1]Plan1!$CC$150:$CD$200,2),E281)</f>
        <v>642.40700000000004</v>
      </c>
      <c r="F282" s="140">
        <f t="shared" si="406"/>
        <v>42268</v>
      </c>
      <c r="G282" s="133">
        <f t="shared" si="407"/>
        <v>2.1653024325332115E-3</v>
      </c>
      <c r="H282" s="141">
        <f t="shared" si="396"/>
        <v>30</v>
      </c>
      <c r="I282" s="141">
        <f t="shared" si="397"/>
        <v>31</v>
      </c>
      <c r="J282" s="134">
        <f t="shared" si="408"/>
        <v>1.00209538083931</v>
      </c>
      <c r="K282" s="134">
        <f t="shared" si="398"/>
        <v>1.06147423</v>
      </c>
      <c r="L282" s="134">
        <f t="shared" si="356"/>
        <v>1.0636984199999999</v>
      </c>
      <c r="M282" s="134">
        <f t="shared" si="389"/>
        <v>340154.79291481001</v>
      </c>
      <c r="N282" s="142">
        <f t="shared" si="399"/>
        <v>0</v>
      </c>
      <c r="O282" s="133">
        <f t="shared" si="390"/>
        <v>0</v>
      </c>
      <c r="P282" s="134">
        <f t="shared" si="354"/>
        <v>0</v>
      </c>
      <c r="Q282" s="133">
        <f t="shared" si="400"/>
        <v>0.12682499999999999</v>
      </c>
      <c r="R282" s="143">
        <f t="shared" si="391"/>
        <v>1.0096758619999999</v>
      </c>
      <c r="S282" s="134">
        <f t="shared" si="401"/>
        <v>3291.2908348800001</v>
      </c>
      <c r="T282" s="3">
        <f t="shared" si="402"/>
        <v>0</v>
      </c>
      <c r="U282" s="4">
        <f t="shared" si="403"/>
        <v>0</v>
      </c>
      <c r="V282" s="144" t="str">
        <f t="shared" ref="V282" si="423">V281</f>
        <v>A+J=</v>
      </c>
      <c r="W282" s="9">
        <f t="shared" si="393"/>
        <v>42328</v>
      </c>
      <c r="X282" s="4"/>
      <c r="Y282" s="154">
        <v>47546</v>
      </c>
      <c r="Z282" s="153" t="s">
        <v>56</v>
      </c>
      <c r="AD282" s="5"/>
    </row>
    <row r="283" spans="1:135" x14ac:dyDescent="0.2">
      <c r="A283" s="92">
        <f t="shared" si="394"/>
        <v>42328</v>
      </c>
      <c r="B283" s="97">
        <f t="shared" si="388"/>
        <v>343580.31195027998</v>
      </c>
      <c r="C283" s="97">
        <f t="shared" si="395"/>
        <v>319784.99405386997</v>
      </c>
      <c r="D283" s="94">
        <f t="shared" si="405"/>
        <v>641.01900000000001</v>
      </c>
      <c r="E283" s="10">
        <f>IF(DAY(A283)=E$3+1,VLOOKUP(A283,[1]Plan1!$CC$150:$CD$200,2),E282)</f>
        <v>642.40700000000004</v>
      </c>
      <c r="F283" s="130">
        <f t="shared" si="406"/>
        <v>42268</v>
      </c>
      <c r="G283" s="99">
        <f t="shared" si="407"/>
        <v>2.1653024325332115E-3</v>
      </c>
      <c r="H283" s="96">
        <f t="shared" si="396"/>
        <v>31</v>
      </c>
      <c r="I283" s="96">
        <f t="shared" si="397"/>
        <v>31</v>
      </c>
      <c r="J283" s="97">
        <f t="shared" si="408"/>
        <v>1.0021653024325332</v>
      </c>
      <c r="K283" s="97">
        <f t="shared" si="398"/>
        <v>1.06147423</v>
      </c>
      <c r="L283" s="97">
        <f t="shared" si="356"/>
        <v>1.06377264</v>
      </c>
      <c r="M283" s="97">
        <f t="shared" si="389"/>
        <v>340178.52735707001</v>
      </c>
      <c r="N283" s="98">
        <f t="shared" si="399"/>
        <v>9</v>
      </c>
      <c r="O283" s="133">
        <f t="shared" si="390"/>
        <v>0</v>
      </c>
      <c r="P283" s="97">
        <f t="shared" si="354"/>
        <v>0</v>
      </c>
      <c r="Q283" s="99">
        <f t="shared" si="400"/>
        <v>0.12682499999999999</v>
      </c>
      <c r="R283" s="100">
        <f t="shared" si="391"/>
        <v>1.0099999980000001</v>
      </c>
      <c r="S283" s="97">
        <f t="shared" si="401"/>
        <v>3401.7845932099999</v>
      </c>
      <c r="T283" s="3">
        <f t="shared" si="402"/>
        <v>3401.7845932099999</v>
      </c>
      <c r="U283" s="4">
        <f t="shared" si="403"/>
        <v>234723.13693149001</v>
      </c>
      <c r="V283" s="136" t="str">
        <f t="shared" ref="V283" si="424">V282</f>
        <v>A+J=</v>
      </c>
      <c r="W283" s="9">
        <f t="shared" si="393"/>
        <v>42358</v>
      </c>
      <c r="X283" s="28"/>
      <c r="Y283" s="154">
        <v>47547</v>
      </c>
      <c r="Z283" s="153" t="s">
        <v>56</v>
      </c>
      <c r="AA283" s="14"/>
      <c r="AB283" s="14"/>
      <c r="AC283" s="14"/>
      <c r="AD283" s="15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138">
        <f t="shared" si="394"/>
        <v>42329</v>
      </c>
      <c r="B284" s="134">
        <f t="shared" si="388"/>
        <v>340321.63429746998</v>
      </c>
      <c r="C284" s="134">
        <f t="shared" si="395"/>
        <v>319784.99405386997</v>
      </c>
      <c r="D284" s="139">
        <f t="shared" si="405"/>
        <v>642.40700000000004</v>
      </c>
      <c r="E284" s="10">
        <f>IF(DAY(A284)=E$3+1,VLOOKUP(A284,[1]Plan1!$CC$150:$CD$200,2),E283)</f>
        <v>644.12300000000005</v>
      </c>
      <c r="F284" s="140">
        <f t="shared" si="406"/>
        <v>42298</v>
      </c>
      <c r="G284" s="133">
        <f t="shared" si="407"/>
        <v>2.6712037695728608E-3</v>
      </c>
      <c r="H284" s="141">
        <f t="shared" si="396"/>
        <v>1</v>
      </c>
      <c r="I284" s="141">
        <f t="shared" si="397"/>
        <v>30</v>
      </c>
      <c r="J284" s="134">
        <f t="shared" si="408"/>
        <v>1.0000889253684726</v>
      </c>
      <c r="K284" s="134">
        <f t="shared" si="398"/>
        <v>1.06377264</v>
      </c>
      <c r="L284" s="134">
        <f t="shared" si="356"/>
        <v>1.0638672300000001</v>
      </c>
      <c r="M284" s="134">
        <f t="shared" si="389"/>
        <v>340208.77581964998</v>
      </c>
      <c r="N284" s="142">
        <f t="shared" si="399"/>
        <v>0</v>
      </c>
      <c r="O284" s="133">
        <f t="shared" si="390"/>
        <v>0</v>
      </c>
      <c r="P284" s="134">
        <f t="shared" si="354"/>
        <v>0</v>
      </c>
      <c r="Q284" s="133">
        <f t="shared" si="400"/>
        <v>0.12682499999999999</v>
      </c>
      <c r="R284" s="143">
        <f t="shared" si="391"/>
        <v>1.0003317329999999</v>
      </c>
      <c r="S284" s="134">
        <f t="shared" si="401"/>
        <v>112.85847782</v>
      </c>
      <c r="T284" s="3">
        <f t="shared" si="402"/>
        <v>0</v>
      </c>
      <c r="U284" s="4">
        <f t="shared" si="403"/>
        <v>0</v>
      </c>
      <c r="V284" s="144" t="str">
        <f t="shared" ref="V284" si="425">V283</f>
        <v>A+J=</v>
      </c>
      <c r="W284" s="9">
        <f t="shared" si="393"/>
        <v>42358</v>
      </c>
      <c r="X284" s="4"/>
      <c r="Y284" s="154">
        <v>47592</v>
      </c>
      <c r="Z284" s="153" t="s">
        <v>57</v>
      </c>
      <c r="AD284" s="5"/>
    </row>
    <row r="285" spans="1:135" x14ac:dyDescent="0.2">
      <c r="A285" s="138">
        <f t="shared" si="394"/>
        <v>42330</v>
      </c>
      <c r="B285" s="134">
        <f t="shared" si="388"/>
        <v>340464.80479272001</v>
      </c>
      <c r="C285" s="134">
        <f t="shared" si="395"/>
        <v>319784.99405386997</v>
      </c>
      <c r="D285" s="139">
        <f t="shared" si="405"/>
        <v>642.40700000000004</v>
      </c>
      <c r="E285" s="10">
        <f>IF(DAY(A285)=E$3+1,VLOOKUP(A285,[1]Plan1!$CC$150:$CD$200,2),E284)</f>
        <v>644.12300000000005</v>
      </c>
      <c r="F285" s="140">
        <f t="shared" si="406"/>
        <v>42298</v>
      </c>
      <c r="G285" s="133">
        <f t="shared" si="407"/>
        <v>2.6712037695728608E-3</v>
      </c>
      <c r="H285" s="141">
        <f t="shared" si="396"/>
        <v>2</v>
      </c>
      <c r="I285" s="141">
        <f t="shared" si="397"/>
        <v>30</v>
      </c>
      <c r="J285" s="134">
        <f t="shared" si="408"/>
        <v>1.0001778586446661</v>
      </c>
      <c r="K285" s="134">
        <f t="shared" si="398"/>
        <v>1.06377264</v>
      </c>
      <c r="L285" s="134">
        <f t="shared" si="356"/>
        <v>1.0639618399999999</v>
      </c>
      <c r="M285" s="134">
        <f t="shared" si="389"/>
        <v>340239.03067794</v>
      </c>
      <c r="N285" s="142">
        <f t="shared" si="399"/>
        <v>0</v>
      </c>
      <c r="O285" s="133">
        <f t="shared" si="390"/>
        <v>0</v>
      </c>
      <c r="P285" s="134">
        <f t="shared" si="354"/>
        <v>0</v>
      </c>
      <c r="Q285" s="133">
        <f t="shared" si="400"/>
        <v>0.12682499999999999</v>
      </c>
      <c r="R285" s="143">
        <f t="shared" si="391"/>
        <v>1.0006635749999999</v>
      </c>
      <c r="S285" s="134">
        <f t="shared" si="401"/>
        <v>225.77411477999999</v>
      </c>
      <c r="T285" s="3">
        <f t="shared" si="402"/>
        <v>0</v>
      </c>
      <c r="U285" s="4">
        <f t="shared" si="403"/>
        <v>0</v>
      </c>
      <c r="V285" s="144" t="str">
        <f t="shared" ref="V285" si="426">V284</f>
        <v>A+J=</v>
      </c>
      <c r="W285" s="9">
        <f t="shared" si="393"/>
        <v>42358</v>
      </c>
      <c r="X285" s="4"/>
      <c r="Y285" s="154">
        <v>47604</v>
      </c>
      <c r="Z285" s="153" t="s">
        <v>58</v>
      </c>
      <c r="AD285" s="5"/>
    </row>
    <row r="286" spans="1:135" x14ac:dyDescent="0.2">
      <c r="A286" s="138">
        <f t="shared" si="394"/>
        <v>42331</v>
      </c>
      <c r="B286" s="134">
        <f t="shared" si="388"/>
        <v>340608.03313752002</v>
      </c>
      <c r="C286" s="134">
        <f t="shared" si="395"/>
        <v>319784.99405386997</v>
      </c>
      <c r="D286" s="139">
        <f t="shared" si="405"/>
        <v>642.40700000000004</v>
      </c>
      <c r="E286" s="10">
        <f>IF(DAY(A286)=E$3+1,VLOOKUP(A286,[1]Plan1!$CC$150:$CD$200,2),E285)</f>
        <v>644.12300000000005</v>
      </c>
      <c r="F286" s="140">
        <f t="shared" si="406"/>
        <v>42298</v>
      </c>
      <c r="G286" s="133">
        <f t="shared" si="407"/>
        <v>2.6712037695728608E-3</v>
      </c>
      <c r="H286" s="141">
        <f t="shared" si="396"/>
        <v>3</v>
      </c>
      <c r="I286" s="141">
        <f t="shared" si="397"/>
        <v>30</v>
      </c>
      <c r="J286" s="134">
        <f t="shared" si="408"/>
        <v>1.0002667998292842</v>
      </c>
      <c r="K286" s="134">
        <f t="shared" si="398"/>
        <v>1.06377264</v>
      </c>
      <c r="L286" s="134">
        <f t="shared" si="356"/>
        <v>1.06405645</v>
      </c>
      <c r="M286" s="134">
        <f t="shared" si="389"/>
        <v>340269.28553623002</v>
      </c>
      <c r="N286" s="142">
        <f t="shared" si="399"/>
        <v>0</v>
      </c>
      <c r="O286" s="133">
        <f t="shared" si="390"/>
        <v>0</v>
      </c>
      <c r="P286" s="134">
        <f t="shared" si="354"/>
        <v>0</v>
      </c>
      <c r="Q286" s="133">
        <f t="shared" si="400"/>
        <v>0.12682499999999999</v>
      </c>
      <c r="R286" s="143">
        <f t="shared" si="391"/>
        <v>1.000995528</v>
      </c>
      <c r="S286" s="134">
        <f t="shared" si="401"/>
        <v>338.74760128999998</v>
      </c>
      <c r="T286" s="3">
        <f t="shared" si="402"/>
        <v>0</v>
      </c>
      <c r="U286" s="4">
        <f t="shared" si="403"/>
        <v>0</v>
      </c>
      <c r="V286" s="144" t="str">
        <f t="shared" ref="V286" si="427">V285</f>
        <v>A+J=</v>
      </c>
      <c r="W286" s="9">
        <f t="shared" si="393"/>
        <v>42358</v>
      </c>
      <c r="X286" s="4"/>
      <c r="Y286" s="154">
        <v>47654</v>
      </c>
      <c r="Z286" s="153" t="s">
        <v>59</v>
      </c>
      <c r="AD286" s="5"/>
    </row>
    <row r="287" spans="1:135" x14ac:dyDescent="0.2">
      <c r="A287" s="138">
        <f t="shared" si="394"/>
        <v>42332</v>
      </c>
      <c r="B287" s="134">
        <f t="shared" si="388"/>
        <v>340751.32220373</v>
      </c>
      <c r="C287" s="134">
        <f t="shared" si="395"/>
        <v>319784.99405386997</v>
      </c>
      <c r="D287" s="139">
        <f t="shared" si="405"/>
        <v>642.40700000000004</v>
      </c>
      <c r="E287" s="10">
        <f>IF(DAY(A287)=E$3+1,VLOOKUP(A287,[1]Plan1!$CC$150:$CD$200,2),E286)</f>
        <v>644.12300000000005</v>
      </c>
      <c r="F287" s="140">
        <f t="shared" si="406"/>
        <v>42298</v>
      </c>
      <c r="G287" s="133">
        <f t="shared" si="407"/>
        <v>2.6712037695728608E-3</v>
      </c>
      <c r="H287" s="141">
        <f t="shared" si="396"/>
        <v>4</v>
      </c>
      <c r="I287" s="141">
        <f t="shared" si="397"/>
        <v>30</v>
      </c>
      <c r="J287" s="134">
        <f t="shared" si="408"/>
        <v>1.0003557489230297</v>
      </c>
      <c r="K287" s="134">
        <f t="shared" si="398"/>
        <v>1.06377264</v>
      </c>
      <c r="L287" s="134">
        <f t="shared" si="356"/>
        <v>1.0641510700000001</v>
      </c>
      <c r="M287" s="134">
        <f t="shared" si="389"/>
        <v>340299.54359235999</v>
      </c>
      <c r="N287" s="142">
        <f t="shared" si="399"/>
        <v>0</v>
      </c>
      <c r="O287" s="133">
        <f t="shared" si="390"/>
        <v>0</v>
      </c>
      <c r="P287" s="134">
        <f t="shared" si="354"/>
        <v>0</v>
      </c>
      <c r="Q287" s="133">
        <f t="shared" si="400"/>
        <v>0.12682499999999999</v>
      </c>
      <c r="R287" s="143">
        <f t="shared" si="391"/>
        <v>1.0013275909999999</v>
      </c>
      <c r="S287" s="134">
        <f t="shared" si="401"/>
        <v>451.77861137000002</v>
      </c>
      <c r="T287" s="3">
        <f t="shared" si="402"/>
        <v>0</v>
      </c>
      <c r="U287" s="4">
        <f t="shared" si="403"/>
        <v>0</v>
      </c>
      <c r="V287" s="144" t="str">
        <f t="shared" ref="V287" si="428">V286</f>
        <v>A+J=</v>
      </c>
      <c r="W287" s="9">
        <f t="shared" si="393"/>
        <v>42358</v>
      </c>
      <c r="X287" s="4"/>
      <c r="Y287" s="154">
        <v>47802</v>
      </c>
      <c r="Z287" s="153" t="s">
        <v>63</v>
      </c>
      <c r="AD287" s="5"/>
    </row>
    <row r="288" spans="1:135" x14ac:dyDescent="0.2">
      <c r="A288" s="138">
        <f t="shared" si="394"/>
        <v>42333</v>
      </c>
      <c r="B288" s="134">
        <f t="shared" si="388"/>
        <v>340894.67200456001</v>
      </c>
      <c r="C288" s="134">
        <f t="shared" si="395"/>
        <v>319784.99405386997</v>
      </c>
      <c r="D288" s="139">
        <f t="shared" si="405"/>
        <v>642.40700000000004</v>
      </c>
      <c r="E288" s="10">
        <f>IF(DAY(A288)=E$3+1,VLOOKUP(A288,[1]Plan1!$CC$150:$CD$200,2),E287)</f>
        <v>644.12300000000005</v>
      </c>
      <c r="F288" s="140">
        <f t="shared" si="406"/>
        <v>42298</v>
      </c>
      <c r="G288" s="133">
        <f t="shared" si="407"/>
        <v>2.6712037695728608E-3</v>
      </c>
      <c r="H288" s="141">
        <f t="shared" si="396"/>
        <v>5</v>
      </c>
      <c r="I288" s="141">
        <f t="shared" si="397"/>
        <v>30</v>
      </c>
      <c r="J288" s="134">
        <f t="shared" si="408"/>
        <v>1.0004447059266064</v>
      </c>
      <c r="K288" s="134">
        <f t="shared" si="398"/>
        <v>1.06377264</v>
      </c>
      <c r="L288" s="134">
        <f t="shared" si="356"/>
        <v>1.0642457000000001</v>
      </c>
      <c r="M288" s="134">
        <f t="shared" si="389"/>
        <v>340329.80484634999</v>
      </c>
      <c r="N288" s="142">
        <f t="shared" si="399"/>
        <v>0</v>
      </c>
      <c r="O288" s="133">
        <f t="shared" si="390"/>
        <v>0</v>
      </c>
      <c r="P288" s="134">
        <f t="shared" si="354"/>
        <v>0</v>
      </c>
      <c r="Q288" s="133">
        <f t="shared" si="400"/>
        <v>0.12682499999999999</v>
      </c>
      <c r="R288" s="143">
        <f t="shared" si="391"/>
        <v>1.001659764</v>
      </c>
      <c r="S288" s="134">
        <f t="shared" si="401"/>
        <v>564.86715820999996</v>
      </c>
      <c r="T288" s="3">
        <f t="shared" si="402"/>
        <v>0</v>
      </c>
      <c r="U288" s="4">
        <f t="shared" si="403"/>
        <v>0</v>
      </c>
      <c r="V288" s="144" t="str">
        <f t="shared" ref="V288" si="429">V287</f>
        <v>A+J=</v>
      </c>
      <c r="W288" s="9">
        <f t="shared" si="393"/>
        <v>42358</v>
      </c>
      <c r="X288" s="4"/>
      <c r="Y288" s="154">
        <v>47842</v>
      </c>
      <c r="Z288" s="153" t="s">
        <v>64</v>
      </c>
      <c r="AD288" s="5"/>
    </row>
    <row r="289" spans="1:30" x14ac:dyDescent="0.2">
      <c r="A289" s="138">
        <f t="shared" si="394"/>
        <v>42334</v>
      </c>
      <c r="B289" s="134">
        <f t="shared" si="388"/>
        <v>341038.08255315002</v>
      </c>
      <c r="C289" s="134">
        <f t="shared" si="395"/>
        <v>319784.99405386997</v>
      </c>
      <c r="D289" s="139">
        <f t="shared" si="405"/>
        <v>642.40700000000004</v>
      </c>
      <c r="E289" s="10">
        <f>IF(DAY(A289)=E$3+1,VLOOKUP(A289,[1]Plan1!$CC$150:$CD$200,2),E288)</f>
        <v>644.12300000000005</v>
      </c>
      <c r="F289" s="140">
        <f t="shared" si="406"/>
        <v>42298</v>
      </c>
      <c r="G289" s="133">
        <f t="shared" si="407"/>
        <v>2.6712037695728608E-3</v>
      </c>
      <c r="H289" s="141">
        <f t="shared" si="396"/>
        <v>6</v>
      </c>
      <c r="I289" s="141">
        <f t="shared" si="397"/>
        <v>30</v>
      </c>
      <c r="J289" s="134">
        <f t="shared" si="408"/>
        <v>1.0005336708407171</v>
      </c>
      <c r="K289" s="134">
        <f t="shared" si="398"/>
        <v>1.06377264</v>
      </c>
      <c r="L289" s="134">
        <f t="shared" si="356"/>
        <v>1.06434034</v>
      </c>
      <c r="M289" s="134">
        <f t="shared" si="389"/>
        <v>340360.06929819001</v>
      </c>
      <c r="N289" s="142">
        <f t="shared" si="399"/>
        <v>0</v>
      </c>
      <c r="O289" s="133">
        <f t="shared" si="390"/>
        <v>0</v>
      </c>
      <c r="P289" s="134">
        <f t="shared" si="354"/>
        <v>0</v>
      </c>
      <c r="Q289" s="133">
        <f t="shared" si="400"/>
        <v>0.12682499999999999</v>
      </c>
      <c r="R289" s="143">
        <f t="shared" si="391"/>
        <v>1.0019920470000001</v>
      </c>
      <c r="S289" s="134">
        <f t="shared" si="401"/>
        <v>678.01325496000004</v>
      </c>
      <c r="T289" s="3">
        <f t="shared" si="402"/>
        <v>0</v>
      </c>
      <c r="U289" s="4">
        <f t="shared" si="403"/>
        <v>0</v>
      </c>
      <c r="V289" s="144" t="str">
        <f t="shared" ref="V289" si="430">V288</f>
        <v>A+J=</v>
      </c>
      <c r="W289" s="9">
        <f t="shared" si="393"/>
        <v>42358</v>
      </c>
      <c r="X289" s="4"/>
      <c r="Y289" s="154">
        <v>47849</v>
      </c>
      <c r="Z289" s="153" t="s">
        <v>55</v>
      </c>
      <c r="AD289" s="5"/>
    </row>
    <row r="290" spans="1:30" x14ac:dyDescent="0.2">
      <c r="A290" s="138">
        <f t="shared" si="394"/>
        <v>42335</v>
      </c>
      <c r="B290" s="134">
        <f t="shared" si="388"/>
        <v>341181.55420308001</v>
      </c>
      <c r="C290" s="134">
        <f t="shared" si="395"/>
        <v>319784.99405386997</v>
      </c>
      <c r="D290" s="139">
        <f t="shared" si="405"/>
        <v>642.40700000000004</v>
      </c>
      <c r="E290" s="10">
        <f>IF(DAY(A290)=E$3+1,VLOOKUP(A290,[1]Plan1!$CC$150:$CD$200,2),E289)</f>
        <v>644.12300000000005</v>
      </c>
      <c r="F290" s="140">
        <f t="shared" si="406"/>
        <v>42298</v>
      </c>
      <c r="G290" s="133">
        <f t="shared" si="407"/>
        <v>2.6712037695728608E-3</v>
      </c>
      <c r="H290" s="141">
        <f t="shared" si="396"/>
        <v>7</v>
      </c>
      <c r="I290" s="141">
        <f t="shared" si="397"/>
        <v>30</v>
      </c>
      <c r="J290" s="134">
        <f t="shared" si="408"/>
        <v>1.0006226436660659</v>
      </c>
      <c r="K290" s="134">
        <f t="shared" si="398"/>
        <v>1.06377264</v>
      </c>
      <c r="L290" s="134">
        <f t="shared" si="356"/>
        <v>1.0644349900000001</v>
      </c>
      <c r="M290" s="134">
        <f t="shared" si="389"/>
        <v>340390.33694787999</v>
      </c>
      <c r="N290" s="142">
        <f t="shared" si="399"/>
        <v>0</v>
      </c>
      <c r="O290" s="133">
        <f t="shared" si="390"/>
        <v>0</v>
      </c>
      <c r="P290" s="134">
        <f t="shared" si="354"/>
        <v>0</v>
      </c>
      <c r="Q290" s="133">
        <f t="shared" si="400"/>
        <v>0.12682499999999999</v>
      </c>
      <c r="R290" s="143">
        <f t="shared" si="391"/>
        <v>1.0023244410000001</v>
      </c>
      <c r="S290" s="134">
        <f t="shared" si="401"/>
        <v>791.21725519999995</v>
      </c>
      <c r="T290" s="3">
        <f t="shared" si="402"/>
        <v>0</v>
      </c>
      <c r="U290" s="4">
        <f t="shared" si="403"/>
        <v>0</v>
      </c>
      <c r="V290" s="144" t="str">
        <f t="shared" ref="V290" si="431">V289</f>
        <v>A+J=</v>
      </c>
      <c r="W290" s="9">
        <f t="shared" si="393"/>
        <v>42358</v>
      </c>
      <c r="X290" s="4"/>
      <c r="Y290" s="154">
        <v>47903</v>
      </c>
      <c r="Z290" s="153" t="s">
        <v>56</v>
      </c>
      <c r="AD290" s="5"/>
    </row>
    <row r="291" spans="1:30" x14ac:dyDescent="0.2">
      <c r="A291" s="138">
        <f t="shared" si="394"/>
        <v>42336</v>
      </c>
      <c r="B291" s="134">
        <f t="shared" si="388"/>
        <v>341325.08308042004</v>
      </c>
      <c r="C291" s="134">
        <f t="shared" si="395"/>
        <v>319784.99405386997</v>
      </c>
      <c r="D291" s="139">
        <f t="shared" si="405"/>
        <v>642.40700000000004</v>
      </c>
      <c r="E291" s="10">
        <f>IF(DAY(A291)=E$3+1,VLOOKUP(A291,[1]Plan1!$CC$150:$CD$200,2),E290)</f>
        <v>644.12300000000005</v>
      </c>
      <c r="F291" s="140">
        <f t="shared" si="406"/>
        <v>42298</v>
      </c>
      <c r="G291" s="133">
        <f t="shared" si="407"/>
        <v>2.6712037695728608E-3</v>
      </c>
      <c r="H291" s="141">
        <f t="shared" si="396"/>
        <v>8</v>
      </c>
      <c r="I291" s="141">
        <f t="shared" si="397"/>
        <v>30</v>
      </c>
      <c r="J291" s="134">
        <f t="shared" si="408"/>
        <v>1.0007116244033558</v>
      </c>
      <c r="K291" s="134">
        <f t="shared" si="398"/>
        <v>1.06377264</v>
      </c>
      <c r="L291" s="134">
        <f t="shared" si="356"/>
        <v>1.0645296399999999</v>
      </c>
      <c r="M291" s="134">
        <f t="shared" si="389"/>
        <v>340420.60459756001</v>
      </c>
      <c r="N291" s="142">
        <f t="shared" si="399"/>
        <v>0</v>
      </c>
      <c r="O291" s="133">
        <f t="shared" si="390"/>
        <v>0</v>
      </c>
      <c r="P291" s="134">
        <f t="shared" si="354"/>
        <v>0</v>
      </c>
      <c r="Q291" s="133">
        <f t="shared" si="400"/>
        <v>0.12682499999999999</v>
      </c>
      <c r="R291" s="143">
        <f t="shared" si="391"/>
        <v>1.0026569439999999</v>
      </c>
      <c r="S291" s="134">
        <f t="shared" si="401"/>
        <v>904.47848285999999</v>
      </c>
      <c r="T291" s="3">
        <f t="shared" si="402"/>
        <v>0</v>
      </c>
      <c r="U291" s="4">
        <f t="shared" si="403"/>
        <v>0</v>
      </c>
      <c r="V291" s="144" t="str">
        <f t="shared" ref="V291" si="432">V290</f>
        <v>A+J=</v>
      </c>
      <c r="W291" s="9">
        <f t="shared" si="393"/>
        <v>42358</v>
      </c>
      <c r="X291" s="4"/>
      <c r="Y291" s="154">
        <v>47904</v>
      </c>
      <c r="Z291" s="153" t="s">
        <v>56</v>
      </c>
      <c r="AD291" s="5"/>
    </row>
    <row r="292" spans="1:30" x14ac:dyDescent="0.2">
      <c r="A292" s="138">
        <f t="shared" si="394"/>
        <v>42337</v>
      </c>
      <c r="B292" s="134">
        <f t="shared" si="388"/>
        <v>341468.67629079998</v>
      </c>
      <c r="C292" s="134">
        <f t="shared" si="395"/>
        <v>319784.99405386997</v>
      </c>
      <c r="D292" s="139">
        <f t="shared" si="405"/>
        <v>642.40700000000004</v>
      </c>
      <c r="E292" s="10">
        <f>IF(DAY(A292)=E$3+1,VLOOKUP(A292,[1]Plan1!$CC$150:$CD$200,2),E291)</f>
        <v>644.12300000000005</v>
      </c>
      <c r="F292" s="140">
        <f t="shared" si="406"/>
        <v>42298</v>
      </c>
      <c r="G292" s="133">
        <f t="shared" si="407"/>
        <v>2.6712037695728608E-3</v>
      </c>
      <c r="H292" s="141">
        <f t="shared" si="396"/>
        <v>9</v>
      </c>
      <c r="I292" s="141">
        <f t="shared" si="397"/>
        <v>30</v>
      </c>
      <c r="J292" s="134">
        <f t="shared" si="408"/>
        <v>1.0008006130532905</v>
      </c>
      <c r="K292" s="134">
        <f t="shared" si="398"/>
        <v>1.06377264</v>
      </c>
      <c r="L292" s="134">
        <f t="shared" si="356"/>
        <v>1.0646243099999999</v>
      </c>
      <c r="M292" s="134">
        <f t="shared" si="389"/>
        <v>340450.87864294997</v>
      </c>
      <c r="N292" s="142">
        <f t="shared" si="399"/>
        <v>0</v>
      </c>
      <c r="O292" s="133">
        <f t="shared" si="390"/>
        <v>0</v>
      </c>
      <c r="P292" s="134">
        <f t="shared" si="354"/>
        <v>0</v>
      </c>
      <c r="Q292" s="133">
        <f t="shared" si="400"/>
        <v>0.12682499999999999</v>
      </c>
      <c r="R292" s="143">
        <f t="shared" si="391"/>
        <v>1.0029895579999999</v>
      </c>
      <c r="S292" s="134">
        <f t="shared" si="401"/>
        <v>1017.79764785</v>
      </c>
      <c r="T292" s="3">
        <f t="shared" si="402"/>
        <v>0</v>
      </c>
      <c r="U292" s="4">
        <f t="shared" si="403"/>
        <v>0</v>
      </c>
      <c r="V292" s="144" t="str">
        <f t="shared" ref="V292" si="433">V291</f>
        <v>A+J=</v>
      </c>
      <c r="W292" s="9">
        <f t="shared" si="393"/>
        <v>42358</v>
      </c>
      <c r="X292" s="4"/>
      <c r="Y292" s="154">
        <v>47949</v>
      </c>
      <c r="Z292" s="153" t="s">
        <v>57</v>
      </c>
      <c r="AD292" s="5"/>
    </row>
    <row r="293" spans="1:30" x14ac:dyDescent="0.2">
      <c r="A293" s="138">
        <f t="shared" si="394"/>
        <v>42338</v>
      </c>
      <c r="B293" s="134">
        <f t="shared" si="388"/>
        <v>341612.32743373001</v>
      </c>
      <c r="C293" s="134">
        <f t="shared" si="395"/>
        <v>319784.99405386997</v>
      </c>
      <c r="D293" s="139">
        <f t="shared" si="405"/>
        <v>642.40700000000004</v>
      </c>
      <c r="E293" s="10">
        <f>IF(DAY(A293)=E$3+1,VLOOKUP(A293,[1]Plan1!$CC$150:$CD$200,2),E292)</f>
        <v>644.12300000000005</v>
      </c>
      <c r="F293" s="140">
        <f t="shared" si="406"/>
        <v>42298</v>
      </c>
      <c r="G293" s="133">
        <f t="shared" si="407"/>
        <v>2.6712037695728608E-3</v>
      </c>
      <c r="H293" s="141">
        <f t="shared" si="396"/>
        <v>10</v>
      </c>
      <c r="I293" s="141">
        <f t="shared" si="397"/>
        <v>30</v>
      </c>
      <c r="J293" s="134">
        <f t="shared" si="408"/>
        <v>1.0008896096165738</v>
      </c>
      <c r="K293" s="134">
        <f t="shared" si="398"/>
        <v>1.06377264</v>
      </c>
      <c r="L293" s="134">
        <f t="shared" si="356"/>
        <v>1.0647189800000001</v>
      </c>
      <c r="M293" s="134">
        <f t="shared" si="389"/>
        <v>340481.15268833999</v>
      </c>
      <c r="N293" s="142">
        <f t="shared" si="399"/>
        <v>0</v>
      </c>
      <c r="O293" s="133">
        <f t="shared" si="390"/>
        <v>0</v>
      </c>
      <c r="P293" s="134">
        <f t="shared" si="354"/>
        <v>0</v>
      </c>
      <c r="Q293" s="133">
        <f t="shared" si="400"/>
        <v>0.12682499999999999</v>
      </c>
      <c r="R293" s="143">
        <f t="shared" si="391"/>
        <v>1.0033222829999999</v>
      </c>
      <c r="S293" s="134">
        <f t="shared" si="401"/>
        <v>1131.17474539</v>
      </c>
      <c r="T293" s="3">
        <f t="shared" si="402"/>
        <v>0</v>
      </c>
      <c r="U293" s="4">
        <f t="shared" si="403"/>
        <v>0</v>
      </c>
      <c r="V293" s="144" t="str">
        <f t="shared" ref="V293" si="434">V292</f>
        <v>A+J=</v>
      </c>
      <c r="W293" s="9">
        <f t="shared" si="393"/>
        <v>42358</v>
      </c>
      <c r="X293" s="4"/>
      <c r="Y293" s="154">
        <v>47959</v>
      </c>
      <c r="Z293" s="153" t="s">
        <v>65</v>
      </c>
      <c r="AD293" s="5"/>
    </row>
    <row r="294" spans="1:30" x14ac:dyDescent="0.2">
      <c r="A294" s="138">
        <f t="shared" si="394"/>
        <v>42339</v>
      </c>
      <c r="B294" s="134">
        <f t="shared" si="388"/>
        <v>341756.03938832</v>
      </c>
      <c r="C294" s="134">
        <f t="shared" si="395"/>
        <v>319784.99405386997</v>
      </c>
      <c r="D294" s="139">
        <f t="shared" si="405"/>
        <v>642.40700000000004</v>
      </c>
      <c r="E294" s="10">
        <f>IF(DAY(A294)=E$3+1,VLOOKUP(A294,[1]Plan1!$CC$150:$CD$200,2),E293)</f>
        <v>644.12300000000005</v>
      </c>
      <c r="F294" s="140">
        <f t="shared" si="406"/>
        <v>42298</v>
      </c>
      <c r="G294" s="133">
        <f t="shared" si="407"/>
        <v>2.6712037695728608E-3</v>
      </c>
      <c r="H294" s="141">
        <f t="shared" si="396"/>
        <v>11</v>
      </c>
      <c r="I294" s="141">
        <f t="shared" si="397"/>
        <v>30</v>
      </c>
      <c r="J294" s="134">
        <f t="shared" si="408"/>
        <v>1.0009786140939092</v>
      </c>
      <c r="K294" s="134">
        <f t="shared" si="398"/>
        <v>1.06377264</v>
      </c>
      <c r="L294" s="134">
        <f t="shared" si="356"/>
        <v>1.06481366</v>
      </c>
      <c r="M294" s="134">
        <f t="shared" si="389"/>
        <v>340511.42993157997</v>
      </c>
      <c r="N294" s="142">
        <f t="shared" si="399"/>
        <v>0</v>
      </c>
      <c r="O294" s="133">
        <f t="shared" si="390"/>
        <v>0</v>
      </c>
      <c r="P294" s="134">
        <f t="shared" si="354"/>
        <v>0</v>
      </c>
      <c r="Q294" s="133">
        <f t="shared" si="400"/>
        <v>0.12682499999999999</v>
      </c>
      <c r="R294" s="143">
        <f t="shared" si="391"/>
        <v>1.003655118</v>
      </c>
      <c r="S294" s="134">
        <f t="shared" si="401"/>
        <v>1244.60945674</v>
      </c>
      <c r="T294" s="3">
        <f t="shared" si="402"/>
        <v>0</v>
      </c>
      <c r="U294" s="4">
        <f t="shared" si="403"/>
        <v>0</v>
      </c>
      <c r="V294" s="144" t="str">
        <f t="shared" ref="V294" si="435">V293</f>
        <v>A+J=</v>
      </c>
      <c r="W294" s="9">
        <f t="shared" si="393"/>
        <v>42358</v>
      </c>
      <c r="X294" s="4"/>
      <c r="Y294" s="154">
        <v>47969</v>
      </c>
      <c r="Z294" s="153" t="s">
        <v>58</v>
      </c>
      <c r="AD294" s="5"/>
    </row>
    <row r="295" spans="1:30" x14ac:dyDescent="0.2">
      <c r="A295" s="138">
        <f t="shared" si="394"/>
        <v>42340</v>
      </c>
      <c r="B295" s="134">
        <f t="shared" si="388"/>
        <v>341899.81216775003</v>
      </c>
      <c r="C295" s="134">
        <f t="shared" si="395"/>
        <v>319784.99405386997</v>
      </c>
      <c r="D295" s="139">
        <f t="shared" si="405"/>
        <v>642.40700000000004</v>
      </c>
      <c r="E295" s="10">
        <f>IF(DAY(A295)=E$3+1,VLOOKUP(A295,[1]Plan1!$CC$150:$CD$200,2),E294)</f>
        <v>644.12300000000005</v>
      </c>
      <c r="F295" s="140">
        <f t="shared" si="406"/>
        <v>42298</v>
      </c>
      <c r="G295" s="133">
        <f t="shared" si="407"/>
        <v>2.6712037695728608E-3</v>
      </c>
      <c r="H295" s="141">
        <f t="shared" si="396"/>
        <v>12</v>
      </c>
      <c r="I295" s="141">
        <f t="shared" si="397"/>
        <v>30</v>
      </c>
      <c r="J295" s="134">
        <f t="shared" si="408"/>
        <v>1.0010676264860006</v>
      </c>
      <c r="K295" s="134">
        <f t="shared" si="398"/>
        <v>1.06377264</v>
      </c>
      <c r="L295" s="134">
        <f t="shared" si="356"/>
        <v>1.0649083500000001</v>
      </c>
      <c r="M295" s="134">
        <f t="shared" si="389"/>
        <v>340541.71037266002</v>
      </c>
      <c r="N295" s="142">
        <f t="shared" si="399"/>
        <v>0</v>
      </c>
      <c r="O295" s="133">
        <f t="shared" si="390"/>
        <v>0</v>
      </c>
      <c r="P295" s="134">
        <f t="shared" si="354"/>
        <v>0</v>
      </c>
      <c r="Q295" s="133">
        <f t="shared" si="400"/>
        <v>0.12682499999999999</v>
      </c>
      <c r="R295" s="143">
        <f t="shared" si="391"/>
        <v>1.003988063</v>
      </c>
      <c r="S295" s="134">
        <f t="shared" si="401"/>
        <v>1358.10179509</v>
      </c>
      <c r="T295" s="3">
        <f t="shared" si="402"/>
        <v>0</v>
      </c>
      <c r="U295" s="4">
        <f t="shared" si="403"/>
        <v>0</v>
      </c>
      <c r="V295" s="144" t="str">
        <f t="shared" ref="V295" si="436">V294</f>
        <v>A+J=</v>
      </c>
      <c r="W295" s="9">
        <f t="shared" si="393"/>
        <v>42358</v>
      </c>
      <c r="X295" s="4"/>
      <c r="Y295" s="154">
        <v>48011</v>
      </c>
      <c r="Z295" s="153" t="s">
        <v>59</v>
      </c>
      <c r="AD295" s="5"/>
    </row>
    <row r="296" spans="1:30" x14ac:dyDescent="0.2">
      <c r="A296" s="138">
        <f t="shared" si="394"/>
        <v>42341</v>
      </c>
      <c r="B296" s="134">
        <f t="shared" si="388"/>
        <v>342043.64257354999</v>
      </c>
      <c r="C296" s="134">
        <f t="shared" si="395"/>
        <v>319784.99405386997</v>
      </c>
      <c r="D296" s="139">
        <f t="shared" si="405"/>
        <v>642.40700000000004</v>
      </c>
      <c r="E296" s="10">
        <f>IF(DAY(A296)=E$3+1,VLOOKUP(A296,[1]Plan1!$CC$150:$CD$200,2),E295)</f>
        <v>644.12300000000005</v>
      </c>
      <c r="F296" s="140">
        <f t="shared" si="406"/>
        <v>42298</v>
      </c>
      <c r="G296" s="133">
        <f t="shared" si="407"/>
        <v>2.6712037695728608E-3</v>
      </c>
      <c r="H296" s="141">
        <f t="shared" si="396"/>
        <v>13</v>
      </c>
      <c r="I296" s="141">
        <f t="shared" si="397"/>
        <v>30</v>
      </c>
      <c r="J296" s="134">
        <f t="shared" si="408"/>
        <v>1.0011566467935518</v>
      </c>
      <c r="K296" s="134">
        <f t="shared" si="398"/>
        <v>1.06377264</v>
      </c>
      <c r="L296" s="134">
        <f t="shared" si="356"/>
        <v>1.0650030399999999</v>
      </c>
      <c r="M296" s="134">
        <f t="shared" si="389"/>
        <v>340571.99081375002</v>
      </c>
      <c r="N296" s="142">
        <f t="shared" si="399"/>
        <v>0</v>
      </c>
      <c r="O296" s="133">
        <f t="shared" si="390"/>
        <v>0</v>
      </c>
      <c r="P296" s="134">
        <f t="shared" si="354"/>
        <v>0</v>
      </c>
      <c r="Q296" s="133">
        <f t="shared" si="400"/>
        <v>0.12682499999999999</v>
      </c>
      <c r="R296" s="143">
        <f t="shared" si="391"/>
        <v>1.004321118</v>
      </c>
      <c r="S296" s="134">
        <f t="shared" si="401"/>
        <v>1471.6517598</v>
      </c>
      <c r="T296" s="3">
        <f t="shared" si="402"/>
        <v>0</v>
      </c>
      <c r="U296" s="4">
        <f t="shared" si="403"/>
        <v>0</v>
      </c>
      <c r="V296" s="144" t="str">
        <f t="shared" ref="V296" si="437">V295</f>
        <v>A+J=</v>
      </c>
      <c r="W296" s="9">
        <f t="shared" si="393"/>
        <v>42358</v>
      </c>
      <c r="X296" s="4"/>
      <c r="Y296" s="154">
        <v>48207</v>
      </c>
      <c r="Z296" s="153" t="s">
        <v>64</v>
      </c>
      <c r="AD296" s="5"/>
    </row>
    <row r="297" spans="1:30" x14ac:dyDescent="0.2">
      <c r="A297" s="138">
        <f t="shared" si="394"/>
        <v>42342</v>
      </c>
      <c r="B297" s="134">
        <f t="shared" si="388"/>
        <v>342187.53738176997</v>
      </c>
      <c r="C297" s="134">
        <f t="shared" si="395"/>
        <v>319784.99405386997</v>
      </c>
      <c r="D297" s="139">
        <f t="shared" si="405"/>
        <v>642.40700000000004</v>
      </c>
      <c r="E297" s="10">
        <f>IF(DAY(A297)=E$3+1,VLOOKUP(A297,[1]Plan1!$CC$150:$CD$200,2),E296)</f>
        <v>644.12300000000005</v>
      </c>
      <c r="F297" s="140">
        <f t="shared" si="406"/>
        <v>42298</v>
      </c>
      <c r="G297" s="133">
        <f t="shared" si="407"/>
        <v>2.6712037695728608E-3</v>
      </c>
      <c r="H297" s="141">
        <f t="shared" si="396"/>
        <v>14</v>
      </c>
      <c r="I297" s="141">
        <f t="shared" si="397"/>
        <v>30</v>
      </c>
      <c r="J297" s="134">
        <f t="shared" si="408"/>
        <v>1.0012456750172667</v>
      </c>
      <c r="K297" s="134">
        <f t="shared" si="398"/>
        <v>1.06377264</v>
      </c>
      <c r="L297" s="134">
        <f t="shared" si="356"/>
        <v>1.0650977500000001</v>
      </c>
      <c r="M297" s="134">
        <f t="shared" si="389"/>
        <v>340602.27765054</v>
      </c>
      <c r="N297" s="142">
        <f t="shared" si="399"/>
        <v>0</v>
      </c>
      <c r="O297" s="133">
        <f t="shared" si="390"/>
        <v>0</v>
      </c>
      <c r="P297" s="134">
        <f t="shared" si="354"/>
        <v>0</v>
      </c>
      <c r="Q297" s="133">
        <f t="shared" si="400"/>
        <v>0.12682499999999999</v>
      </c>
      <c r="R297" s="143">
        <f t="shared" si="391"/>
        <v>1.0046542839999999</v>
      </c>
      <c r="S297" s="134">
        <f t="shared" si="401"/>
        <v>1585.2597312299999</v>
      </c>
      <c r="T297" s="3">
        <f t="shared" si="402"/>
        <v>0</v>
      </c>
      <c r="U297" s="4">
        <f t="shared" si="403"/>
        <v>0</v>
      </c>
      <c r="V297" s="144" t="str">
        <f t="shared" ref="V297" si="438">V296</f>
        <v>A+J=</v>
      </c>
      <c r="W297" s="9">
        <f t="shared" si="393"/>
        <v>42358</v>
      </c>
      <c r="X297" s="4"/>
      <c r="Y297" s="154">
        <v>48214</v>
      </c>
      <c r="Z297" s="153" t="s">
        <v>55</v>
      </c>
      <c r="AD297" s="5"/>
    </row>
    <row r="298" spans="1:30" x14ac:dyDescent="0.2">
      <c r="A298" s="138">
        <f t="shared" si="394"/>
        <v>42343</v>
      </c>
      <c r="B298" s="134">
        <f t="shared" si="388"/>
        <v>342331.49018128001</v>
      </c>
      <c r="C298" s="134">
        <f t="shared" si="395"/>
        <v>319784.99405386997</v>
      </c>
      <c r="D298" s="139">
        <f t="shared" si="405"/>
        <v>642.40700000000004</v>
      </c>
      <c r="E298" s="10">
        <f>IF(DAY(A298)=E$3+1,VLOOKUP(A298,[1]Plan1!$CC$150:$CD$200,2),E297)</f>
        <v>644.12300000000005</v>
      </c>
      <c r="F298" s="140">
        <f t="shared" si="406"/>
        <v>42298</v>
      </c>
      <c r="G298" s="133">
        <f t="shared" si="407"/>
        <v>2.6712037695728608E-3</v>
      </c>
      <c r="H298" s="141">
        <f t="shared" si="396"/>
        <v>15</v>
      </c>
      <c r="I298" s="141">
        <f t="shared" si="397"/>
        <v>30</v>
      </c>
      <c r="J298" s="134">
        <f t="shared" si="408"/>
        <v>1.001334711157849</v>
      </c>
      <c r="K298" s="134">
        <f t="shared" si="398"/>
        <v>1.06377264</v>
      </c>
      <c r="L298" s="134">
        <f t="shared" si="356"/>
        <v>1.06519246</v>
      </c>
      <c r="M298" s="134">
        <f t="shared" si="389"/>
        <v>340632.56448732002</v>
      </c>
      <c r="N298" s="142">
        <f t="shared" si="399"/>
        <v>0</v>
      </c>
      <c r="O298" s="133">
        <f t="shared" si="390"/>
        <v>0</v>
      </c>
      <c r="P298" s="134">
        <f t="shared" ref="P298:P361" si="439">IF(O298&gt;0,TRUNC(O298*M298,8),0)</f>
        <v>0</v>
      </c>
      <c r="Q298" s="133">
        <f t="shared" si="400"/>
        <v>0.12682499999999999</v>
      </c>
      <c r="R298" s="143">
        <f t="shared" si="391"/>
        <v>1.0049875610000001</v>
      </c>
      <c r="S298" s="134">
        <f t="shared" si="401"/>
        <v>1698.92569396</v>
      </c>
      <c r="T298" s="3">
        <f t="shared" si="402"/>
        <v>0</v>
      </c>
      <c r="U298" s="4">
        <f t="shared" si="403"/>
        <v>0</v>
      </c>
      <c r="V298" s="144" t="str">
        <f t="shared" ref="V298" si="440">V297</f>
        <v>A+J=</v>
      </c>
      <c r="W298" s="9">
        <f t="shared" si="393"/>
        <v>42358</v>
      </c>
      <c r="X298" s="4"/>
      <c r="Y298" s="154">
        <v>48253</v>
      </c>
      <c r="Z298" s="153" t="s">
        <v>56</v>
      </c>
      <c r="AD298" s="5"/>
    </row>
    <row r="299" spans="1:30" x14ac:dyDescent="0.2">
      <c r="A299" s="138">
        <f t="shared" si="394"/>
        <v>42344</v>
      </c>
      <c r="B299" s="134">
        <f t="shared" si="388"/>
        <v>342475.50707125996</v>
      </c>
      <c r="C299" s="134">
        <f t="shared" si="395"/>
        <v>319784.99405386997</v>
      </c>
      <c r="D299" s="139">
        <f t="shared" si="405"/>
        <v>642.40700000000004</v>
      </c>
      <c r="E299" s="10">
        <f>IF(DAY(A299)=E$3+1,VLOOKUP(A299,[1]Plan1!$CC$150:$CD$200,2),E298)</f>
        <v>644.12300000000005</v>
      </c>
      <c r="F299" s="140">
        <f t="shared" si="406"/>
        <v>42298</v>
      </c>
      <c r="G299" s="133">
        <f t="shared" si="407"/>
        <v>2.6712037695728608E-3</v>
      </c>
      <c r="H299" s="141">
        <f t="shared" si="396"/>
        <v>16</v>
      </c>
      <c r="I299" s="141">
        <f t="shared" si="397"/>
        <v>30</v>
      </c>
      <c r="J299" s="134">
        <f t="shared" si="408"/>
        <v>1.001423755216003</v>
      </c>
      <c r="K299" s="134">
        <f t="shared" si="398"/>
        <v>1.06377264</v>
      </c>
      <c r="L299" s="134">
        <f t="shared" ref="L299:L362" si="441">TRUNC(J299*K299,8)</f>
        <v>1.0652871900000001</v>
      </c>
      <c r="M299" s="134">
        <f t="shared" si="389"/>
        <v>340662.85771980998</v>
      </c>
      <c r="N299" s="142">
        <f t="shared" si="399"/>
        <v>0</v>
      </c>
      <c r="O299" s="133">
        <f t="shared" si="390"/>
        <v>0</v>
      </c>
      <c r="P299" s="134">
        <f t="shared" si="439"/>
        <v>0</v>
      </c>
      <c r="Q299" s="133">
        <f t="shared" si="400"/>
        <v>0.12682499999999999</v>
      </c>
      <c r="R299" s="143">
        <f t="shared" si="391"/>
        <v>1.005320948</v>
      </c>
      <c r="S299" s="134">
        <f t="shared" si="401"/>
        <v>1812.64935145</v>
      </c>
      <c r="T299" s="3">
        <f t="shared" si="402"/>
        <v>0</v>
      </c>
      <c r="U299" s="4">
        <f t="shared" si="403"/>
        <v>0</v>
      </c>
      <c r="V299" s="144" t="str">
        <f t="shared" ref="V299" si="442">V298</f>
        <v>A+J=</v>
      </c>
      <c r="W299" s="9">
        <f t="shared" si="393"/>
        <v>42358</v>
      </c>
      <c r="X299" s="4"/>
      <c r="Y299" s="154">
        <v>48254</v>
      </c>
      <c r="Z299" s="153" t="s">
        <v>56</v>
      </c>
      <c r="AD299" s="5"/>
    </row>
    <row r="300" spans="1:30" x14ac:dyDescent="0.2">
      <c r="A300" s="138">
        <f t="shared" si="394"/>
        <v>42345</v>
      </c>
      <c r="B300" s="134">
        <f t="shared" si="388"/>
        <v>342619.58197692002</v>
      </c>
      <c r="C300" s="134">
        <f t="shared" si="395"/>
        <v>319784.99405386997</v>
      </c>
      <c r="D300" s="139">
        <f t="shared" si="405"/>
        <v>642.40700000000004</v>
      </c>
      <c r="E300" s="10">
        <f>IF(DAY(A300)=E$3+1,VLOOKUP(A300,[1]Plan1!$CC$150:$CD$200,2),E299)</f>
        <v>644.12300000000005</v>
      </c>
      <c r="F300" s="140">
        <f t="shared" si="406"/>
        <v>42298</v>
      </c>
      <c r="G300" s="133">
        <f t="shared" si="407"/>
        <v>2.6712037695728608E-3</v>
      </c>
      <c r="H300" s="141">
        <f t="shared" si="396"/>
        <v>17</v>
      </c>
      <c r="I300" s="141">
        <f t="shared" si="397"/>
        <v>30</v>
      </c>
      <c r="J300" s="134">
        <f t="shared" si="408"/>
        <v>1.0015128071924326</v>
      </c>
      <c r="K300" s="134">
        <f t="shared" si="398"/>
        <v>1.06377264</v>
      </c>
      <c r="L300" s="134">
        <f t="shared" si="441"/>
        <v>1.0653819200000001</v>
      </c>
      <c r="M300" s="134">
        <f t="shared" si="389"/>
        <v>340693.1509523</v>
      </c>
      <c r="N300" s="142">
        <f t="shared" si="399"/>
        <v>0</v>
      </c>
      <c r="O300" s="133">
        <f t="shared" si="390"/>
        <v>0</v>
      </c>
      <c r="P300" s="134">
        <f t="shared" si="439"/>
        <v>0</v>
      </c>
      <c r="Q300" s="133">
        <f t="shared" si="400"/>
        <v>0.12682499999999999</v>
      </c>
      <c r="R300" s="143">
        <f t="shared" si="391"/>
        <v>1.0056544460000001</v>
      </c>
      <c r="S300" s="134">
        <f t="shared" si="401"/>
        <v>1926.43102462</v>
      </c>
      <c r="T300" s="3">
        <f t="shared" si="402"/>
        <v>0</v>
      </c>
      <c r="U300" s="4">
        <f t="shared" si="403"/>
        <v>0</v>
      </c>
      <c r="V300" s="144" t="str">
        <f t="shared" ref="V300" si="443">V299</f>
        <v>A+J=</v>
      </c>
      <c r="W300" s="9">
        <f t="shared" si="393"/>
        <v>42358</v>
      </c>
      <c r="X300" s="4"/>
      <c r="Y300" s="154">
        <v>48299</v>
      </c>
      <c r="Z300" s="153" t="s">
        <v>57</v>
      </c>
      <c r="AD300" s="5"/>
    </row>
    <row r="301" spans="1:30" x14ac:dyDescent="0.2">
      <c r="A301" s="138">
        <f t="shared" si="394"/>
        <v>42346</v>
      </c>
      <c r="B301" s="134">
        <f t="shared" si="388"/>
        <v>342763.71778462001</v>
      </c>
      <c r="C301" s="134">
        <f t="shared" si="395"/>
        <v>319784.99405386997</v>
      </c>
      <c r="D301" s="139">
        <f t="shared" si="405"/>
        <v>642.40700000000004</v>
      </c>
      <c r="E301" s="10">
        <f>IF(DAY(A301)=E$3+1,VLOOKUP(A301,[1]Plan1!$CC$150:$CD$200,2),E300)</f>
        <v>644.12300000000005</v>
      </c>
      <c r="F301" s="140">
        <f t="shared" si="406"/>
        <v>42298</v>
      </c>
      <c r="G301" s="133">
        <f t="shared" si="407"/>
        <v>2.6712037695728608E-3</v>
      </c>
      <c r="H301" s="141">
        <f t="shared" si="396"/>
        <v>18</v>
      </c>
      <c r="I301" s="141">
        <f t="shared" si="397"/>
        <v>30</v>
      </c>
      <c r="J301" s="134">
        <f t="shared" si="408"/>
        <v>1.0016018670878422</v>
      </c>
      <c r="K301" s="134">
        <f t="shared" si="398"/>
        <v>1.06377264</v>
      </c>
      <c r="L301" s="134">
        <f t="shared" si="441"/>
        <v>1.0654766600000001</v>
      </c>
      <c r="M301" s="134">
        <f t="shared" si="389"/>
        <v>340723.44738263002</v>
      </c>
      <c r="N301" s="142">
        <f t="shared" si="399"/>
        <v>0</v>
      </c>
      <c r="O301" s="133">
        <f t="shared" si="390"/>
        <v>0</v>
      </c>
      <c r="P301" s="134">
        <f t="shared" si="439"/>
        <v>0</v>
      </c>
      <c r="Q301" s="133">
        <f t="shared" si="400"/>
        <v>0.12682499999999999</v>
      </c>
      <c r="R301" s="143">
        <f t="shared" si="391"/>
        <v>1.0059880539999999</v>
      </c>
      <c r="S301" s="134">
        <f t="shared" si="401"/>
        <v>2040.27040199</v>
      </c>
      <c r="T301" s="3">
        <f t="shared" si="402"/>
        <v>0</v>
      </c>
      <c r="U301" s="4">
        <f t="shared" si="403"/>
        <v>0</v>
      </c>
      <c r="V301" s="144" t="str">
        <f t="shared" ref="V301" si="444">V300</f>
        <v>A+J=</v>
      </c>
      <c r="W301" s="9">
        <f t="shared" si="393"/>
        <v>42358</v>
      </c>
      <c r="X301" s="4"/>
      <c r="Y301" s="154">
        <v>48325</v>
      </c>
      <c r="Z301" s="153" t="s">
        <v>65</v>
      </c>
      <c r="AD301" s="5"/>
    </row>
    <row r="302" spans="1:30" x14ac:dyDescent="0.2">
      <c r="A302" s="138">
        <f t="shared" si="394"/>
        <v>42347</v>
      </c>
      <c r="B302" s="134">
        <f t="shared" si="388"/>
        <v>342907.91484832001</v>
      </c>
      <c r="C302" s="134">
        <f t="shared" si="395"/>
        <v>319784.99405386997</v>
      </c>
      <c r="D302" s="139">
        <f t="shared" si="405"/>
        <v>642.40700000000004</v>
      </c>
      <c r="E302" s="10">
        <f>IF(DAY(A302)=E$3+1,VLOOKUP(A302,[1]Plan1!$CC$150:$CD$200,2),E301)</f>
        <v>644.12300000000005</v>
      </c>
      <c r="F302" s="140">
        <f t="shared" si="406"/>
        <v>42298</v>
      </c>
      <c r="G302" s="133">
        <f t="shared" si="407"/>
        <v>2.6712037695728608E-3</v>
      </c>
      <c r="H302" s="141">
        <f t="shared" si="396"/>
        <v>19</v>
      </c>
      <c r="I302" s="141">
        <f t="shared" si="397"/>
        <v>30</v>
      </c>
      <c r="J302" s="134">
        <f t="shared" si="408"/>
        <v>1.0016909349029357</v>
      </c>
      <c r="K302" s="134">
        <f t="shared" si="398"/>
        <v>1.06377264</v>
      </c>
      <c r="L302" s="134">
        <f t="shared" si="441"/>
        <v>1.06557141</v>
      </c>
      <c r="M302" s="134">
        <f t="shared" si="389"/>
        <v>340753.74701082002</v>
      </c>
      <c r="N302" s="142">
        <f t="shared" si="399"/>
        <v>0</v>
      </c>
      <c r="O302" s="133">
        <f t="shared" si="390"/>
        <v>0</v>
      </c>
      <c r="P302" s="134">
        <f t="shared" si="439"/>
        <v>0</v>
      </c>
      <c r="Q302" s="133">
        <f t="shared" si="400"/>
        <v>0.12682499999999999</v>
      </c>
      <c r="R302" s="143">
        <f t="shared" si="391"/>
        <v>1.006321773</v>
      </c>
      <c r="S302" s="134">
        <f t="shared" si="401"/>
        <v>2154.1678375000001</v>
      </c>
      <c r="T302" s="3">
        <f t="shared" si="402"/>
        <v>0</v>
      </c>
      <c r="U302" s="4">
        <f t="shared" si="403"/>
        <v>0</v>
      </c>
      <c r="V302" s="144" t="str">
        <f t="shared" ref="V302" si="445">V301</f>
        <v>A+J=</v>
      </c>
      <c r="W302" s="9">
        <f t="shared" si="393"/>
        <v>42358</v>
      </c>
      <c r="X302" s="4"/>
      <c r="Y302" s="154">
        <v>48361</v>
      </c>
      <c r="Z302" s="153" t="s">
        <v>59</v>
      </c>
      <c r="AD302" s="5"/>
    </row>
    <row r="303" spans="1:30" x14ac:dyDescent="0.2">
      <c r="A303" s="138">
        <f t="shared" si="394"/>
        <v>42348</v>
      </c>
      <c r="B303" s="134">
        <f t="shared" si="388"/>
        <v>343052.16996217001</v>
      </c>
      <c r="C303" s="134">
        <f t="shared" si="395"/>
        <v>319784.99405386997</v>
      </c>
      <c r="D303" s="139">
        <f t="shared" si="405"/>
        <v>642.40700000000004</v>
      </c>
      <c r="E303" s="10">
        <f>IF(DAY(A303)=E$3+1,VLOOKUP(A303,[1]Plan1!$CC$150:$CD$200,2),E302)</f>
        <v>644.12300000000005</v>
      </c>
      <c r="F303" s="140">
        <f t="shared" si="406"/>
        <v>42298</v>
      </c>
      <c r="G303" s="133">
        <f t="shared" si="407"/>
        <v>2.6712037695728608E-3</v>
      </c>
      <c r="H303" s="141">
        <f t="shared" si="396"/>
        <v>20</v>
      </c>
      <c r="I303" s="141">
        <f t="shared" si="397"/>
        <v>30</v>
      </c>
      <c r="J303" s="134">
        <f t="shared" si="408"/>
        <v>1.0017800106384176</v>
      </c>
      <c r="K303" s="134">
        <f t="shared" si="398"/>
        <v>1.06377264</v>
      </c>
      <c r="L303" s="134">
        <f t="shared" si="441"/>
        <v>1.0656661599999999</v>
      </c>
      <c r="M303" s="134">
        <f t="shared" si="389"/>
        <v>340784.04663901002</v>
      </c>
      <c r="N303" s="142">
        <f t="shared" si="399"/>
        <v>0</v>
      </c>
      <c r="O303" s="133">
        <f t="shared" si="390"/>
        <v>0</v>
      </c>
      <c r="P303" s="134">
        <f t="shared" si="439"/>
        <v>0</v>
      </c>
      <c r="Q303" s="133">
        <f t="shared" si="400"/>
        <v>0.12682499999999999</v>
      </c>
      <c r="R303" s="143">
        <f t="shared" si="391"/>
        <v>1.006655603</v>
      </c>
      <c r="S303" s="134">
        <f t="shared" si="401"/>
        <v>2268.1233231599999</v>
      </c>
      <c r="T303" s="3">
        <f t="shared" si="402"/>
        <v>0</v>
      </c>
      <c r="U303" s="4">
        <f t="shared" si="403"/>
        <v>0</v>
      </c>
      <c r="V303" s="144" t="str">
        <f t="shared" ref="V303" si="446">V302</f>
        <v>A+J=</v>
      </c>
      <c r="W303" s="9">
        <f t="shared" si="393"/>
        <v>42358</v>
      </c>
      <c r="X303" s="4"/>
      <c r="Y303" s="154">
        <v>48464</v>
      </c>
      <c r="Z303" s="153" t="s">
        <v>68</v>
      </c>
      <c r="AD303" s="5"/>
    </row>
    <row r="304" spans="1:30" x14ac:dyDescent="0.2">
      <c r="A304" s="138">
        <f t="shared" si="394"/>
        <v>42349</v>
      </c>
      <c r="B304" s="134">
        <f t="shared" si="388"/>
        <v>343196.48957664997</v>
      </c>
      <c r="C304" s="134">
        <f t="shared" si="395"/>
        <v>319784.99405386997</v>
      </c>
      <c r="D304" s="139">
        <f t="shared" si="405"/>
        <v>642.40700000000004</v>
      </c>
      <c r="E304" s="10">
        <f>IF(DAY(A304)=E$3+1,VLOOKUP(A304,[1]Plan1!$CC$150:$CD$200,2),E303)</f>
        <v>644.12300000000005</v>
      </c>
      <c r="F304" s="140">
        <f t="shared" si="406"/>
        <v>42298</v>
      </c>
      <c r="G304" s="133">
        <f t="shared" si="407"/>
        <v>2.6712037695728608E-3</v>
      </c>
      <c r="H304" s="141">
        <f t="shared" si="396"/>
        <v>21</v>
      </c>
      <c r="I304" s="141">
        <f t="shared" si="397"/>
        <v>30</v>
      </c>
      <c r="J304" s="134">
        <f t="shared" si="408"/>
        <v>1.0018690942949919</v>
      </c>
      <c r="K304" s="134">
        <f t="shared" si="398"/>
        <v>1.06377264</v>
      </c>
      <c r="L304" s="134">
        <f t="shared" si="441"/>
        <v>1.0657609299999999</v>
      </c>
      <c r="M304" s="134">
        <f t="shared" si="389"/>
        <v>340814.35266288999</v>
      </c>
      <c r="N304" s="142">
        <f t="shared" si="399"/>
        <v>0</v>
      </c>
      <c r="O304" s="133">
        <f t="shared" si="390"/>
        <v>0</v>
      </c>
      <c r="P304" s="134">
        <f t="shared" si="439"/>
        <v>0</v>
      </c>
      <c r="Q304" s="133">
        <f t="shared" si="400"/>
        <v>0.12682499999999999</v>
      </c>
      <c r="R304" s="143">
        <f t="shared" si="391"/>
        <v>1.0069895440000001</v>
      </c>
      <c r="S304" s="134">
        <f t="shared" si="401"/>
        <v>2382.13691376</v>
      </c>
      <c r="T304" s="3">
        <f t="shared" si="402"/>
        <v>0</v>
      </c>
      <c r="U304" s="4">
        <f t="shared" si="403"/>
        <v>0</v>
      </c>
      <c r="V304" s="144" t="str">
        <f t="shared" ref="V304" si="447">V303</f>
        <v>A+J=</v>
      </c>
      <c r="W304" s="9">
        <f t="shared" si="393"/>
        <v>42358</v>
      </c>
      <c r="X304" s="4"/>
      <c r="Y304" s="154">
        <v>48499</v>
      </c>
      <c r="Z304" s="152" t="s">
        <v>61</v>
      </c>
      <c r="AD304" s="5"/>
    </row>
    <row r="305" spans="1:135" x14ac:dyDescent="0.2">
      <c r="A305" s="138">
        <f t="shared" si="394"/>
        <v>42350</v>
      </c>
      <c r="B305" s="134">
        <f t="shared" si="388"/>
        <v>343340.86692491005</v>
      </c>
      <c r="C305" s="134">
        <f t="shared" si="395"/>
        <v>319784.99405386997</v>
      </c>
      <c r="D305" s="139">
        <f t="shared" si="405"/>
        <v>642.40700000000004</v>
      </c>
      <c r="E305" s="10">
        <f>IF(DAY(A305)=E$3+1,VLOOKUP(A305,[1]Plan1!$CC$150:$CD$200,2),E304)</f>
        <v>644.12300000000005</v>
      </c>
      <c r="F305" s="140">
        <f t="shared" si="406"/>
        <v>42298</v>
      </c>
      <c r="G305" s="133">
        <f t="shared" si="407"/>
        <v>2.6712037695728608E-3</v>
      </c>
      <c r="H305" s="141">
        <f t="shared" si="396"/>
        <v>22</v>
      </c>
      <c r="I305" s="141">
        <f t="shared" si="397"/>
        <v>30</v>
      </c>
      <c r="J305" s="134">
        <f t="shared" si="408"/>
        <v>1.0019581858733633</v>
      </c>
      <c r="K305" s="134">
        <f t="shared" si="398"/>
        <v>1.06377264</v>
      </c>
      <c r="L305" s="134">
        <f t="shared" si="441"/>
        <v>1.0658557</v>
      </c>
      <c r="M305" s="134">
        <f t="shared" si="389"/>
        <v>340844.65868678002</v>
      </c>
      <c r="N305" s="142">
        <f t="shared" si="399"/>
        <v>0</v>
      </c>
      <c r="O305" s="133">
        <f t="shared" si="390"/>
        <v>0</v>
      </c>
      <c r="P305" s="134">
        <f t="shared" si="439"/>
        <v>0</v>
      </c>
      <c r="Q305" s="133">
        <f t="shared" si="400"/>
        <v>0.12682499999999999</v>
      </c>
      <c r="R305" s="143">
        <f t="shared" si="391"/>
        <v>1.0073235949999999</v>
      </c>
      <c r="S305" s="134">
        <f t="shared" si="401"/>
        <v>2496.2082381300002</v>
      </c>
      <c r="T305" s="3">
        <f t="shared" si="402"/>
        <v>0</v>
      </c>
      <c r="U305" s="4">
        <f t="shared" si="403"/>
        <v>0</v>
      </c>
      <c r="V305" s="144" t="str">
        <f t="shared" ref="V305" si="448">V304</f>
        <v>A+J=</v>
      </c>
      <c r="W305" s="9">
        <f t="shared" si="393"/>
        <v>42358</v>
      </c>
      <c r="X305" s="4"/>
      <c r="Y305" s="154">
        <v>48520</v>
      </c>
      <c r="Z305" s="153" t="s">
        <v>62</v>
      </c>
      <c r="AD305" s="5"/>
    </row>
    <row r="306" spans="1:135" x14ac:dyDescent="0.2">
      <c r="A306" s="138">
        <f t="shared" si="394"/>
        <v>42351</v>
      </c>
      <c r="B306" s="134">
        <f t="shared" si="388"/>
        <v>343485.30558014003</v>
      </c>
      <c r="C306" s="134">
        <f t="shared" si="395"/>
        <v>319784.99405386997</v>
      </c>
      <c r="D306" s="139">
        <f t="shared" si="405"/>
        <v>642.40700000000004</v>
      </c>
      <c r="E306" s="10">
        <f>IF(DAY(A306)=E$3+1,VLOOKUP(A306,[1]Plan1!$CC$150:$CD$200,2),E305)</f>
        <v>644.12300000000005</v>
      </c>
      <c r="F306" s="140">
        <f t="shared" si="406"/>
        <v>42298</v>
      </c>
      <c r="G306" s="133">
        <f t="shared" si="407"/>
        <v>2.6712037695728608E-3</v>
      </c>
      <c r="H306" s="141">
        <f t="shared" si="396"/>
        <v>23</v>
      </c>
      <c r="I306" s="141">
        <f t="shared" si="397"/>
        <v>30</v>
      </c>
      <c r="J306" s="134">
        <f t="shared" si="408"/>
        <v>1.0020472853742362</v>
      </c>
      <c r="K306" s="134">
        <f t="shared" si="398"/>
        <v>1.06377264</v>
      </c>
      <c r="L306" s="134">
        <f t="shared" si="441"/>
        <v>1.0659504799999999</v>
      </c>
      <c r="M306" s="134">
        <f t="shared" si="389"/>
        <v>340874.96790852002</v>
      </c>
      <c r="N306" s="142">
        <f t="shared" si="399"/>
        <v>0</v>
      </c>
      <c r="O306" s="133">
        <f t="shared" si="390"/>
        <v>0</v>
      </c>
      <c r="P306" s="134">
        <f t="shared" si="439"/>
        <v>0</v>
      </c>
      <c r="Q306" s="133">
        <f t="shared" si="400"/>
        <v>0.12682499999999999</v>
      </c>
      <c r="R306" s="143">
        <f t="shared" si="391"/>
        <v>1.007657757</v>
      </c>
      <c r="S306" s="134">
        <f t="shared" si="401"/>
        <v>2610.33767162</v>
      </c>
      <c r="T306" s="3">
        <f t="shared" si="402"/>
        <v>0</v>
      </c>
      <c r="U306" s="4">
        <f t="shared" si="403"/>
        <v>0</v>
      </c>
      <c r="V306" s="144" t="str">
        <f t="shared" ref="V306" si="449">V305</f>
        <v>A+J=</v>
      </c>
      <c r="W306" s="9">
        <f t="shared" si="393"/>
        <v>42358</v>
      </c>
      <c r="X306" s="4"/>
      <c r="Y306" s="154">
        <v>48533</v>
      </c>
      <c r="Z306" s="153" t="s">
        <v>63</v>
      </c>
      <c r="AD306" s="5"/>
    </row>
    <row r="307" spans="1:135" x14ac:dyDescent="0.2">
      <c r="A307" s="138">
        <f t="shared" si="394"/>
        <v>42352</v>
      </c>
      <c r="B307" s="134">
        <f t="shared" si="388"/>
        <v>343629.80555564002</v>
      </c>
      <c r="C307" s="134">
        <f t="shared" si="395"/>
        <v>319784.99405386997</v>
      </c>
      <c r="D307" s="139">
        <f t="shared" si="405"/>
        <v>642.40700000000004</v>
      </c>
      <c r="E307" s="10">
        <f>IF(DAY(A307)=E$3+1,VLOOKUP(A307,[1]Plan1!$CC$150:$CD$200,2),E306)</f>
        <v>644.12300000000005</v>
      </c>
      <c r="F307" s="140">
        <f t="shared" si="406"/>
        <v>42298</v>
      </c>
      <c r="G307" s="133">
        <f t="shared" si="407"/>
        <v>2.6712037695728608E-3</v>
      </c>
      <c r="H307" s="141">
        <f t="shared" si="396"/>
        <v>24</v>
      </c>
      <c r="I307" s="141">
        <f t="shared" si="397"/>
        <v>30</v>
      </c>
      <c r="J307" s="134">
        <f t="shared" si="408"/>
        <v>1.0021363927983149</v>
      </c>
      <c r="K307" s="134">
        <f t="shared" si="398"/>
        <v>1.06377264</v>
      </c>
      <c r="L307" s="134">
        <f t="shared" si="441"/>
        <v>1.06604527</v>
      </c>
      <c r="M307" s="134">
        <f t="shared" si="389"/>
        <v>340905.28032810002</v>
      </c>
      <c r="N307" s="142">
        <f t="shared" si="399"/>
        <v>0</v>
      </c>
      <c r="O307" s="133">
        <f t="shared" si="390"/>
        <v>0</v>
      </c>
      <c r="P307" s="134">
        <f t="shared" si="439"/>
        <v>0</v>
      </c>
      <c r="Q307" s="133">
        <f t="shared" si="400"/>
        <v>0.12682499999999999</v>
      </c>
      <c r="R307" s="143">
        <f t="shared" si="391"/>
        <v>1.00799203</v>
      </c>
      <c r="S307" s="134">
        <f t="shared" si="401"/>
        <v>2724.5252275399998</v>
      </c>
      <c r="T307" s="3">
        <f t="shared" si="402"/>
        <v>0</v>
      </c>
      <c r="U307" s="4">
        <f t="shared" si="403"/>
        <v>0</v>
      </c>
      <c r="V307" s="144" t="str">
        <f t="shared" ref="V307" si="450">V306</f>
        <v>A+J=</v>
      </c>
      <c r="W307" s="9">
        <f t="shared" si="393"/>
        <v>42358</v>
      </c>
      <c r="X307" s="4"/>
      <c r="Y307" s="154">
        <v>48638</v>
      </c>
      <c r="Z307" s="153" t="s">
        <v>56</v>
      </c>
      <c r="AD307" s="5"/>
    </row>
    <row r="308" spans="1:135" x14ac:dyDescent="0.2">
      <c r="A308" s="138">
        <f t="shared" si="394"/>
        <v>42353</v>
      </c>
      <c r="B308" s="134">
        <f t="shared" si="388"/>
        <v>343774.36686471</v>
      </c>
      <c r="C308" s="134">
        <f t="shared" si="395"/>
        <v>319784.99405386997</v>
      </c>
      <c r="D308" s="139">
        <f t="shared" si="405"/>
        <v>642.40700000000004</v>
      </c>
      <c r="E308" s="10">
        <f>IF(DAY(A308)=E$3+1,VLOOKUP(A308,[1]Plan1!$CC$150:$CD$200,2),E307)</f>
        <v>644.12300000000005</v>
      </c>
      <c r="F308" s="140">
        <f t="shared" si="406"/>
        <v>42298</v>
      </c>
      <c r="G308" s="133">
        <f t="shared" si="407"/>
        <v>2.6712037695728608E-3</v>
      </c>
      <c r="H308" s="141">
        <f t="shared" si="396"/>
        <v>25</v>
      </c>
      <c r="I308" s="141">
        <f t="shared" si="397"/>
        <v>30</v>
      </c>
      <c r="J308" s="134">
        <f t="shared" si="408"/>
        <v>1.0022255081463041</v>
      </c>
      <c r="K308" s="134">
        <f t="shared" si="398"/>
        <v>1.06377264</v>
      </c>
      <c r="L308" s="134">
        <f t="shared" si="441"/>
        <v>1.0661400700000001</v>
      </c>
      <c r="M308" s="134">
        <f t="shared" si="389"/>
        <v>340935.59594554</v>
      </c>
      <c r="N308" s="142">
        <f t="shared" si="399"/>
        <v>0</v>
      </c>
      <c r="O308" s="133">
        <f t="shared" si="390"/>
        <v>0</v>
      </c>
      <c r="P308" s="134">
        <f t="shared" si="439"/>
        <v>0</v>
      </c>
      <c r="Q308" s="133">
        <f t="shared" si="400"/>
        <v>0.12682499999999999</v>
      </c>
      <c r="R308" s="143">
        <f t="shared" si="391"/>
        <v>1.0083264139999999</v>
      </c>
      <c r="S308" s="134">
        <f t="shared" si="401"/>
        <v>2838.7709191700001</v>
      </c>
      <c r="T308" s="3">
        <f t="shared" si="402"/>
        <v>0</v>
      </c>
      <c r="U308" s="4">
        <f t="shared" si="403"/>
        <v>0</v>
      </c>
      <c r="V308" s="144" t="str">
        <f t="shared" ref="V308" si="451">V307</f>
        <v>A+J=</v>
      </c>
      <c r="W308" s="9">
        <f t="shared" si="393"/>
        <v>42358</v>
      </c>
      <c r="X308" s="4"/>
      <c r="Y308" s="154">
        <v>48639</v>
      </c>
      <c r="Z308" s="153" t="s">
        <v>56</v>
      </c>
      <c r="AD308" s="5"/>
    </row>
    <row r="309" spans="1:135" x14ac:dyDescent="0.2">
      <c r="A309" s="138">
        <f t="shared" si="394"/>
        <v>42354</v>
      </c>
      <c r="B309" s="134">
        <f t="shared" si="388"/>
        <v>343918.98952065996</v>
      </c>
      <c r="C309" s="134">
        <f t="shared" si="395"/>
        <v>319784.99405386997</v>
      </c>
      <c r="D309" s="139">
        <f t="shared" si="405"/>
        <v>642.40700000000004</v>
      </c>
      <c r="E309" s="10">
        <f>IF(DAY(A309)=E$3+1,VLOOKUP(A309,[1]Plan1!$CC$150:$CD$200,2),E308)</f>
        <v>644.12300000000005</v>
      </c>
      <c r="F309" s="140">
        <f t="shared" si="406"/>
        <v>42298</v>
      </c>
      <c r="G309" s="133">
        <f t="shared" si="407"/>
        <v>2.6712037695728608E-3</v>
      </c>
      <c r="H309" s="141">
        <f t="shared" si="396"/>
        <v>26</v>
      </c>
      <c r="I309" s="141">
        <f t="shared" si="397"/>
        <v>30</v>
      </c>
      <c r="J309" s="134">
        <f t="shared" si="408"/>
        <v>1.0023146314189086</v>
      </c>
      <c r="K309" s="134">
        <f t="shared" si="398"/>
        <v>1.06377264</v>
      </c>
      <c r="L309" s="134">
        <f t="shared" si="441"/>
        <v>1.0662348800000001</v>
      </c>
      <c r="M309" s="134">
        <f t="shared" si="389"/>
        <v>340965.91476081999</v>
      </c>
      <c r="N309" s="142">
        <f t="shared" si="399"/>
        <v>0</v>
      </c>
      <c r="O309" s="133">
        <f t="shared" si="390"/>
        <v>0</v>
      </c>
      <c r="P309" s="134">
        <f t="shared" si="439"/>
        <v>0</v>
      </c>
      <c r="Q309" s="133">
        <f t="shared" si="400"/>
        <v>0.12682499999999999</v>
      </c>
      <c r="R309" s="143">
        <f t="shared" si="391"/>
        <v>1.008660909</v>
      </c>
      <c r="S309" s="134">
        <f t="shared" si="401"/>
        <v>2953.0747598399998</v>
      </c>
      <c r="T309" s="3">
        <f t="shared" si="402"/>
        <v>0</v>
      </c>
      <c r="U309" s="4">
        <f t="shared" si="403"/>
        <v>0</v>
      </c>
      <c r="V309" s="144" t="str">
        <f t="shared" ref="V309" si="452">V308</f>
        <v>A+J=</v>
      </c>
      <c r="W309" s="9">
        <f t="shared" si="393"/>
        <v>42358</v>
      </c>
      <c r="X309" s="4"/>
      <c r="Y309" s="154">
        <v>48684</v>
      </c>
      <c r="Z309" s="153" t="s">
        <v>57</v>
      </c>
      <c r="AD309" s="5"/>
    </row>
    <row r="310" spans="1:135" x14ac:dyDescent="0.2">
      <c r="A310" s="138">
        <f t="shared" si="394"/>
        <v>42355</v>
      </c>
      <c r="B310" s="134">
        <f t="shared" si="388"/>
        <v>344063.66996918997</v>
      </c>
      <c r="C310" s="134">
        <f t="shared" si="395"/>
        <v>319784.99405386997</v>
      </c>
      <c r="D310" s="139">
        <f t="shared" si="405"/>
        <v>642.40700000000004</v>
      </c>
      <c r="E310" s="10">
        <f>IF(DAY(A310)=E$3+1,VLOOKUP(A310,[1]Plan1!$CC$150:$CD$200,2),E309)</f>
        <v>644.12300000000005</v>
      </c>
      <c r="F310" s="140">
        <f t="shared" si="406"/>
        <v>42298</v>
      </c>
      <c r="G310" s="133">
        <f t="shared" si="407"/>
        <v>2.6712037695728608E-3</v>
      </c>
      <c r="H310" s="141">
        <f t="shared" si="396"/>
        <v>27</v>
      </c>
      <c r="I310" s="141">
        <f t="shared" si="397"/>
        <v>30</v>
      </c>
      <c r="J310" s="134">
        <f t="shared" si="408"/>
        <v>1.0024037626168329</v>
      </c>
      <c r="K310" s="134">
        <f t="shared" si="398"/>
        <v>1.06377264</v>
      </c>
      <c r="L310" s="134">
        <f t="shared" si="441"/>
        <v>1.0663296900000001</v>
      </c>
      <c r="M310" s="134">
        <f t="shared" si="389"/>
        <v>340996.23357610998</v>
      </c>
      <c r="N310" s="142">
        <f t="shared" si="399"/>
        <v>0</v>
      </c>
      <c r="O310" s="133">
        <f t="shared" si="390"/>
        <v>0</v>
      </c>
      <c r="P310" s="134">
        <f t="shared" si="439"/>
        <v>0</v>
      </c>
      <c r="Q310" s="133">
        <f t="shared" si="400"/>
        <v>0.12682499999999999</v>
      </c>
      <c r="R310" s="143">
        <f t="shared" si="391"/>
        <v>1.008995514</v>
      </c>
      <c r="S310" s="134">
        <f t="shared" si="401"/>
        <v>3067.43639308</v>
      </c>
      <c r="T310" s="3">
        <f t="shared" si="402"/>
        <v>0</v>
      </c>
      <c r="U310" s="4">
        <f t="shared" si="403"/>
        <v>0</v>
      </c>
      <c r="V310" s="144" t="str">
        <f t="shared" ref="V310" si="453">V309</f>
        <v>A+J=</v>
      </c>
      <c r="W310" s="9">
        <f t="shared" si="393"/>
        <v>42358</v>
      </c>
      <c r="X310" s="4"/>
      <c r="Y310" s="154">
        <v>48690</v>
      </c>
      <c r="Z310" s="153" t="s">
        <v>65</v>
      </c>
      <c r="AD310" s="5"/>
    </row>
    <row r="311" spans="1:135" x14ac:dyDescent="0.2">
      <c r="A311" s="138">
        <f t="shared" si="394"/>
        <v>42356</v>
      </c>
      <c r="B311" s="134">
        <f t="shared" si="388"/>
        <v>344208.41535771004</v>
      </c>
      <c r="C311" s="134">
        <f t="shared" si="395"/>
        <v>319784.99405386997</v>
      </c>
      <c r="D311" s="139">
        <f t="shared" si="405"/>
        <v>642.40700000000004</v>
      </c>
      <c r="E311" s="10">
        <f>IF(DAY(A311)=E$3+1,VLOOKUP(A311,[1]Plan1!$CC$150:$CD$200,2),E310)</f>
        <v>644.12300000000005</v>
      </c>
      <c r="F311" s="140">
        <f t="shared" si="406"/>
        <v>42298</v>
      </c>
      <c r="G311" s="133">
        <f t="shared" si="407"/>
        <v>2.6712037695728608E-3</v>
      </c>
      <c r="H311" s="141">
        <f t="shared" si="396"/>
        <v>28</v>
      </c>
      <c r="I311" s="141">
        <f t="shared" si="397"/>
        <v>30</v>
      </c>
      <c r="J311" s="134">
        <f t="shared" si="408"/>
        <v>1.0024929017407818</v>
      </c>
      <c r="K311" s="134">
        <f t="shared" si="398"/>
        <v>1.06377264</v>
      </c>
      <c r="L311" s="134">
        <f t="shared" si="441"/>
        <v>1.06642452</v>
      </c>
      <c r="M311" s="134">
        <f t="shared" si="389"/>
        <v>341026.55878710002</v>
      </c>
      <c r="N311" s="142">
        <f t="shared" si="399"/>
        <v>0</v>
      </c>
      <c r="O311" s="133">
        <f t="shared" si="390"/>
        <v>0</v>
      </c>
      <c r="P311" s="134">
        <f t="shared" si="439"/>
        <v>0</v>
      </c>
      <c r="Q311" s="133">
        <f t="shared" si="400"/>
        <v>0.12682499999999999</v>
      </c>
      <c r="R311" s="143">
        <f t="shared" si="391"/>
        <v>1.0093302310000001</v>
      </c>
      <c r="S311" s="134">
        <f t="shared" si="401"/>
        <v>3181.8565706099998</v>
      </c>
      <c r="T311" s="3">
        <f t="shared" si="402"/>
        <v>0</v>
      </c>
      <c r="U311" s="4">
        <f t="shared" si="403"/>
        <v>0</v>
      </c>
      <c r="V311" s="144" t="str">
        <f t="shared" ref="V311" si="454">V310</f>
        <v>A+J=</v>
      </c>
      <c r="W311" s="9">
        <f t="shared" si="393"/>
        <v>42358</v>
      </c>
      <c r="X311" s="4"/>
      <c r="Y311" s="154">
        <v>48746</v>
      </c>
      <c r="Z311" s="153" t="s">
        <v>59</v>
      </c>
      <c r="AD311" s="5"/>
    </row>
    <row r="312" spans="1:135" x14ac:dyDescent="0.2">
      <c r="A312" s="138">
        <f t="shared" si="394"/>
        <v>42357</v>
      </c>
      <c r="B312" s="134">
        <f t="shared" si="388"/>
        <v>344353.21890426998</v>
      </c>
      <c r="C312" s="134">
        <f t="shared" si="395"/>
        <v>319784.99405386997</v>
      </c>
      <c r="D312" s="139">
        <f t="shared" si="405"/>
        <v>642.40700000000004</v>
      </c>
      <c r="E312" s="10">
        <f>IF(DAY(A312)=E$3+1,VLOOKUP(A312,[1]Plan1!$CC$150:$CD$200,2),E311)</f>
        <v>644.12300000000005</v>
      </c>
      <c r="F312" s="140">
        <f t="shared" si="406"/>
        <v>42298</v>
      </c>
      <c r="G312" s="133">
        <f t="shared" si="407"/>
        <v>2.6712037695728608E-3</v>
      </c>
      <c r="H312" s="141">
        <f t="shared" si="396"/>
        <v>29</v>
      </c>
      <c r="I312" s="141">
        <f t="shared" si="397"/>
        <v>30</v>
      </c>
      <c r="J312" s="134">
        <f t="shared" si="408"/>
        <v>1.0025820487914601</v>
      </c>
      <c r="K312" s="134">
        <f t="shared" si="398"/>
        <v>1.06377264</v>
      </c>
      <c r="L312" s="134">
        <f t="shared" si="441"/>
        <v>1.0665193500000001</v>
      </c>
      <c r="M312" s="134">
        <f t="shared" si="389"/>
        <v>341056.88399807998</v>
      </c>
      <c r="N312" s="142">
        <f t="shared" si="399"/>
        <v>0</v>
      </c>
      <c r="O312" s="133">
        <f t="shared" si="390"/>
        <v>0</v>
      </c>
      <c r="P312" s="134">
        <f t="shared" si="439"/>
        <v>0</v>
      </c>
      <c r="Q312" s="133">
        <f t="shared" si="400"/>
        <v>0.12682499999999999</v>
      </c>
      <c r="R312" s="143">
        <f t="shared" si="391"/>
        <v>1.009665059</v>
      </c>
      <c r="S312" s="134">
        <f t="shared" si="401"/>
        <v>3296.3349061899999</v>
      </c>
      <c r="T312" s="3">
        <f t="shared" si="402"/>
        <v>0</v>
      </c>
      <c r="U312" s="4">
        <f t="shared" si="403"/>
        <v>0</v>
      </c>
      <c r="V312" s="144" t="str">
        <f t="shared" ref="V312" si="455">V311</f>
        <v>A+J=</v>
      </c>
      <c r="W312" s="9">
        <f t="shared" si="393"/>
        <v>42358</v>
      </c>
      <c r="X312" s="4"/>
      <c r="Y312" s="154">
        <v>48829</v>
      </c>
      <c r="Z312" s="153" t="s">
        <v>60</v>
      </c>
      <c r="AD312" s="5"/>
    </row>
    <row r="313" spans="1:135" x14ac:dyDescent="0.2">
      <c r="A313" s="92">
        <f t="shared" si="394"/>
        <v>42358</v>
      </c>
      <c r="B313" s="97">
        <f t="shared" si="388"/>
        <v>344498.08384881</v>
      </c>
      <c r="C313" s="97">
        <f t="shared" si="395"/>
        <v>319784.99405386997</v>
      </c>
      <c r="D313" s="94">
        <f t="shared" si="405"/>
        <v>642.40700000000004</v>
      </c>
      <c r="E313" s="10">
        <f>IF(DAY(A313)=E$3+1,VLOOKUP(A313,[1]Plan1!$CC$150:$CD$200,2),E312)</f>
        <v>644.12300000000005</v>
      </c>
      <c r="F313" s="130">
        <f t="shared" si="406"/>
        <v>42298</v>
      </c>
      <c r="G313" s="99">
        <f t="shared" si="407"/>
        <v>2.6712037695728608E-3</v>
      </c>
      <c r="H313" s="96">
        <f t="shared" si="396"/>
        <v>30</v>
      </c>
      <c r="I313" s="96">
        <f t="shared" si="397"/>
        <v>30</v>
      </c>
      <c r="J313" s="97">
        <f t="shared" si="408"/>
        <v>1.0026712037695729</v>
      </c>
      <c r="K313" s="97">
        <f t="shared" si="398"/>
        <v>1.06377264</v>
      </c>
      <c r="L313" s="97">
        <f t="shared" si="441"/>
        <v>1.0666141899999999</v>
      </c>
      <c r="M313" s="97">
        <f t="shared" si="389"/>
        <v>341087.21240691998</v>
      </c>
      <c r="N313" s="98">
        <f t="shared" si="399"/>
        <v>10</v>
      </c>
      <c r="O313" s="133">
        <f t="shared" si="390"/>
        <v>1.9465679894199416E-3</v>
      </c>
      <c r="P313" s="97">
        <f t="shared" si="439"/>
        <v>663.94944926999995</v>
      </c>
      <c r="Q313" s="99">
        <f t="shared" si="400"/>
        <v>0.12682499999999999</v>
      </c>
      <c r="R313" s="100">
        <f t="shared" si="391"/>
        <v>1.0099999980000001</v>
      </c>
      <c r="S313" s="97">
        <f t="shared" si="401"/>
        <v>3410.8714418899999</v>
      </c>
      <c r="T313" s="3">
        <f t="shared" si="402"/>
        <v>4074.82089116</v>
      </c>
      <c r="U313" s="4">
        <f t="shared" si="403"/>
        <v>281162.64149004</v>
      </c>
      <c r="V313" s="136" t="str">
        <f t="shared" ref="V313" si="456">V312</f>
        <v>A+J=</v>
      </c>
      <c r="W313" s="9">
        <f t="shared" si="393"/>
        <v>42389</v>
      </c>
      <c r="X313" s="28"/>
      <c r="Y313" s="154">
        <v>48864</v>
      </c>
      <c r="Z313" s="152" t="s">
        <v>61</v>
      </c>
      <c r="AA313" s="14"/>
      <c r="AB313" s="14"/>
      <c r="AC313" s="14"/>
      <c r="AD313" s="15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138">
        <f t="shared" si="394"/>
        <v>42359</v>
      </c>
      <c r="B314" s="134">
        <f t="shared" si="388"/>
        <v>340576.76723631</v>
      </c>
      <c r="C314" s="134">
        <f t="shared" si="395"/>
        <v>319162.51082094997</v>
      </c>
      <c r="D314" s="139">
        <f t="shared" si="405"/>
        <v>644.12300000000005</v>
      </c>
      <c r="E314" s="10">
        <f>IF(DAY(A314)=E$3+1,VLOOKUP(A314,[1]Plan1!$CC$150:$CD$200,2),E313)</f>
        <v>646.721</v>
      </c>
      <c r="F314" s="140">
        <f t="shared" si="406"/>
        <v>42329</v>
      </c>
      <c r="G314" s="133">
        <f t="shared" si="407"/>
        <v>4.0333911380279197E-3</v>
      </c>
      <c r="H314" s="141">
        <f t="shared" si="396"/>
        <v>1</v>
      </c>
      <c r="I314" s="141">
        <f t="shared" si="397"/>
        <v>31</v>
      </c>
      <c r="J314" s="134">
        <f t="shared" si="408"/>
        <v>1.0001298561345169</v>
      </c>
      <c r="K314" s="134">
        <f t="shared" si="398"/>
        <v>1.0666141899999999</v>
      </c>
      <c r="L314" s="134">
        <f t="shared" si="441"/>
        <v>1.0667526899999999</v>
      </c>
      <c r="M314" s="134">
        <f t="shared" si="389"/>
        <v>340467.46696539997</v>
      </c>
      <c r="N314" s="142">
        <f t="shared" si="399"/>
        <v>0</v>
      </c>
      <c r="O314" s="133">
        <f t="shared" si="390"/>
        <v>0</v>
      </c>
      <c r="P314" s="134">
        <f t="shared" si="439"/>
        <v>0</v>
      </c>
      <c r="Q314" s="133">
        <f t="shared" si="400"/>
        <v>0.12682499999999999</v>
      </c>
      <c r="R314" s="143">
        <f t="shared" si="391"/>
        <v>1.0003210300000001</v>
      </c>
      <c r="S314" s="134">
        <f t="shared" si="401"/>
        <v>109.30027090999999</v>
      </c>
      <c r="T314" s="3">
        <f t="shared" si="402"/>
        <v>0</v>
      </c>
      <c r="U314" s="4">
        <f t="shared" si="403"/>
        <v>0</v>
      </c>
      <c r="V314" s="144" t="str">
        <f t="shared" ref="V314" si="457">V313</f>
        <v>A+J=</v>
      </c>
      <c r="W314" s="9">
        <f t="shared" si="393"/>
        <v>42389</v>
      </c>
      <c r="X314" s="4"/>
      <c r="Y314" s="154">
        <v>48885</v>
      </c>
      <c r="Z314" s="153" t="s">
        <v>62</v>
      </c>
      <c r="AD314" s="5"/>
    </row>
    <row r="315" spans="1:135" x14ac:dyDescent="0.2">
      <c r="A315" s="138">
        <f t="shared" si="394"/>
        <v>42360</v>
      </c>
      <c r="B315" s="134">
        <f t="shared" si="388"/>
        <v>340730.34455033002</v>
      </c>
      <c r="C315" s="134">
        <f t="shared" si="395"/>
        <v>319162.51082094997</v>
      </c>
      <c r="D315" s="139">
        <f t="shared" si="405"/>
        <v>644.12300000000005</v>
      </c>
      <c r="E315" s="10">
        <f>IF(DAY(A315)=E$3+1,VLOOKUP(A315,[1]Plan1!$CC$150:$CD$200,2),E314)</f>
        <v>646.721</v>
      </c>
      <c r="F315" s="140">
        <f t="shared" si="406"/>
        <v>42329</v>
      </c>
      <c r="G315" s="133">
        <f t="shared" si="407"/>
        <v>4.0333911380279197E-3</v>
      </c>
      <c r="H315" s="141">
        <f t="shared" si="396"/>
        <v>2</v>
      </c>
      <c r="I315" s="141">
        <f t="shared" si="397"/>
        <v>31</v>
      </c>
      <c r="J315" s="134">
        <f t="shared" si="408"/>
        <v>1.0002597291316493</v>
      </c>
      <c r="K315" s="134">
        <f t="shared" si="398"/>
        <v>1.0666141899999999</v>
      </c>
      <c r="L315" s="134">
        <f t="shared" si="441"/>
        <v>1.06689122</v>
      </c>
      <c r="M315" s="134">
        <f t="shared" si="389"/>
        <v>340511.68054802</v>
      </c>
      <c r="N315" s="142">
        <f t="shared" si="399"/>
        <v>0</v>
      </c>
      <c r="O315" s="133">
        <f t="shared" si="390"/>
        <v>0</v>
      </c>
      <c r="P315" s="134">
        <f t="shared" si="439"/>
        <v>0</v>
      </c>
      <c r="Q315" s="133">
        <f t="shared" si="400"/>
        <v>0.12682499999999999</v>
      </c>
      <c r="R315" s="143">
        <f t="shared" si="391"/>
        <v>1.000642163</v>
      </c>
      <c r="S315" s="134">
        <f t="shared" si="401"/>
        <v>218.66400231</v>
      </c>
      <c r="T315" s="3">
        <f t="shared" si="402"/>
        <v>0</v>
      </c>
      <c r="U315" s="4">
        <f t="shared" si="403"/>
        <v>0</v>
      </c>
      <c r="V315" s="144" t="str">
        <f t="shared" ref="V315" si="458">V314</f>
        <v>A+J=</v>
      </c>
      <c r="W315" s="9">
        <f t="shared" si="393"/>
        <v>42389</v>
      </c>
      <c r="X315" s="4"/>
      <c r="Y315" s="154">
        <v>48898</v>
      </c>
      <c r="Z315" s="153" t="s">
        <v>69</v>
      </c>
      <c r="AD315" s="5"/>
    </row>
    <row r="316" spans="1:135" x14ac:dyDescent="0.2">
      <c r="A316" s="138">
        <f t="shared" si="394"/>
        <v>42361</v>
      </c>
      <c r="B316" s="134">
        <f t="shared" si="388"/>
        <v>340883.98853318999</v>
      </c>
      <c r="C316" s="134">
        <f t="shared" si="395"/>
        <v>319162.51082094997</v>
      </c>
      <c r="D316" s="139">
        <f t="shared" si="405"/>
        <v>644.12300000000005</v>
      </c>
      <c r="E316" s="10">
        <f>IF(DAY(A316)=E$3+1,VLOOKUP(A316,[1]Plan1!$CC$150:$CD$200,2),E315)</f>
        <v>646.721</v>
      </c>
      <c r="F316" s="140">
        <f t="shared" si="406"/>
        <v>42329</v>
      </c>
      <c r="G316" s="133">
        <f t="shared" si="407"/>
        <v>4.0333911380279197E-3</v>
      </c>
      <c r="H316" s="141">
        <f t="shared" si="396"/>
        <v>3</v>
      </c>
      <c r="I316" s="141">
        <f t="shared" si="397"/>
        <v>31</v>
      </c>
      <c r="J316" s="134">
        <f t="shared" si="408"/>
        <v>1.0003896189935872</v>
      </c>
      <c r="K316" s="134">
        <f t="shared" si="398"/>
        <v>1.0666141899999999</v>
      </c>
      <c r="L316" s="134">
        <f t="shared" si="441"/>
        <v>1.06702976</v>
      </c>
      <c r="M316" s="134">
        <f t="shared" si="389"/>
        <v>340555.89732226997</v>
      </c>
      <c r="N316" s="142">
        <f t="shared" si="399"/>
        <v>0</v>
      </c>
      <c r="O316" s="133">
        <f t="shared" si="390"/>
        <v>0</v>
      </c>
      <c r="P316" s="134">
        <f t="shared" si="439"/>
        <v>0</v>
      </c>
      <c r="Q316" s="133">
        <f t="shared" si="400"/>
        <v>0.12682499999999999</v>
      </c>
      <c r="R316" s="143">
        <f t="shared" si="391"/>
        <v>1.000963399</v>
      </c>
      <c r="S316" s="134">
        <f t="shared" si="401"/>
        <v>328.09121091999998</v>
      </c>
      <c r="T316" s="3">
        <f t="shared" si="402"/>
        <v>0</v>
      </c>
      <c r="U316" s="4">
        <f t="shared" si="403"/>
        <v>0</v>
      </c>
      <c r="V316" s="144" t="str">
        <f t="shared" ref="V316" si="459">V315</f>
        <v>A+J=</v>
      </c>
      <c r="W316" s="9">
        <f t="shared" si="393"/>
        <v>42389</v>
      </c>
      <c r="X316" s="4"/>
      <c r="Y316" s="154"/>
      <c r="Z316" s="153"/>
      <c r="AD316" s="5"/>
    </row>
    <row r="317" spans="1:135" x14ac:dyDescent="0.2">
      <c r="A317" s="138">
        <f t="shared" si="394"/>
        <v>42362</v>
      </c>
      <c r="B317" s="134">
        <f t="shared" si="388"/>
        <v>341037.70239734999</v>
      </c>
      <c r="C317" s="134">
        <f t="shared" si="395"/>
        <v>319162.51082094997</v>
      </c>
      <c r="D317" s="139">
        <f t="shared" si="405"/>
        <v>644.12300000000005</v>
      </c>
      <c r="E317" s="10">
        <f>IF(DAY(A317)=E$3+1,VLOOKUP(A317,[1]Plan1!$CC$150:$CD$200,2),E316)</f>
        <v>646.721</v>
      </c>
      <c r="F317" s="140">
        <f t="shared" si="406"/>
        <v>42329</v>
      </c>
      <c r="G317" s="133">
        <f t="shared" si="407"/>
        <v>4.0333911380279197E-3</v>
      </c>
      <c r="H317" s="141">
        <f t="shared" si="396"/>
        <v>4</v>
      </c>
      <c r="I317" s="141">
        <f t="shared" si="397"/>
        <v>31</v>
      </c>
      <c r="J317" s="134">
        <f t="shared" si="408"/>
        <v>1.0005195257225206</v>
      </c>
      <c r="K317" s="134">
        <f t="shared" si="398"/>
        <v>1.0666141899999999</v>
      </c>
      <c r="L317" s="134">
        <f t="shared" si="441"/>
        <v>1.0671683199999999</v>
      </c>
      <c r="M317" s="134">
        <f t="shared" si="389"/>
        <v>340600.12047977</v>
      </c>
      <c r="N317" s="142">
        <f t="shared" si="399"/>
        <v>0</v>
      </c>
      <c r="O317" s="133">
        <f t="shared" si="390"/>
        <v>0</v>
      </c>
      <c r="P317" s="134">
        <f t="shared" si="439"/>
        <v>0</v>
      </c>
      <c r="Q317" s="133">
        <f t="shared" si="400"/>
        <v>0.12682499999999999</v>
      </c>
      <c r="R317" s="143">
        <f t="shared" si="391"/>
        <v>1.0012847380000001</v>
      </c>
      <c r="S317" s="134">
        <f t="shared" si="401"/>
        <v>437.58191757999998</v>
      </c>
      <c r="T317" s="3">
        <f t="shared" si="402"/>
        <v>0</v>
      </c>
      <c r="U317" s="4">
        <f t="shared" si="403"/>
        <v>0</v>
      </c>
      <c r="V317" s="144" t="str">
        <f t="shared" ref="V317" si="460">V316</f>
        <v>A+J=</v>
      </c>
      <c r="W317" s="9">
        <f t="shared" si="393"/>
        <v>42389</v>
      </c>
      <c r="X317" s="4"/>
      <c r="Y317" s="154"/>
      <c r="Z317" s="152"/>
      <c r="AD317" s="5"/>
    </row>
    <row r="318" spans="1:135" x14ac:dyDescent="0.2">
      <c r="A318" s="138">
        <f t="shared" si="394"/>
        <v>42363</v>
      </c>
      <c r="B318" s="134">
        <f t="shared" si="388"/>
        <v>341191.48616262997</v>
      </c>
      <c r="C318" s="134">
        <f t="shared" si="395"/>
        <v>319162.51082094997</v>
      </c>
      <c r="D318" s="139">
        <f t="shared" si="405"/>
        <v>644.12300000000005</v>
      </c>
      <c r="E318" s="10">
        <f>IF(DAY(A318)=E$3+1,VLOOKUP(A318,[1]Plan1!$CC$150:$CD$200,2),E317)</f>
        <v>646.721</v>
      </c>
      <c r="F318" s="140">
        <f t="shared" si="406"/>
        <v>42329</v>
      </c>
      <c r="G318" s="133">
        <f t="shared" si="407"/>
        <v>4.0333911380279197E-3</v>
      </c>
      <c r="H318" s="141">
        <f t="shared" si="396"/>
        <v>5</v>
      </c>
      <c r="I318" s="141">
        <f t="shared" si="397"/>
        <v>31</v>
      </c>
      <c r="J318" s="134">
        <f t="shared" si="408"/>
        <v>1.0006494493206395</v>
      </c>
      <c r="K318" s="134">
        <f t="shared" si="398"/>
        <v>1.0666141899999999</v>
      </c>
      <c r="L318" s="134">
        <f t="shared" si="441"/>
        <v>1.0673068999999999</v>
      </c>
      <c r="M318" s="134">
        <f t="shared" si="389"/>
        <v>340644.35002051998</v>
      </c>
      <c r="N318" s="142">
        <f t="shared" si="399"/>
        <v>0</v>
      </c>
      <c r="O318" s="133">
        <f t="shared" si="390"/>
        <v>0</v>
      </c>
      <c r="P318" s="134">
        <f t="shared" si="439"/>
        <v>0</v>
      </c>
      <c r="Q318" s="133">
        <f t="shared" si="400"/>
        <v>0.12682499999999999</v>
      </c>
      <c r="R318" s="143">
        <f t="shared" si="391"/>
        <v>1.00160618</v>
      </c>
      <c r="S318" s="134">
        <f t="shared" si="401"/>
        <v>547.13614211000004</v>
      </c>
      <c r="T318" s="3">
        <f t="shared" si="402"/>
        <v>0</v>
      </c>
      <c r="U318" s="4">
        <f t="shared" si="403"/>
        <v>0</v>
      </c>
      <c r="V318" s="144" t="str">
        <f t="shared" ref="V318" si="461">V317</f>
        <v>A+J=</v>
      </c>
      <c r="W318" s="9">
        <f t="shared" si="393"/>
        <v>42389</v>
      </c>
      <c r="X318" s="4"/>
      <c r="Y318" s="154"/>
      <c r="Z318" s="153"/>
      <c r="AD318" s="5"/>
    </row>
    <row r="319" spans="1:135" x14ac:dyDescent="0.2">
      <c r="A319" s="138">
        <f t="shared" si="394"/>
        <v>42364</v>
      </c>
      <c r="B319" s="134">
        <f t="shared" si="388"/>
        <v>341345.33699176001</v>
      </c>
      <c r="C319" s="134">
        <f t="shared" si="395"/>
        <v>319162.51082094997</v>
      </c>
      <c r="D319" s="139">
        <f t="shared" si="405"/>
        <v>644.12300000000005</v>
      </c>
      <c r="E319" s="10">
        <f>IF(DAY(A319)=E$3+1,VLOOKUP(A319,[1]Plan1!$CC$150:$CD$200,2),E318)</f>
        <v>646.721</v>
      </c>
      <c r="F319" s="140">
        <f t="shared" si="406"/>
        <v>42329</v>
      </c>
      <c r="G319" s="133">
        <f t="shared" si="407"/>
        <v>4.0333911380279197E-3</v>
      </c>
      <c r="H319" s="141">
        <f t="shared" si="396"/>
        <v>6</v>
      </c>
      <c r="I319" s="141">
        <f t="shared" si="397"/>
        <v>31</v>
      </c>
      <c r="J319" s="134">
        <f t="shared" si="408"/>
        <v>1.0007793897901347</v>
      </c>
      <c r="K319" s="134">
        <f t="shared" si="398"/>
        <v>1.0666141899999999</v>
      </c>
      <c r="L319" s="134">
        <f t="shared" si="441"/>
        <v>1.0674454900000001</v>
      </c>
      <c r="M319" s="134">
        <f t="shared" si="389"/>
        <v>340688.58275289001</v>
      </c>
      <c r="N319" s="142">
        <f t="shared" si="399"/>
        <v>0</v>
      </c>
      <c r="O319" s="133">
        <f t="shared" si="390"/>
        <v>0</v>
      </c>
      <c r="P319" s="134">
        <f t="shared" si="439"/>
        <v>0</v>
      </c>
      <c r="Q319" s="133">
        <f t="shared" si="400"/>
        <v>0.12682499999999999</v>
      </c>
      <c r="R319" s="143">
        <f t="shared" si="391"/>
        <v>1.0019277259999999</v>
      </c>
      <c r="S319" s="134">
        <f t="shared" si="401"/>
        <v>656.75423886999999</v>
      </c>
      <c r="T319" s="3">
        <f t="shared" si="402"/>
        <v>0</v>
      </c>
      <c r="U319" s="4">
        <f t="shared" si="403"/>
        <v>0</v>
      </c>
      <c r="V319" s="144" t="str">
        <f t="shared" ref="V319" si="462">V318</f>
        <v>A+J=</v>
      </c>
      <c r="W319" s="9">
        <f t="shared" si="393"/>
        <v>42389</v>
      </c>
      <c r="X319" s="4"/>
      <c r="Y319" s="154"/>
      <c r="Z319" s="153"/>
      <c r="AD319" s="5"/>
    </row>
    <row r="320" spans="1:135" x14ac:dyDescent="0.2">
      <c r="A320" s="138">
        <f t="shared" si="394"/>
        <v>42365</v>
      </c>
      <c r="B320" s="134">
        <f t="shared" si="388"/>
        <v>341499.26061776996</v>
      </c>
      <c r="C320" s="134">
        <f t="shared" si="395"/>
        <v>319162.51082094997</v>
      </c>
      <c r="D320" s="139">
        <f t="shared" si="405"/>
        <v>644.12300000000005</v>
      </c>
      <c r="E320" s="10">
        <f>IF(DAY(A320)=E$3+1,VLOOKUP(A320,[1]Plan1!$CC$150:$CD$200,2),E319)</f>
        <v>646.721</v>
      </c>
      <c r="F320" s="140">
        <f t="shared" si="406"/>
        <v>42329</v>
      </c>
      <c r="G320" s="133">
        <f t="shared" si="407"/>
        <v>4.0333911380279197E-3</v>
      </c>
      <c r="H320" s="141">
        <f t="shared" si="396"/>
        <v>7</v>
      </c>
      <c r="I320" s="141">
        <f t="shared" si="397"/>
        <v>31</v>
      </c>
      <c r="J320" s="134">
        <f t="shared" si="408"/>
        <v>1.0009093471331971</v>
      </c>
      <c r="K320" s="134">
        <f t="shared" si="398"/>
        <v>1.0666141899999999</v>
      </c>
      <c r="L320" s="134">
        <f t="shared" si="441"/>
        <v>1.0675841100000001</v>
      </c>
      <c r="M320" s="134">
        <f t="shared" si="389"/>
        <v>340732.82506013999</v>
      </c>
      <c r="N320" s="142">
        <f t="shared" si="399"/>
        <v>0</v>
      </c>
      <c r="O320" s="133">
        <f t="shared" si="390"/>
        <v>0</v>
      </c>
      <c r="P320" s="134">
        <f t="shared" si="439"/>
        <v>0</v>
      </c>
      <c r="Q320" s="133">
        <f t="shared" si="400"/>
        <v>0.12682499999999999</v>
      </c>
      <c r="R320" s="143">
        <f t="shared" si="391"/>
        <v>1.002249374</v>
      </c>
      <c r="S320" s="134">
        <f t="shared" si="401"/>
        <v>766.43555762999995</v>
      </c>
      <c r="T320" s="3">
        <f t="shared" si="402"/>
        <v>0</v>
      </c>
      <c r="U320" s="4">
        <f t="shared" si="403"/>
        <v>0</v>
      </c>
      <c r="V320" s="144" t="str">
        <f t="shared" ref="V320" si="463">V319</f>
        <v>A+J=</v>
      </c>
      <c r="W320" s="9">
        <f t="shared" si="393"/>
        <v>42389</v>
      </c>
      <c r="X320" s="4"/>
      <c r="Y320" s="154"/>
      <c r="Z320" s="153"/>
      <c r="AD320" s="5"/>
    </row>
    <row r="321" spans="1:30" x14ac:dyDescent="0.2">
      <c r="A321" s="138">
        <f t="shared" si="394"/>
        <v>42366</v>
      </c>
      <c r="B321" s="134">
        <f t="shared" si="388"/>
        <v>341653.25134532998</v>
      </c>
      <c r="C321" s="134">
        <f t="shared" si="395"/>
        <v>319162.51082094997</v>
      </c>
      <c r="D321" s="139">
        <f t="shared" si="405"/>
        <v>644.12300000000005</v>
      </c>
      <c r="E321" s="10">
        <f>IF(DAY(A321)=E$3+1,VLOOKUP(A321,[1]Plan1!$CC$150:$CD$200,2),E320)</f>
        <v>646.721</v>
      </c>
      <c r="F321" s="140">
        <f t="shared" si="406"/>
        <v>42329</v>
      </c>
      <c r="G321" s="133">
        <f t="shared" si="407"/>
        <v>4.0333911380279197E-3</v>
      </c>
      <c r="H321" s="141">
        <f t="shared" si="396"/>
        <v>8</v>
      </c>
      <c r="I321" s="141">
        <f t="shared" si="397"/>
        <v>31</v>
      </c>
      <c r="J321" s="134">
        <f t="shared" si="408"/>
        <v>1.0010393213520175</v>
      </c>
      <c r="K321" s="134">
        <f t="shared" si="398"/>
        <v>1.0666141899999999</v>
      </c>
      <c r="L321" s="134">
        <f t="shared" si="441"/>
        <v>1.06772274</v>
      </c>
      <c r="M321" s="134">
        <f t="shared" si="389"/>
        <v>340777.07055901998</v>
      </c>
      <c r="N321" s="142">
        <f t="shared" si="399"/>
        <v>0</v>
      </c>
      <c r="O321" s="133">
        <f t="shared" si="390"/>
        <v>0</v>
      </c>
      <c r="P321" s="134">
        <f t="shared" si="439"/>
        <v>0</v>
      </c>
      <c r="Q321" s="133">
        <f t="shared" si="400"/>
        <v>0.12682499999999999</v>
      </c>
      <c r="R321" s="143">
        <f t="shared" si="391"/>
        <v>1.0025711260000001</v>
      </c>
      <c r="S321" s="134">
        <f t="shared" si="401"/>
        <v>876.18078631000003</v>
      </c>
      <c r="T321" s="3">
        <f t="shared" si="402"/>
        <v>0</v>
      </c>
      <c r="U321" s="4">
        <f t="shared" si="403"/>
        <v>0</v>
      </c>
      <c r="V321" s="144" t="str">
        <f t="shared" ref="V321" si="464">V320</f>
        <v>A+J=</v>
      </c>
      <c r="W321" s="9">
        <f t="shared" si="393"/>
        <v>42389</v>
      </c>
      <c r="X321" s="4"/>
      <c r="Y321" s="154"/>
      <c r="Z321" s="153"/>
      <c r="AD321" s="5"/>
    </row>
    <row r="322" spans="1:30" x14ac:dyDescent="0.2">
      <c r="A322" s="138">
        <f t="shared" si="394"/>
        <v>42367</v>
      </c>
      <c r="B322" s="134">
        <f t="shared" si="388"/>
        <v>341807.31239218003</v>
      </c>
      <c r="C322" s="134">
        <f t="shared" si="395"/>
        <v>319162.51082094997</v>
      </c>
      <c r="D322" s="139">
        <f t="shared" si="405"/>
        <v>644.12300000000005</v>
      </c>
      <c r="E322" s="10">
        <f>IF(DAY(A322)=E$3+1,VLOOKUP(A322,[1]Plan1!$CC$150:$CD$200,2),E321)</f>
        <v>646.721</v>
      </c>
      <c r="F322" s="140">
        <f t="shared" si="406"/>
        <v>42329</v>
      </c>
      <c r="G322" s="133">
        <f t="shared" si="407"/>
        <v>4.0333911380279197E-3</v>
      </c>
      <c r="H322" s="141">
        <f t="shared" si="396"/>
        <v>9</v>
      </c>
      <c r="I322" s="141">
        <f t="shared" si="397"/>
        <v>31</v>
      </c>
      <c r="J322" s="134">
        <f t="shared" si="408"/>
        <v>1.0011693124487877</v>
      </c>
      <c r="K322" s="134">
        <f t="shared" si="398"/>
        <v>1.0666141899999999</v>
      </c>
      <c r="L322" s="134">
        <f t="shared" si="441"/>
        <v>1.06786139</v>
      </c>
      <c r="M322" s="134">
        <f t="shared" si="389"/>
        <v>340821.32244115003</v>
      </c>
      <c r="N322" s="142">
        <f t="shared" si="399"/>
        <v>0</v>
      </c>
      <c r="O322" s="133">
        <f t="shared" si="390"/>
        <v>0</v>
      </c>
      <c r="P322" s="134">
        <f t="shared" si="439"/>
        <v>0</v>
      </c>
      <c r="Q322" s="133">
        <f t="shared" si="400"/>
        <v>0.12682499999999999</v>
      </c>
      <c r="R322" s="143">
        <f t="shared" si="391"/>
        <v>1.0028929820000001</v>
      </c>
      <c r="S322" s="134">
        <f t="shared" si="401"/>
        <v>985.98995103000004</v>
      </c>
      <c r="T322" s="3">
        <f t="shared" si="402"/>
        <v>0</v>
      </c>
      <c r="U322" s="4">
        <f t="shared" si="403"/>
        <v>0</v>
      </c>
      <c r="V322" s="144" t="str">
        <f t="shared" ref="V322" si="465">V321</f>
        <v>A+J=</v>
      </c>
      <c r="W322" s="9">
        <f t="shared" si="393"/>
        <v>42389</v>
      </c>
      <c r="X322" s="4"/>
      <c r="Y322" s="154"/>
      <c r="Z322" s="153"/>
      <c r="AD322" s="5"/>
    </row>
    <row r="323" spans="1:30" x14ac:dyDescent="0.2">
      <c r="A323" s="138">
        <f t="shared" si="394"/>
        <v>42368</v>
      </c>
      <c r="B323" s="134">
        <f t="shared" si="388"/>
        <v>341961.44309655001</v>
      </c>
      <c r="C323" s="134">
        <f t="shared" si="395"/>
        <v>319162.51082094997</v>
      </c>
      <c r="D323" s="139">
        <f t="shared" si="405"/>
        <v>644.12300000000005</v>
      </c>
      <c r="E323" s="10">
        <f>IF(DAY(A323)=E$3+1,VLOOKUP(A323,[1]Plan1!$CC$150:$CD$200,2),E322)</f>
        <v>646.721</v>
      </c>
      <c r="F323" s="140">
        <f t="shared" si="406"/>
        <v>42329</v>
      </c>
      <c r="G323" s="133">
        <f t="shared" si="407"/>
        <v>4.0333911380279197E-3</v>
      </c>
      <c r="H323" s="141">
        <f t="shared" si="396"/>
        <v>10</v>
      </c>
      <c r="I323" s="141">
        <f t="shared" si="397"/>
        <v>31</v>
      </c>
      <c r="J323" s="134">
        <f t="shared" si="408"/>
        <v>1.0012993204256992</v>
      </c>
      <c r="K323" s="134">
        <f t="shared" si="398"/>
        <v>1.0666141899999999</v>
      </c>
      <c r="L323" s="134">
        <f t="shared" si="441"/>
        <v>1.0680000599999999</v>
      </c>
      <c r="M323" s="134">
        <f t="shared" si="389"/>
        <v>340865.58070652001</v>
      </c>
      <c r="N323" s="142">
        <f t="shared" si="399"/>
        <v>0</v>
      </c>
      <c r="O323" s="133">
        <f t="shared" si="390"/>
        <v>0</v>
      </c>
      <c r="P323" s="134">
        <f t="shared" si="439"/>
        <v>0</v>
      </c>
      <c r="Q323" s="133">
        <f t="shared" si="400"/>
        <v>0.12682499999999999</v>
      </c>
      <c r="R323" s="143">
        <f t="shared" si="391"/>
        <v>1.0032149400000001</v>
      </c>
      <c r="S323" s="134">
        <f t="shared" si="401"/>
        <v>1095.8623900299999</v>
      </c>
      <c r="T323" s="3">
        <f t="shared" si="402"/>
        <v>0</v>
      </c>
      <c r="U323" s="4">
        <f t="shared" si="403"/>
        <v>0</v>
      </c>
      <c r="V323" s="144" t="str">
        <f t="shared" ref="V323" si="466">V322</f>
        <v>A+J=</v>
      </c>
      <c r="W323" s="9">
        <f t="shared" si="393"/>
        <v>42389</v>
      </c>
      <c r="X323" s="4"/>
      <c r="Y323" s="154"/>
      <c r="Z323" s="153"/>
      <c r="AD323" s="5"/>
    </row>
    <row r="324" spans="1:30" x14ac:dyDescent="0.2">
      <c r="A324" s="138">
        <f t="shared" si="394"/>
        <v>42369</v>
      </c>
      <c r="B324" s="134">
        <f t="shared" si="388"/>
        <v>342115.64095706999</v>
      </c>
      <c r="C324" s="134">
        <f t="shared" si="395"/>
        <v>319162.51082094997</v>
      </c>
      <c r="D324" s="139">
        <f t="shared" si="405"/>
        <v>644.12300000000005</v>
      </c>
      <c r="E324" s="10">
        <f>IF(DAY(A324)=E$3+1,VLOOKUP(A324,[1]Plan1!$CC$150:$CD$200,2),E323)</f>
        <v>646.721</v>
      </c>
      <c r="F324" s="140">
        <f t="shared" si="406"/>
        <v>42329</v>
      </c>
      <c r="G324" s="133">
        <f t="shared" si="407"/>
        <v>4.0333911380279197E-3</v>
      </c>
      <c r="H324" s="141">
        <f t="shared" si="396"/>
        <v>11</v>
      </c>
      <c r="I324" s="141">
        <f t="shared" si="397"/>
        <v>31</v>
      </c>
      <c r="J324" s="134">
        <f t="shared" si="408"/>
        <v>1.0014293452849441</v>
      </c>
      <c r="K324" s="134">
        <f t="shared" si="398"/>
        <v>1.0666141899999999</v>
      </c>
      <c r="L324" s="134">
        <f t="shared" si="441"/>
        <v>1.06813874</v>
      </c>
      <c r="M324" s="134">
        <f t="shared" si="389"/>
        <v>340909.84216351999</v>
      </c>
      <c r="N324" s="142">
        <f t="shared" si="399"/>
        <v>0</v>
      </c>
      <c r="O324" s="133">
        <f t="shared" si="390"/>
        <v>0</v>
      </c>
      <c r="P324" s="134">
        <f t="shared" si="439"/>
        <v>0</v>
      </c>
      <c r="Q324" s="133">
        <f t="shared" si="400"/>
        <v>0.12682499999999999</v>
      </c>
      <c r="R324" s="143">
        <f t="shared" si="391"/>
        <v>1.0035370020000001</v>
      </c>
      <c r="S324" s="134">
        <f t="shared" si="401"/>
        <v>1205.79879355</v>
      </c>
      <c r="T324" s="3">
        <f t="shared" si="402"/>
        <v>0</v>
      </c>
      <c r="U324" s="4">
        <f t="shared" si="403"/>
        <v>0</v>
      </c>
      <c r="V324" s="144" t="str">
        <f t="shared" ref="V324" si="467">V323</f>
        <v>A+J=</v>
      </c>
      <c r="W324" s="9">
        <f t="shared" si="393"/>
        <v>42389</v>
      </c>
      <c r="X324" s="4"/>
      <c r="Y324" s="154"/>
      <c r="Z324" s="153"/>
      <c r="AD324" s="5"/>
    </row>
    <row r="325" spans="1:30" x14ac:dyDescent="0.2">
      <c r="A325" s="138">
        <f t="shared" si="394"/>
        <v>42370</v>
      </c>
      <c r="B325" s="134">
        <f t="shared" si="388"/>
        <v>342269.91239850997</v>
      </c>
      <c r="C325" s="134">
        <f t="shared" si="395"/>
        <v>319162.51082094997</v>
      </c>
      <c r="D325" s="139">
        <f t="shared" si="405"/>
        <v>644.12300000000005</v>
      </c>
      <c r="E325" s="10">
        <f>IF(DAY(A325)=E$3+1,VLOOKUP(A325,[1]Plan1!$CC$150:$CD$200,2),E324)</f>
        <v>646.721</v>
      </c>
      <c r="F325" s="140">
        <f t="shared" si="406"/>
        <v>42329</v>
      </c>
      <c r="G325" s="133">
        <f t="shared" si="407"/>
        <v>4.0333911380279197E-3</v>
      </c>
      <c r="H325" s="141">
        <f t="shared" si="396"/>
        <v>12</v>
      </c>
      <c r="I325" s="141">
        <f t="shared" si="397"/>
        <v>31</v>
      </c>
      <c r="J325" s="134">
        <f t="shared" si="408"/>
        <v>1.0015593870287145</v>
      </c>
      <c r="K325" s="134">
        <f t="shared" si="398"/>
        <v>1.0666141899999999</v>
      </c>
      <c r="L325" s="134">
        <f t="shared" si="441"/>
        <v>1.0682774500000001</v>
      </c>
      <c r="M325" s="134">
        <f t="shared" si="389"/>
        <v>340954.11319539999</v>
      </c>
      <c r="N325" s="142">
        <f t="shared" si="399"/>
        <v>0</v>
      </c>
      <c r="O325" s="133">
        <f t="shared" si="390"/>
        <v>0</v>
      </c>
      <c r="P325" s="134">
        <f t="shared" si="439"/>
        <v>0</v>
      </c>
      <c r="Q325" s="133">
        <f t="shared" si="400"/>
        <v>0.12682499999999999</v>
      </c>
      <c r="R325" s="143">
        <f t="shared" si="391"/>
        <v>1.003859168</v>
      </c>
      <c r="S325" s="134">
        <f t="shared" si="401"/>
        <v>1315.79920311</v>
      </c>
      <c r="T325" s="3">
        <f t="shared" si="402"/>
        <v>0</v>
      </c>
      <c r="U325" s="4">
        <f t="shared" si="403"/>
        <v>0</v>
      </c>
      <c r="V325" s="144" t="str">
        <f t="shared" ref="V325" si="468">V324</f>
        <v>A+J=</v>
      </c>
      <c r="W325" s="9">
        <f t="shared" si="393"/>
        <v>42389</v>
      </c>
      <c r="X325" s="4"/>
      <c r="Y325" s="154"/>
      <c r="Z325" s="153"/>
      <c r="AD325" s="5"/>
    </row>
    <row r="326" spans="1:30" x14ac:dyDescent="0.2">
      <c r="A326" s="138">
        <f t="shared" si="394"/>
        <v>42371</v>
      </c>
      <c r="B326" s="134">
        <f t="shared" si="388"/>
        <v>342424.25035198999</v>
      </c>
      <c r="C326" s="134">
        <f t="shared" si="395"/>
        <v>319162.51082094997</v>
      </c>
      <c r="D326" s="139">
        <f t="shared" si="405"/>
        <v>644.12300000000005</v>
      </c>
      <c r="E326" s="10">
        <f>IF(DAY(A326)=E$3+1,VLOOKUP(A326,[1]Plan1!$CC$150:$CD$200,2),E325)</f>
        <v>646.721</v>
      </c>
      <c r="F326" s="140">
        <f t="shared" si="406"/>
        <v>42329</v>
      </c>
      <c r="G326" s="133">
        <f t="shared" si="407"/>
        <v>4.0333911380279197E-3</v>
      </c>
      <c r="H326" s="141">
        <f t="shared" si="396"/>
        <v>13</v>
      </c>
      <c r="I326" s="141">
        <f t="shared" si="397"/>
        <v>31</v>
      </c>
      <c r="J326" s="134">
        <f t="shared" si="408"/>
        <v>1.0016894456592031</v>
      </c>
      <c r="K326" s="134">
        <f t="shared" si="398"/>
        <v>1.0666141899999999</v>
      </c>
      <c r="L326" s="134">
        <f t="shared" si="441"/>
        <v>1.0684161700000001</v>
      </c>
      <c r="M326" s="134">
        <f t="shared" si="389"/>
        <v>340998.38741889998</v>
      </c>
      <c r="N326" s="142">
        <f t="shared" si="399"/>
        <v>0</v>
      </c>
      <c r="O326" s="133">
        <f t="shared" si="390"/>
        <v>0</v>
      </c>
      <c r="P326" s="134">
        <f t="shared" si="439"/>
        <v>0</v>
      </c>
      <c r="Q326" s="133">
        <f t="shared" si="400"/>
        <v>0.12682499999999999</v>
      </c>
      <c r="R326" s="143">
        <f t="shared" si="391"/>
        <v>1.0041814360000001</v>
      </c>
      <c r="S326" s="134">
        <f t="shared" si="401"/>
        <v>1425.8629330900001</v>
      </c>
      <c r="T326" s="3">
        <f t="shared" si="402"/>
        <v>0</v>
      </c>
      <c r="U326" s="4">
        <f t="shared" si="403"/>
        <v>0</v>
      </c>
      <c r="V326" s="144" t="str">
        <f t="shared" ref="V326" si="469">V325</f>
        <v>A+J=</v>
      </c>
      <c r="W326" s="9">
        <f t="shared" si="393"/>
        <v>42389</v>
      </c>
      <c r="X326" s="4"/>
      <c r="Y326" s="154"/>
      <c r="Z326" s="153"/>
      <c r="AD326" s="5"/>
    </row>
    <row r="327" spans="1:30" x14ac:dyDescent="0.2">
      <c r="A327" s="138">
        <f t="shared" si="394"/>
        <v>42372</v>
      </c>
      <c r="B327" s="134">
        <f t="shared" si="388"/>
        <v>342578.65906328004</v>
      </c>
      <c r="C327" s="134">
        <f t="shared" si="395"/>
        <v>319162.51082094997</v>
      </c>
      <c r="D327" s="139">
        <f t="shared" si="405"/>
        <v>644.12300000000005</v>
      </c>
      <c r="E327" s="10">
        <f>IF(DAY(A327)=E$3+1,VLOOKUP(A327,[1]Plan1!$CC$150:$CD$200,2),E326)</f>
        <v>646.721</v>
      </c>
      <c r="F327" s="140">
        <f t="shared" si="406"/>
        <v>42329</v>
      </c>
      <c r="G327" s="133">
        <f t="shared" si="407"/>
        <v>4.0333911380279197E-3</v>
      </c>
      <c r="H327" s="141">
        <f t="shared" si="396"/>
        <v>14</v>
      </c>
      <c r="I327" s="141">
        <f t="shared" si="397"/>
        <v>31</v>
      </c>
      <c r="J327" s="134">
        <f t="shared" si="408"/>
        <v>1.0018195211786027</v>
      </c>
      <c r="K327" s="134">
        <f t="shared" si="398"/>
        <v>1.0666141899999999</v>
      </c>
      <c r="L327" s="134">
        <f t="shared" si="441"/>
        <v>1.06855491</v>
      </c>
      <c r="M327" s="134">
        <f t="shared" si="389"/>
        <v>341042.66802565003</v>
      </c>
      <c r="N327" s="142">
        <f t="shared" si="399"/>
        <v>0</v>
      </c>
      <c r="O327" s="133">
        <f t="shared" si="390"/>
        <v>0</v>
      </c>
      <c r="P327" s="134">
        <f t="shared" si="439"/>
        <v>0</v>
      </c>
      <c r="Q327" s="133">
        <f t="shared" si="400"/>
        <v>0.12682499999999999</v>
      </c>
      <c r="R327" s="143">
        <f t="shared" si="391"/>
        <v>1.004503809</v>
      </c>
      <c r="S327" s="134">
        <f t="shared" si="401"/>
        <v>1535.9910376299999</v>
      </c>
      <c r="T327" s="3">
        <f t="shared" si="402"/>
        <v>0</v>
      </c>
      <c r="U327" s="4">
        <f t="shared" si="403"/>
        <v>0</v>
      </c>
      <c r="V327" s="144" t="str">
        <f t="shared" ref="V327" si="470">V326</f>
        <v>A+J=</v>
      </c>
      <c r="W327" s="9">
        <f t="shared" si="393"/>
        <v>42389</v>
      </c>
      <c r="X327" s="4"/>
      <c r="Y327" s="154"/>
      <c r="Z327" s="153"/>
      <c r="AD327" s="5"/>
    </row>
    <row r="328" spans="1:30" x14ac:dyDescent="0.2">
      <c r="A328" s="138">
        <f t="shared" si="394"/>
        <v>42373</v>
      </c>
      <c r="B328" s="134">
        <f t="shared" si="388"/>
        <v>342733.13752925</v>
      </c>
      <c r="C328" s="134">
        <f t="shared" si="395"/>
        <v>319162.51082094997</v>
      </c>
      <c r="D328" s="139">
        <f t="shared" si="405"/>
        <v>644.12300000000005</v>
      </c>
      <c r="E328" s="10">
        <f>IF(DAY(A328)=E$3+1,VLOOKUP(A328,[1]Plan1!$CC$150:$CD$200,2),E327)</f>
        <v>646.721</v>
      </c>
      <c r="F328" s="140">
        <f t="shared" si="406"/>
        <v>42329</v>
      </c>
      <c r="G328" s="133">
        <f t="shared" si="407"/>
        <v>4.0333911380279197E-3</v>
      </c>
      <c r="H328" s="141">
        <f t="shared" si="396"/>
        <v>15</v>
      </c>
      <c r="I328" s="141">
        <f t="shared" si="397"/>
        <v>31</v>
      </c>
      <c r="J328" s="134">
        <f t="shared" si="408"/>
        <v>1.0019496135891064</v>
      </c>
      <c r="K328" s="134">
        <f t="shared" si="398"/>
        <v>1.0666141899999999</v>
      </c>
      <c r="L328" s="134">
        <f t="shared" si="441"/>
        <v>1.06869367</v>
      </c>
      <c r="M328" s="134">
        <f t="shared" si="389"/>
        <v>341086.95501565002</v>
      </c>
      <c r="N328" s="142">
        <f t="shared" si="399"/>
        <v>0</v>
      </c>
      <c r="O328" s="133">
        <f t="shared" si="390"/>
        <v>0</v>
      </c>
      <c r="P328" s="134">
        <f t="shared" si="439"/>
        <v>0</v>
      </c>
      <c r="Q328" s="133">
        <f t="shared" si="400"/>
        <v>0.12682499999999999</v>
      </c>
      <c r="R328" s="143">
        <f t="shared" si="391"/>
        <v>1.004826284</v>
      </c>
      <c r="S328" s="134">
        <f t="shared" si="401"/>
        <v>1646.1825136</v>
      </c>
      <c r="T328" s="3">
        <f t="shared" si="402"/>
        <v>0</v>
      </c>
      <c r="U328" s="4">
        <f t="shared" si="403"/>
        <v>0</v>
      </c>
      <c r="V328" s="144" t="str">
        <f t="shared" ref="V328" si="471">V327</f>
        <v>A+J=</v>
      </c>
      <c r="W328" s="9">
        <f t="shared" si="393"/>
        <v>42389</v>
      </c>
      <c r="X328" s="4"/>
      <c r="Y328" s="154"/>
      <c r="Z328" s="153"/>
      <c r="AD328" s="5"/>
    </row>
    <row r="329" spans="1:30" x14ac:dyDescent="0.2">
      <c r="A329" s="138">
        <f t="shared" si="394"/>
        <v>42374</v>
      </c>
      <c r="B329" s="134">
        <f t="shared" si="388"/>
        <v>342887.68679300003</v>
      </c>
      <c r="C329" s="134">
        <f t="shared" si="395"/>
        <v>319162.51082094997</v>
      </c>
      <c r="D329" s="139">
        <f t="shared" si="405"/>
        <v>644.12300000000005</v>
      </c>
      <c r="E329" s="10">
        <f>IF(DAY(A329)=E$3+1,VLOOKUP(A329,[1]Plan1!$CC$150:$CD$200,2),E328)</f>
        <v>646.721</v>
      </c>
      <c r="F329" s="140">
        <f t="shared" si="406"/>
        <v>42329</v>
      </c>
      <c r="G329" s="133">
        <f t="shared" si="407"/>
        <v>4.0333911380279197E-3</v>
      </c>
      <c r="H329" s="141">
        <f t="shared" si="396"/>
        <v>16</v>
      </c>
      <c r="I329" s="141">
        <f t="shared" si="397"/>
        <v>31</v>
      </c>
      <c r="J329" s="134">
        <f t="shared" si="408"/>
        <v>1.0020797228929079</v>
      </c>
      <c r="K329" s="134">
        <f t="shared" si="398"/>
        <v>1.0666141899999999</v>
      </c>
      <c r="L329" s="134">
        <f t="shared" si="441"/>
        <v>1.0688324499999999</v>
      </c>
      <c r="M329" s="134">
        <f t="shared" si="389"/>
        <v>341131.24838890001</v>
      </c>
      <c r="N329" s="142">
        <f t="shared" si="399"/>
        <v>0</v>
      </c>
      <c r="O329" s="133">
        <f t="shared" si="390"/>
        <v>0</v>
      </c>
      <c r="P329" s="134">
        <f t="shared" si="439"/>
        <v>0</v>
      </c>
      <c r="Q329" s="133">
        <f t="shared" si="400"/>
        <v>0.12682499999999999</v>
      </c>
      <c r="R329" s="143">
        <f t="shared" si="391"/>
        <v>1.0051488639999999</v>
      </c>
      <c r="S329" s="134">
        <f t="shared" si="401"/>
        <v>1756.4384041000001</v>
      </c>
      <c r="T329" s="3">
        <f t="shared" si="402"/>
        <v>0</v>
      </c>
      <c r="U329" s="4">
        <f t="shared" si="403"/>
        <v>0</v>
      </c>
      <c r="V329" s="144" t="str">
        <f t="shared" ref="V329" si="472">V328</f>
        <v>A+J=</v>
      </c>
      <c r="W329" s="9">
        <f t="shared" si="393"/>
        <v>42389</v>
      </c>
      <c r="X329" s="4"/>
      <c r="Y329" s="154"/>
      <c r="Z329" s="153"/>
      <c r="AD329" s="5"/>
    </row>
    <row r="330" spans="1:30" x14ac:dyDescent="0.2">
      <c r="A330" s="138">
        <f t="shared" si="394"/>
        <v>42375</v>
      </c>
      <c r="B330" s="134">
        <f t="shared" ref="B330:B393" si="473">(M330+S330)</f>
        <v>343042.30264206004</v>
      </c>
      <c r="C330" s="134">
        <f t="shared" si="395"/>
        <v>319162.51082094997</v>
      </c>
      <c r="D330" s="139">
        <f t="shared" si="405"/>
        <v>644.12300000000005</v>
      </c>
      <c r="E330" s="10">
        <f>IF(DAY(A330)=E$3+1,VLOOKUP(A330,[1]Plan1!$CC$150:$CD$200,2),E329)</f>
        <v>646.721</v>
      </c>
      <c r="F330" s="140">
        <f t="shared" si="406"/>
        <v>42329</v>
      </c>
      <c r="G330" s="133">
        <f t="shared" si="407"/>
        <v>4.0333911380279197E-3</v>
      </c>
      <c r="H330" s="141">
        <f t="shared" si="396"/>
        <v>17</v>
      </c>
      <c r="I330" s="141">
        <f t="shared" si="397"/>
        <v>31</v>
      </c>
      <c r="J330" s="134">
        <f t="shared" si="408"/>
        <v>1.0022098490922005</v>
      </c>
      <c r="K330" s="134">
        <f t="shared" si="398"/>
        <v>1.0666141899999999</v>
      </c>
      <c r="L330" s="134">
        <f t="shared" si="441"/>
        <v>1.06897124</v>
      </c>
      <c r="M330" s="134">
        <f t="shared" ref="M330:M393" si="474">TRUNC(C330*L330,8)</f>
        <v>341175.54495378002</v>
      </c>
      <c r="N330" s="142">
        <f t="shared" si="399"/>
        <v>0</v>
      </c>
      <c r="O330" s="133">
        <f t="shared" ref="O330:O393" si="475">IF(N330&gt;0,VLOOKUP(N330,$Y$10:$AD$100,6),0)</f>
        <v>0</v>
      </c>
      <c r="P330" s="134">
        <f t="shared" si="439"/>
        <v>0</v>
      </c>
      <c r="Q330" s="133">
        <f t="shared" si="400"/>
        <v>0.12682499999999999</v>
      </c>
      <c r="R330" s="143">
        <f t="shared" ref="R330:R393" si="476">ROUND((1+Q330)^(1/12)^(H330/I330),9)</f>
        <v>1.0054715460000001</v>
      </c>
      <c r="S330" s="134">
        <f t="shared" si="401"/>
        <v>1866.7576882799999</v>
      </c>
      <c r="T330" s="3">
        <f t="shared" si="402"/>
        <v>0</v>
      </c>
      <c r="U330" s="4">
        <f t="shared" si="403"/>
        <v>0</v>
      </c>
      <c r="V330" s="144" t="str">
        <f t="shared" ref="V330" si="477">V329</f>
        <v>A+J=</v>
      </c>
      <c r="W330" s="9">
        <f t="shared" ref="W330:W393" si="478">VLOOKUP(A330,$Z$10:$AG$81,8)</f>
        <v>42389</v>
      </c>
      <c r="X330" s="4"/>
      <c r="Y330" s="154"/>
      <c r="Z330" s="153"/>
      <c r="AD330" s="5"/>
    </row>
    <row r="331" spans="1:30" x14ac:dyDescent="0.2">
      <c r="A331" s="138">
        <f t="shared" ref="A331:A394" si="479">(A330+1)</f>
        <v>42376</v>
      </c>
      <c r="B331" s="134">
        <f t="shared" si="473"/>
        <v>343196.98932686</v>
      </c>
      <c r="C331" s="134">
        <f t="shared" ref="C331:C394" si="480">IF(DAY(A330)=20,VLOOKUP(A330,$Z$10:$AA$126,2),C330)</f>
        <v>319162.51082094997</v>
      </c>
      <c r="D331" s="139">
        <f t="shared" si="405"/>
        <v>644.12300000000005</v>
      </c>
      <c r="E331" s="10">
        <f>IF(DAY(A331)=E$3+1,VLOOKUP(A331,[1]Plan1!$CC$150:$CD$200,2),E330)</f>
        <v>646.721</v>
      </c>
      <c r="F331" s="140">
        <f t="shared" si="406"/>
        <v>42329</v>
      </c>
      <c r="G331" s="133">
        <f t="shared" si="407"/>
        <v>4.0333911380279197E-3</v>
      </c>
      <c r="H331" s="141">
        <f t="shared" ref="H331:H394" si="481">IF(DAY(A331)=E$3+1,1,H330+1)</f>
        <v>18</v>
      </c>
      <c r="I331" s="141">
        <f t="shared" ref="I331:I394" si="482">IF(DAY(A331)=E$3+1,DAY(EOMONTH(A331,0)),I330)</f>
        <v>31</v>
      </c>
      <c r="J331" s="134">
        <f t="shared" si="408"/>
        <v>1.0023399921891782</v>
      </c>
      <c r="K331" s="134">
        <f t="shared" ref="K331:K394" si="483">IF(DAY(A331)=E$3+1,L330,K330)</f>
        <v>1.0666141899999999</v>
      </c>
      <c r="L331" s="134">
        <f t="shared" si="441"/>
        <v>1.0691100499999999</v>
      </c>
      <c r="M331" s="134">
        <f t="shared" si="474"/>
        <v>341219.84790191002</v>
      </c>
      <c r="N331" s="142">
        <f t="shared" ref="N331:N394" si="484">IF(DAY(A331)=E$3,VLOOKUP(A331,$Z$10:$AG$115,7),0)</f>
        <v>0</v>
      </c>
      <c r="O331" s="133">
        <f t="shared" si="475"/>
        <v>0</v>
      </c>
      <c r="P331" s="134">
        <f t="shared" si="439"/>
        <v>0</v>
      </c>
      <c r="Q331" s="133">
        <f t="shared" ref="Q331:Q394" si="485">(Q330)</f>
        <v>0.12682499999999999</v>
      </c>
      <c r="R331" s="143">
        <f t="shared" si="476"/>
        <v>1.0057943330000001</v>
      </c>
      <c r="S331" s="134">
        <f t="shared" ref="S331:S394" si="486">TRUNC(M331*(R331-1),8)</f>
        <v>1977.1414249500001</v>
      </c>
      <c r="T331" s="3">
        <f t="shared" ref="T331:T394" si="487">IF(N331&gt;0,P331+S331,0)</f>
        <v>0</v>
      </c>
      <c r="U331" s="4">
        <f t="shared" ref="U331:U394" si="488">IF(N331&gt;0,T331*U$7,0)</f>
        <v>0</v>
      </c>
      <c r="V331" s="144" t="str">
        <f t="shared" ref="V331" si="489">V330</f>
        <v>A+J=</v>
      </c>
      <c r="W331" s="9">
        <f t="shared" si="478"/>
        <v>42389</v>
      </c>
      <c r="X331" s="4"/>
      <c r="Y331" s="154"/>
      <c r="Z331" s="153"/>
      <c r="AD331" s="5"/>
    </row>
    <row r="332" spans="1:30" x14ac:dyDescent="0.2">
      <c r="A332" s="138">
        <f t="shared" si="479"/>
        <v>42377</v>
      </c>
      <c r="B332" s="134">
        <f t="shared" si="473"/>
        <v>343351.74618498003</v>
      </c>
      <c r="C332" s="134">
        <f t="shared" si="480"/>
        <v>319162.51082094997</v>
      </c>
      <c r="D332" s="139">
        <f t="shared" ref="D332:D395" si="490">IF(E332=E331,D331,E331)</f>
        <v>644.12300000000005</v>
      </c>
      <c r="E332" s="10">
        <f>IF(DAY(A332)=E$3+1,VLOOKUP(A332,[1]Plan1!$CC$150:$CD$200,2),E331)</f>
        <v>646.721</v>
      </c>
      <c r="F332" s="140">
        <f t="shared" ref="F332:F395" si="491">IF(D332=D331,F331,EDATE(A332,-1))</f>
        <v>42329</v>
      </c>
      <c r="G332" s="133">
        <f t="shared" ref="G332:G395" si="492">(E332/D332)-1</f>
        <v>4.0333911380279197E-3</v>
      </c>
      <c r="H332" s="141">
        <f t="shared" si="481"/>
        <v>19</v>
      </c>
      <c r="I332" s="141">
        <f t="shared" si="482"/>
        <v>31</v>
      </c>
      <c r="J332" s="134">
        <f t="shared" ref="J332:J395" si="493">((E332/D332)^(H332/I332))</f>
        <v>1.0024701521860355</v>
      </c>
      <c r="K332" s="134">
        <f t="shared" si="483"/>
        <v>1.0666141899999999</v>
      </c>
      <c r="L332" s="134">
        <f t="shared" si="441"/>
        <v>1.06924888</v>
      </c>
      <c r="M332" s="134">
        <f t="shared" si="474"/>
        <v>341264.15723328001</v>
      </c>
      <c r="N332" s="142">
        <f t="shared" si="484"/>
        <v>0</v>
      </c>
      <c r="O332" s="133">
        <f t="shared" si="475"/>
        <v>0</v>
      </c>
      <c r="P332" s="134">
        <f t="shared" si="439"/>
        <v>0</v>
      </c>
      <c r="Q332" s="133">
        <f t="shared" si="485"/>
        <v>0.12682499999999999</v>
      </c>
      <c r="R332" s="143">
        <f t="shared" si="476"/>
        <v>1.0061172229999999</v>
      </c>
      <c r="S332" s="134">
        <f t="shared" si="486"/>
        <v>2087.5889517000001</v>
      </c>
      <c r="T332" s="3">
        <f t="shared" si="487"/>
        <v>0</v>
      </c>
      <c r="U332" s="4">
        <f t="shared" si="488"/>
        <v>0</v>
      </c>
      <c r="V332" s="144" t="str">
        <f t="shared" ref="V332" si="494">V331</f>
        <v>A+J=</v>
      </c>
      <c r="W332" s="9">
        <f t="shared" si="478"/>
        <v>42389</v>
      </c>
      <c r="X332" s="4"/>
      <c r="Y332" s="154"/>
      <c r="Z332" s="153"/>
      <c r="AD332" s="5"/>
    </row>
    <row r="333" spans="1:30" x14ac:dyDescent="0.2">
      <c r="A333" s="138">
        <f t="shared" si="479"/>
        <v>42378</v>
      </c>
      <c r="B333" s="134">
        <f t="shared" si="473"/>
        <v>343506.57323631999</v>
      </c>
      <c r="C333" s="134">
        <f t="shared" si="480"/>
        <v>319162.51082094997</v>
      </c>
      <c r="D333" s="139">
        <f t="shared" si="490"/>
        <v>644.12300000000005</v>
      </c>
      <c r="E333" s="10">
        <f>IF(DAY(A333)=E$3+1,VLOOKUP(A333,[1]Plan1!$CC$150:$CD$200,2),E332)</f>
        <v>646.721</v>
      </c>
      <c r="F333" s="140">
        <f t="shared" si="491"/>
        <v>42329</v>
      </c>
      <c r="G333" s="133">
        <f t="shared" si="492"/>
        <v>4.0333911380279197E-3</v>
      </c>
      <c r="H333" s="141">
        <f t="shared" si="481"/>
        <v>20</v>
      </c>
      <c r="I333" s="141">
        <f t="shared" si="482"/>
        <v>31</v>
      </c>
      <c r="J333" s="134">
        <f t="shared" si="493"/>
        <v>1.002600329084967</v>
      </c>
      <c r="K333" s="134">
        <f t="shared" si="483"/>
        <v>1.0666141899999999</v>
      </c>
      <c r="L333" s="134">
        <f t="shared" si="441"/>
        <v>1.0693877300000001</v>
      </c>
      <c r="M333" s="134">
        <f t="shared" si="474"/>
        <v>341308.47294791002</v>
      </c>
      <c r="N333" s="142">
        <f t="shared" si="484"/>
        <v>0</v>
      </c>
      <c r="O333" s="133">
        <f t="shared" si="475"/>
        <v>0</v>
      </c>
      <c r="P333" s="134">
        <f t="shared" si="439"/>
        <v>0</v>
      </c>
      <c r="Q333" s="133">
        <f t="shared" si="485"/>
        <v>0.12682499999999999</v>
      </c>
      <c r="R333" s="143">
        <f t="shared" si="476"/>
        <v>1.0064402160000001</v>
      </c>
      <c r="S333" s="134">
        <f t="shared" si="486"/>
        <v>2198.1002884099998</v>
      </c>
      <c r="T333" s="3">
        <f t="shared" si="487"/>
        <v>0</v>
      </c>
      <c r="U333" s="4">
        <f t="shared" si="488"/>
        <v>0</v>
      </c>
      <c r="V333" s="144" t="str">
        <f t="shared" ref="V333" si="495">V332</f>
        <v>A+J=</v>
      </c>
      <c r="W333" s="9">
        <f t="shared" si="478"/>
        <v>42389</v>
      </c>
      <c r="X333" s="4"/>
      <c r="Y333" s="154"/>
      <c r="Z333" s="153"/>
      <c r="AD333" s="5"/>
    </row>
    <row r="334" spans="1:30" x14ac:dyDescent="0.2">
      <c r="A334" s="138">
        <f t="shared" si="479"/>
        <v>42379</v>
      </c>
      <c r="B334" s="134">
        <f t="shared" si="473"/>
        <v>343661.47118345997</v>
      </c>
      <c r="C334" s="134">
        <f t="shared" si="480"/>
        <v>319162.51082094997</v>
      </c>
      <c r="D334" s="139">
        <f t="shared" si="490"/>
        <v>644.12300000000005</v>
      </c>
      <c r="E334" s="10">
        <f>IF(DAY(A334)=E$3+1,VLOOKUP(A334,[1]Plan1!$CC$150:$CD$200,2),E333)</f>
        <v>646.721</v>
      </c>
      <c r="F334" s="140">
        <f t="shared" si="491"/>
        <v>42329</v>
      </c>
      <c r="G334" s="133">
        <f t="shared" si="492"/>
        <v>4.0333911380279197E-3</v>
      </c>
      <c r="H334" s="141">
        <f t="shared" si="481"/>
        <v>21</v>
      </c>
      <c r="I334" s="141">
        <f t="shared" si="482"/>
        <v>31</v>
      </c>
      <c r="J334" s="134">
        <f t="shared" si="493"/>
        <v>1.0027305228881673</v>
      </c>
      <c r="K334" s="134">
        <f t="shared" si="483"/>
        <v>1.0666141899999999</v>
      </c>
      <c r="L334" s="134">
        <f t="shared" si="441"/>
        <v>1.0695266000000001</v>
      </c>
      <c r="M334" s="134">
        <f t="shared" si="474"/>
        <v>341352.79504578997</v>
      </c>
      <c r="N334" s="142">
        <f t="shared" si="484"/>
        <v>0</v>
      </c>
      <c r="O334" s="133">
        <f t="shared" si="475"/>
        <v>0</v>
      </c>
      <c r="P334" s="134">
        <f t="shared" si="439"/>
        <v>0</v>
      </c>
      <c r="Q334" s="133">
        <f t="shared" si="485"/>
        <v>0.12682499999999999</v>
      </c>
      <c r="R334" s="143">
        <f t="shared" si="476"/>
        <v>1.0067633140000001</v>
      </c>
      <c r="S334" s="134">
        <f t="shared" si="486"/>
        <v>2308.6761376700001</v>
      </c>
      <c r="T334" s="3">
        <f t="shared" si="487"/>
        <v>0</v>
      </c>
      <c r="U334" s="4">
        <f t="shared" si="488"/>
        <v>0</v>
      </c>
      <c r="V334" s="144" t="str">
        <f t="shared" ref="V334" si="496">V333</f>
        <v>A+J=</v>
      </c>
      <c r="W334" s="9">
        <f t="shared" si="478"/>
        <v>42389</v>
      </c>
      <c r="X334" s="4"/>
      <c r="Y334" s="154"/>
      <c r="Z334" s="153"/>
      <c r="AD334" s="5"/>
    </row>
    <row r="335" spans="1:30" x14ac:dyDescent="0.2">
      <c r="A335" s="138">
        <f t="shared" si="479"/>
        <v>42380</v>
      </c>
      <c r="B335" s="134">
        <f t="shared" si="473"/>
        <v>343816.43614949996</v>
      </c>
      <c r="C335" s="134">
        <f t="shared" si="480"/>
        <v>319162.51082094997</v>
      </c>
      <c r="D335" s="139">
        <f t="shared" si="490"/>
        <v>644.12300000000005</v>
      </c>
      <c r="E335" s="10">
        <f>IF(DAY(A335)=E$3+1,VLOOKUP(A335,[1]Plan1!$CC$150:$CD$200,2),E334)</f>
        <v>646.721</v>
      </c>
      <c r="F335" s="140">
        <f t="shared" si="491"/>
        <v>42329</v>
      </c>
      <c r="G335" s="133">
        <f t="shared" si="492"/>
        <v>4.0333911380279197E-3</v>
      </c>
      <c r="H335" s="141">
        <f t="shared" si="481"/>
        <v>22</v>
      </c>
      <c r="I335" s="141">
        <f t="shared" si="482"/>
        <v>31</v>
      </c>
      <c r="J335" s="134">
        <f t="shared" si="493"/>
        <v>1.0028607335978317</v>
      </c>
      <c r="K335" s="134">
        <f t="shared" si="483"/>
        <v>1.0666141899999999</v>
      </c>
      <c r="L335" s="134">
        <f t="shared" si="441"/>
        <v>1.0696654800000001</v>
      </c>
      <c r="M335" s="134">
        <f t="shared" si="474"/>
        <v>341397.12033528998</v>
      </c>
      <c r="N335" s="142">
        <f t="shared" si="484"/>
        <v>0</v>
      </c>
      <c r="O335" s="133">
        <f t="shared" si="475"/>
        <v>0</v>
      </c>
      <c r="P335" s="134">
        <f t="shared" si="439"/>
        <v>0</v>
      </c>
      <c r="Q335" s="133">
        <f t="shared" si="485"/>
        <v>0.12682499999999999</v>
      </c>
      <c r="R335" s="143">
        <f t="shared" si="476"/>
        <v>1.0070865149999999</v>
      </c>
      <c r="S335" s="134">
        <f t="shared" si="486"/>
        <v>2419.3158142100001</v>
      </c>
      <c r="T335" s="3">
        <f t="shared" si="487"/>
        <v>0</v>
      </c>
      <c r="U335" s="4">
        <f t="shared" si="488"/>
        <v>0</v>
      </c>
      <c r="V335" s="144" t="str">
        <f t="shared" ref="V335" si="497">V334</f>
        <v>A+J=</v>
      </c>
      <c r="W335" s="9">
        <f t="shared" si="478"/>
        <v>42389</v>
      </c>
      <c r="X335" s="4"/>
      <c r="Y335" s="154"/>
      <c r="Z335" s="153"/>
      <c r="AD335" s="5"/>
    </row>
    <row r="336" spans="1:30" x14ac:dyDescent="0.2">
      <c r="A336" s="138">
        <f t="shared" si="479"/>
        <v>42381</v>
      </c>
      <c r="B336" s="134">
        <f t="shared" si="473"/>
        <v>343971.47492323001</v>
      </c>
      <c r="C336" s="134">
        <f t="shared" si="480"/>
        <v>319162.51082094997</v>
      </c>
      <c r="D336" s="139">
        <f t="shared" si="490"/>
        <v>644.12300000000005</v>
      </c>
      <c r="E336" s="10">
        <f>IF(DAY(A336)=E$3+1,VLOOKUP(A336,[1]Plan1!$CC$150:$CD$200,2),E335)</f>
        <v>646.721</v>
      </c>
      <c r="F336" s="140">
        <f t="shared" si="491"/>
        <v>42329</v>
      </c>
      <c r="G336" s="133">
        <f t="shared" si="492"/>
        <v>4.0333911380279197E-3</v>
      </c>
      <c r="H336" s="141">
        <f t="shared" si="481"/>
        <v>23</v>
      </c>
      <c r="I336" s="141">
        <f t="shared" si="482"/>
        <v>31</v>
      </c>
      <c r="J336" s="134">
        <f t="shared" si="493"/>
        <v>1.0029909612161554</v>
      </c>
      <c r="K336" s="134">
        <f t="shared" si="483"/>
        <v>1.0666141899999999</v>
      </c>
      <c r="L336" s="134">
        <f t="shared" si="441"/>
        <v>1.06980439</v>
      </c>
      <c r="M336" s="134">
        <f t="shared" si="474"/>
        <v>341441.45519966999</v>
      </c>
      <c r="N336" s="142">
        <f t="shared" si="484"/>
        <v>0</v>
      </c>
      <c r="O336" s="133">
        <f t="shared" si="475"/>
        <v>0</v>
      </c>
      <c r="P336" s="134">
        <f t="shared" si="439"/>
        <v>0</v>
      </c>
      <c r="Q336" s="133">
        <f t="shared" si="485"/>
        <v>0.12682499999999999</v>
      </c>
      <c r="R336" s="143">
        <f t="shared" si="476"/>
        <v>1.0074098199999999</v>
      </c>
      <c r="S336" s="134">
        <f t="shared" si="486"/>
        <v>2530.0197235599999</v>
      </c>
      <c r="T336" s="3">
        <f t="shared" si="487"/>
        <v>0</v>
      </c>
      <c r="U336" s="4">
        <f t="shared" si="488"/>
        <v>0</v>
      </c>
      <c r="V336" s="144" t="str">
        <f t="shared" ref="V336" si="498">V335</f>
        <v>A+J=</v>
      </c>
      <c r="W336" s="9">
        <f t="shared" si="478"/>
        <v>42389</v>
      </c>
      <c r="X336" s="4"/>
      <c r="Y336" s="154"/>
      <c r="Z336" s="153"/>
      <c r="AD336" s="5"/>
    </row>
    <row r="337" spans="1:135" x14ac:dyDescent="0.2">
      <c r="A337" s="138">
        <f t="shared" si="479"/>
        <v>42382</v>
      </c>
      <c r="B337" s="134">
        <f t="shared" si="473"/>
        <v>344126.58075367002</v>
      </c>
      <c r="C337" s="134">
        <f t="shared" si="480"/>
        <v>319162.51082094997</v>
      </c>
      <c r="D337" s="139">
        <f t="shared" si="490"/>
        <v>644.12300000000005</v>
      </c>
      <c r="E337" s="10">
        <f>IF(DAY(A337)=E$3+1,VLOOKUP(A337,[1]Plan1!$CC$150:$CD$200,2),E336)</f>
        <v>646.721</v>
      </c>
      <c r="F337" s="140">
        <f t="shared" si="491"/>
        <v>42329</v>
      </c>
      <c r="G337" s="133">
        <f t="shared" si="492"/>
        <v>4.0333911380279197E-3</v>
      </c>
      <c r="H337" s="141">
        <f t="shared" si="481"/>
        <v>24</v>
      </c>
      <c r="I337" s="141">
        <f t="shared" si="482"/>
        <v>31</v>
      </c>
      <c r="J337" s="134">
        <f t="shared" si="493"/>
        <v>1.0031212057453343</v>
      </c>
      <c r="K337" s="134">
        <f t="shared" si="483"/>
        <v>1.0666141899999999</v>
      </c>
      <c r="L337" s="134">
        <f t="shared" si="441"/>
        <v>1.06994331</v>
      </c>
      <c r="M337" s="134">
        <f t="shared" si="474"/>
        <v>341485.79325567</v>
      </c>
      <c r="N337" s="142">
        <f t="shared" si="484"/>
        <v>0</v>
      </c>
      <c r="O337" s="133">
        <f t="shared" si="475"/>
        <v>0</v>
      </c>
      <c r="P337" s="134">
        <f t="shared" si="439"/>
        <v>0</v>
      </c>
      <c r="Q337" s="133">
        <f t="shared" si="485"/>
        <v>0.12682499999999999</v>
      </c>
      <c r="R337" s="143">
        <f t="shared" si="476"/>
        <v>1.007733228</v>
      </c>
      <c r="S337" s="134">
        <f t="shared" si="486"/>
        <v>2640.7874980000001</v>
      </c>
      <c r="T337" s="3">
        <f t="shared" si="487"/>
        <v>0</v>
      </c>
      <c r="U337" s="4">
        <f t="shared" si="488"/>
        <v>0</v>
      </c>
      <c r="V337" s="144" t="str">
        <f t="shared" ref="V337" si="499">V336</f>
        <v>A+J=</v>
      </c>
      <c r="W337" s="9">
        <f t="shared" si="478"/>
        <v>42389</v>
      </c>
      <c r="X337" s="4"/>
      <c r="Y337" s="154"/>
      <c r="Z337" s="152"/>
      <c r="AD337" s="5"/>
    </row>
    <row r="338" spans="1:135" x14ac:dyDescent="0.2">
      <c r="A338" s="138">
        <f t="shared" si="479"/>
        <v>42383</v>
      </c>
      <c r="B338" s="134">
        <f t="shared" si="473"/>
        <v>344281.75755803002</v>
      </c>
      <c r="C338" s="134">
        <f t="shared" si="480"/>
        <v>319162.51082094997</v>
      </c>
      <c r="D338" s="139">
        <f t="shared" si="490"/>
        <v>644.12300000000005</v>
      </c>
      <c r="E338" s="10">
        <f>IF(DAY(A338)=E$3+1,VLOOKUP(A338,[1]Plan1!$CC$150:$CD$200,2),E337)</f>
        <v>646.721</v>
      </c>
      <c r="F338" s="140">
        <f t="shared" si="491"/>
        <v>42329</v>
      </c>
      <c r="G338" s="133">
        <f t="shared" si="492"/>
        <v>4.0333911380279197E-3</v>
      </c>
      <c r="H338" s="141">
        <f t="shared" si="481"/>
        <v>25</v>
      </c>
      <c r="I338" s="141">
        <f t="shared" si="482"/>
        <v>31</v>
      </c>
      <c r="J338" s="134">
        <f t="shared" si="493"/>
        <v>1.0032514671875643</v>
      </c>
      <c r="K338" s="134">
        <f t="shared" si="483"/>
        <v>1.0666141899999999</v>
      </c>
      <c r="L338" s="134">
        <f t="shared" si="441"/>
        <v>1.07008225</v>
      </c>
      <c r="M338" s="134">
        <f t="shared" si="474"/>
        <v>341530.13769493002</v>
      </c>
      <c r="N338" s="142">
        <f t="shared" si="484"/>
        <v>0</v>
      </c>
      <c r="O338" s="133">
        <f t="shared" si="475"/>
        <v>0</v>
      </c>
      <c r="P338" s="134">
        <f t="shared" si="439"/>
        <v>0</v>
      </c>
      <c r="Q338" s="133">
        <f t="shared" si="485"/>
        <v>0.12682499999999999</v>
      </c>
      <c r="R338" s="143">
        <f t="shared" si="476"/>
        <v>1.0080567410000001</v>
      </c>
      <c r="S338" s="134">
        <f t="shared" si="486"/>
        <v>2751.6198631000002</v>
      </c>
      <c r="T338" s="3">
        <f t="shared" si="487"/>
        <v>0</v>
      </c>
      <c r="U338" s="4">
        <f t="shared" si="488"/>
        <v>0</v>
      </c>
      <c r="V338" s="144" t="str">
        <f t="shared" ref="V338" si="500">V337</f>
        <v>A+J=</v>
      </c>
      <c r="W338" s="9">
        <f t="shared" si="478"/>
        <v>42389</v>
      </c>
      <c r="X338" s="4"/>
      <c r="Y338" s="154"/>
      <c r="Z338" s="153"/>
      <c r="AD338" s="5"/>
    </row>
    <row r="339" spans="1:135" x14ac:dyDescent="0.2">
      <c r="A339" s="138">
        <f t="shared" si="479"/>
        <v>42384</v>
      </c>
      <c r="B339" s="134">
        <f t="shared" si="473"/>
        <v>344437.00145493</v>
      </c>
      <c r="C339" s="134">
        <f t="shared" si="480"/>
        <v>319162.51082094997</v>
      </c>
      <c r="D339" s="139">
        <f t="shared" si="490"/>
        <v>644.12300000000005</v>
      </c>
      <c r="E339" s="10">
        <f>IF(DAY(A339)=E$3+1,VLOOKUP(A339,[1]Plan1!$CC$150:$CD$200,2),E338)</f>
        <v>646.721</v>
      </c>
      <c r="F339" s="140">
        <f t="shared" si="491"/>
        <v>42329</v>
      </c>
      <c r="G339" s="133">
        <f t="shared" si="492"/>
        <v>4.0333911380279197E-3</v>
      </c>
      <c r="H339" s="141">
        <f t="shared" si="481"/>
        <v>26</v>
      </c>
      <c r="I339" s="141">
        <f t="shared" si="482"/>
        <v>31</v>
      </c>
      <c r="J339" s="134">
        <f t="shared" si="493"/>
        <v>1.0033817455450416</v>
      </c>
      <c r="K339" s="134">
        <f t="shared" si="483"/>
        <v>1.0666141899999999</v>
      </c>
      <c r="L339" s="134">
        <f t="shared" si="441"/>
        <v>1.0702212</v>
      </c>
      <c r="M339" s="134">
        <f t="shared" si="474"/>
        <v>341574.48532580998</v>
      </c>
      <c r="N339" s="142">
        <f t="shared" si="484"/>
        <v>0</v>
      </c>
      <c r="O339" s="133">
        <f t="shared" si="475"/>
        <v>0</v>
      </c>
      <c r="P339" s="134">
        <f t="shared" si="439"/>
        <v>0</v>
      </c>
      <c r="Q339" s="133">
        <f t="shared" si="485"/>
        <v>0.12682499999999999</v>
      </c>
      <c r="R339" s="143">
        <f t="shared" si="476"/>
        <v>1.0083803570000001</v>
      </c>
      <c r="S339" s="134">
        <f t="shared" si="486"/>
        <v>2862.5161291200002</v>
      </c>
      <c r="T339" s="3">
        <f t="shared" si="487"/>
        <v>0</v>
      </c>
      <c r="U339" s="4">
        <f t="shared" si="488"/>
        <v>0</v>
      </c>
      <c r="V339" s="144" t="str">
        <f t="shared" ref="V339" si="501">V338</f>
        <v>A+J=</v>
      </c>
      <c r="W339" s="9">
        <f t="shared" si="478"/>
        <v>42389</v>
      </c>
      <c r="X339" s="4"/>
      <c r="Y339" s="154"/>
      <c r="Z339" s="153"/>
      <c r="AD339" s="5"/>
    </row>
    <row r="340" spans="1:135" x14ac:dyDescent="0.2">
      <c r="A340" s="138">
        <f t="shared" si="479"/>
        <v>42385</v>
      </c>
      <c r="B340" s="134">
        <f t="shared" si="473"/>
        <v>344592.31924159999</v>
      </c>
      <c r="C340" s="134">
        <f t="shared" si="480"/>
        <v>319162.51082094997</v>
      </c>
      <c r="D340" s="139">
        <f t="shared" si="490"/>
        <v>644.12300000000005</v>
      </c>
      <c r="E340" s="10">
        <f>IF(DAY(A340)=E$3+1,VLOOKUP(A340,[1]Plan1!$CC$150:$CD$200,2),E339)</f>
        <v>646.721</v>
      </c>
      <c r="F340" s="140">
        <f t="shared" si="491"/>
        <v>42329</v>
      </c>
      <c r="G340" s="133">
        <f t="shared" si="492"/>
        <v>4.0333911380279197E-3</v>
      </c>
      <c r="H340" s="141">
        <f t="shared" si="481"/>
        <v>27</v>
      </c>
      <c r="I340" s="141">
        <f t="shared" si="482"/>
        <v>31</v>
      </c>
      <c r="J340" s="134">
        <f t="shared" si="493"/>
        <v>1.0035120408199629</v>
      </c>
      <c r="K340" s="134">
        <f t="shared" si="483"/>
        <v>1.0666141899999999</v>
      </c>
      <c r="L340" s="134">
        <f t="shared" si="441"/>
        <v>1.07036018</v>
      </c>
      <c r="M340" s="134">
        <f t="shared" si="474"/>
        <v>341618.84253155999</v>
      </c>
      <c r="N340" s="142">
        <f t="shared" si="484"/>
        <v>0</v>
      </c>
      <c r="O340" s="133">
        <f t="shared" si="475"/>
        <v>0</v>
      </c>
      <c r="P340" s="134">
        <f t="shared" si="439"/>
        <v>0</v>
      </c>
      <c r="Q340" s="133">
        <f t="shared" si="485"/>
        <v>0.12682499999999999</v>
      </c>
      <c r="R340" s="143">
        <f t="shared" si="476"/>
        <v>1.008704077</v>
      </c>
      <c r="S340" s="134">
        <f t="shared" si="486"/>
        <v>2973.4767100399999</v>
      </c>
      <c r="T340" s="3">
        <f t="shared" si="487"/>
        <v>0</v>
      </c>
      <c r="U340" s="4">
        <f t="shared" si="488"/>
        <v>0</v>
      </c>
      <c r="V340" s="144" t="str">
        <f t="shared" ref="V340" si="502">V339</f>
        <v>A+J=</v>
      </c>
      <c r="W340" s="9">
        <f t="shared" si="478"/>
        <v>42389</v>
      </c>
      <c r="X340" s="4"/>
      <c r="Y340" s="154"/>
      <c r="Z340" s="153"/>
      <c r="AD340" s="5"/>
    </row>
    <row r="341" spans="1:135" x14ac:dyDescent="0.2">
      <c r="A341" s="138">
        <f t="shared" si="479"/>
        <v>42386</v>
      </c>
      <c r="B341" s="134">
        <f t="shared" si="473"/>
        <v>344747.70450032002</v>
      </c>
      <c r="C341" s="134">
        <f t="shared" si="480"/>
        <v>319162.51082094997</v>
      </c>
      <c r="D341" s="139">
        <f t="shared" si="490"/>
        <v>644.12300000000005</v>
      </c>
      <c r="E341" s="10">
        <f>IF(DAY(A341)=E$3+1,VLOOKUP(A341,[1]Plan1!$CC$150:$CD$200,2),E340)</f>
        <v>646.721</v>
      </c>
      <c r="F341" s="140">
        <f t="shared" si="491"/>
        <v>42329</v>
      </c>
      <c r="G341" s="133">
        <f t="shared" si="492"/>
        <v>4.0333911380279197E-3</v>
      </c>
      <c r="H341" s="141">
        <f t="shared" si="481"/>
        <v>28</v>
      </c>
      <c r="I341" s="141">
        <f t="shared" si="482"/>
        <v>31</v>
      </c>
      <c r="J341" s="134">
        <f t="shared" si="493"/>
        <v>1.0036423530145249</v>
      </c>
      <c r="K341" s="134">
        <f t="shared" si="483"/>
        <v>1.0666141899999999</v>
      </c>
      <c r="L341" s="134">
        <f t="shared" si="441"/>
        <v>1.0704991699999999</v>
      </c>
      <c r="M341" s="134">
        <f t="shared" si="474"/>
        <v>341663.20292894001</v>
      </c>
      <c r="N341" s="142">
        <f t="shared" si="484"/>
        <v>0</v>
      </c>
      <c r="O341" s="133">
        <f t="shared" si="475"/>
        <v>0</v>
      </c>
      <c r="P341" s="134">
        <f t="shared" si="439"/>
        <v>0</v>
      </c>
      <c r="Q341" s="133">
        <f t="shared" si="485"/>
        <v>0.12682499999999999</v>
      </c>
      <c r="R341" s="143">
        <f t="shared" si="476"/>
        <v>1.0090279010000001</v>
      </c>
      <c r="S341" s="134">
        <f t="shared" si="486"/>
        <v>3084.5015713799999</v>
      </c>
      <c r="T341" s="3">
        <f t="shared" si="487"/>
        <v>0</v>
      </c>
      <c r="U341" s="4">
        <f t="shared" si="488"/>
        <v>0</v>
      </c>
      <c r="V341" s="144" t="str">
        <f t="shared" ref="V341" si="503">V340</f>
        <v>A+J=</v>
      </c>
      <c r="W341" s="9">
        <f t="shared" si="478"/>
        <v>42389</v>
      </c>
      <c r="X341" s="4"/>
      <c r="Y341" s="154"/>
      <c r="Z341" s="153"/>
      <c r="AD341" s="5"/>
    </row>
    <row r="342" spans="1:135" x14ac:dyDescent="0.2">
      <c r="A342" s="138">
        <f t="shared" si="479"/>
        <v>42387</v>
      </c>
      <c r="B342" s="134">
        <f t="shared" si="473"/>
        <v>344903.16081119998</v>
      </c>
      <c r="C342" s="134">
        <f t="shared" si="480"/>
        <v>319162.51082094997</v>
      </c>
      <c r="D342" s="139">
        <f t="shared" si="490"/>
        <v>644.12300000000005</v>
      </c>
      <c r="E342" s="10">
        <f>IF(DAY(A342)=E$3+1,VLOOKUP(A342,[1]Plan1!$CC$150:$CD$200,2),E341)</f>
        <v>646.721</v>
      </c>
      <c r="F342" s="140">
        <f t="shared" si="491"/>
        <v>42329</v>
      </c>
      <c r="G342" s="133">
        <f t="shared" si="492"/>
        <v>4.0333911380279197E-3</v>
      </c>
      <c r="H342" s="141">
        <f t="shared" si="481"/>
        <v>29</v>
      </c>
      <c r="I342" s="141">
        <f t="shared" si="482"/>
        <v>31</v>
      </c>
      <c r="J342" s="134">
        <f t="shared" si="493"/>
        <v>1.0037726821309247</v>
      </c>
      <c r="K342" s="134">
        <f t="shared" si="483"/>
        <v>1.0666141899999999</v>
      </c>
      <c r="L342" s="134">
        <f t="shared" si="441"/>
        <v>1.07063818</v>
      </c>
      <c r="M342" s="134">
        <f t="shared" si="474"/>
        <v>341707.56970956997</v>
      </c>
      <c r="N342" s="142">
        <f t="shared" si="484"/>
        <v>0</v>
      </c>
      <c r="O342" s="133">
        <f t="shared" si="475"/>
        <v>0</v>
      </c>
      <c r="P342" s="134">
        <f t="shared" si="439"/>
        <v>0</v>
      </c>
      <c r="Q342" s="133">
        <f t="shared" si="485"/>
        <v>0.12682499999999999</v>
      </c>
      <c r="R342" s="143">
        <f t="shared" si="476"/>
        <v>1.0093518299999999</v>
      </c>
      <c r="S342" s="134">
        <f t="shared" si="486"/>
        <v>3195.5911016300001</v>
      </c>
      <c r="T342" s="3">
        <f t="shared" si="487"/>
        <v>0</v>
      </c>
      <c r="U342" s="4">
        <f t="shared" si="488"/>
        <v>0</v>
      </c>
      <c r="V342" s="144" t="str">
        <f t="shared" ref="V342" si="504">V341</f>
        <v>A+J=</v>
      </c>
      <c r="W342" s="9">
        <f t="shared" si="478"/>
        <v>42389</v>
      </c>
      <c r="X342" s="4"/>
      <c r="Y342" s="154"/>
      <c r="Z342" s="153"/>
      <c r="AD342" s="5"/>
    </row>
    <row r="343" spans="1:135" x14ac:dyDescent="0.2">
      <c r="A343" s="138">
        <f t="shared" si="479"/>
        <v>42388</v>
      </c>
      <c r="B343" s="134">
        <f t="shared" si="473"/>
        <v>345058.68751091999</v>
      </c>
      <c r="C343" s="134">
        <f t="shared" si="480"/>
        <v>319162.51082094997</v>
      </c>
      <c r="D343" s="139">
        <f t="shared" si="490"/>
        <v>644.12300000000005</v>
      </c>
      <c r="E343" s="10">
        <f>IF(DAY(A343)=E$3+1,VLOOKUP(A343,[1]Plan1!$CC$150:$CD$200,2),E342)</f>
        <v>646.721</v>
      </c>
      <c r="F343" s="140">
        <f t="shared" si="491"/>
        <v>42329</v>
      </c>
      <c r="G343" s="133">
        <f t="shared" si="492"/>
        <v>4.0333911380279197E-3</v>
      </c>
      <c r="H343" s="141">
        <f t="shared" si="481"/>
        <v>30</v>
      </c>
      <c r="I343" s="141">
        <f t="shared" si="482"/>
        <v>31</v>
      </c>
      <c r="J343" s="134">
        <f t="shared" si="493"/>
        <v>1.0039030281713599</v>
      </c>
      <c r="K343" s="134">
        <f t="shared" si="483"/>
        <v>1.0666141899999999</v>
      </c>
      <c r="L343" s="134">
        <f t="shared" si="441"/>
        <v>1.0707772099999999</v>
      </c>
      <c r="M343" s="134">
        <f t="shared" si="474"/>
        <v>341751.94287345</v>
      </c>
      <c r="N343" s="142">
        <f t="shared" si="484"/>
        <v>0</v>
      </c>
      <c r="O343" s="133">
        <f t="shared" si="475"/>
        <v>0</v>
      </c>
      <c r="P343" s="134">
        <f t="shared" si="439"/>
        <v>0</v>
      </c>
      <c r="Q343" s="133">
        <f t="shared" si="485"/>
        <v>0.12682499999999999</v>
      </c>
      <c r="R343" s="143">
        <f t="shared" si="476"/>
        <v>1.0096758619999999</v>
      </c>
      <c r="S343" s="134">
        <f t="shared" si="486"/>
        <v>3306.7446374699998</v>
      </c>
      <c r="T343" s="3">
        <f t="shared" si="487"/>
        <v>0</v>
      </c>
      <c r="U343" s="4">
        <f t="shared" si="488"/>
        <v>0</v>
      </c>
      <c r="V343" s="144" t="str">
        <f t="shared" ref="V343" si="505">V342</f>
        <v>A+J=</v>
      </c>
      <c r="W343" s="9">
        <f t="shared" si="478"/>
        <v>42389</v>
      </c>
      <c r="X343" s="4"/>
      <c r="Y343" s="154"/>
      <c r="Z343" s="153"/>
      <c r="AD343" s="5"/>
    </row>
    <row r="344" spans="1:135" x14ac:dyDescent="0.2">
      <c r="A344" s="92">
        <f t="shared" si="479"/>
        <v>42389</v>
      </c>
      <c r="B344" s="97">
        <f t="shared" si="473"/>
        <v>345214.28496119002</v>
      </c>
      <c r="C344" s="97">
        <f t="shared" si="480"/>
        <v>319162.51082094997</v>
      </c>
      <c r="D344" s="94">
        <f t="shared" si="490"/>
        <v>644.12300000000005</v>
      </c>
      <c r="E344" s="10">
        <f>IF(DAY(A344)=E$3+1,VLOOKUP(A344,[1]Plan1!$CC$150:$CD$200,2),E343)</f>
        <v>646.721</v>
      </c>
      <c r="F344" s="130">
        <f t="shared" si="491"/>
        <v>42329</v>
      </c>
      <c r="G344" s="99">
        <f t="shared" si="492"/>
        <v>4.0333911380279197E-3</v>
      </c>
      <c r="H344" s="96">
        <f t="shared" si="481"/>
        <v>31</v>
      </c>
      <c r="I344" s="96">
        <f t="shared" si="482"/>
        <v>31</v>
      </c>
      <c r="J344" s="97">
        <f t="shared" si="493"/>
        <v>1.0040333911380279</v>
      </c>
      <c r="K344" s="97">
        <f t="shared" si="483"/>
        <v>1.0666141899999999</v>
      </c>
      <c r="L344" s="97">
        <f t="shared" si="441"/>
        <v>1.07091626</v>
      </c>
      <c r="M344" s="97">
        <f t="shared" si="474"/>
        <v>341796.32242058002</v>
      </c>
      <c r="N344" s="98">
        <f t="shared" si="484"/>
        <v>11</v>
      </c>
      <c r="O344" s="133">
        <f t="shared" si="475"/>
        <v>3.7885161299155909E-2</v>
      </c>
      <c r="P344" s="97">
        <v>12949.00880636</v>
      </c>
      <c r="Q344" s="99">
        <f t="shared" si="485"/>
        <v>0.12682499999999999</v>
      </c>
      <c r="R344" s="100">
        <f t="shared" si="476"/>
        <v>1.0099999980000001</v>
      </c>
      <c r="S344" s="97">
        <f t="shared" si="486"/>
        <v>3417.9625406099999</v>
      </c>
      <c r="T344" s="3">
        <f t="shared" si="487"/>
        <v>16366.97134697</v>
      </c>
      <c r="U344" s="4">
        <f t="shared" si="488"/>
        <v>1129321.02294093</v>
      </c>
      <c r="V344" s="136" t="str">
        <f t="shared" ref="V344" si="506">V343</f>
        <v>A+J=</v>
      </c>
      <c r="W344" s="9">
        <f t="shared" si="478"/>
        <v>42420</v>
      </c>
      <c r="X344" s="28"/>
      <c r="Y344" s="154"/>
      <c r="Z344" s="153"/>
      <c r="AA344" s="14"/>
      <c r="AB344" s="14"/>
      <c r="AC344" s="14"/>
      <c r="AD344" s="15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138">
        <f t="shared" si="479"/>
        <v>42390</v>
      </c>
      <c r="B345" s="134">
        <f t="shared" si="473"/>
        <v>328965.52656666999</v>
      </c>
      <c r="C345" s="134">
        <f t="shared" si="480"/>
        <v>307070.98761785997</v>
      </c>
      <c r="D345" s="139">
        <f t="shared" si="490"/>
        <v>646.721</v>
      </c>
      <c r="E345" s="10">
        <f>IF(DAY(A345)=E$3+1,VLOOKUP(A345,[1]Plan1!$CC$150:$CD$200,2),E344)</f>
        <v>647.49199999999996</v>
      </c>
      <c r="F345" s="140">
        <f t="shared" si="491"/>
        <v>42359</v>
      </c>
      <c r="G345" s="133">
        <f t="shared" si="492"/>
        <v>1.1921678745547837E-3</v>
      </c>
      <c r="H345" s="141">
        <f t="shared" si="481"/>
        <v>1</v>
      </c>
      <c r="I345" s="141">
        <f t="shared" si="482"/>
        <v>31</v>
      </c>
      <c r="J345" s="134">
        <f t="shared" si="493"/>
        <v>1.000038434861398</v>
      </c>
      <c r="K345" s="134">
        <f t="shared" si="483"/>
        <v>1.07091626</v>
      </c>
      <c r="L345" s="134">
        <f t="shared" si="441"/>
        <v>1.07095742</v>
      </c>
      <c r="M345" s="134">
        <f t="shared" si="474"/>
        <v>328859.95265607</v>
      </c>
      <c r="N345" s="142">
        <f t="shared" si="484"/>
        <v>0</v>
      </c>
      <c r="O345" s="133">
        <f t="shared" si="475"/>
        <v>0</v>
      </c>
      <c r="P345" s="134">
        <f t="shared" si="439"/>
        <v>0</v>
      </c>
      <c r="Q345" s="133">
        <f t="shared" si="485"/>
        <v>0.12682499999999999</v>
      </c>
      <c r="R345" s="143">
        <f t="shared" si="476"/>
        <v>1.0003210300000001</v>
      </c>
      <c r="S345" s="134">
        <f t="shared" si="486"/>
        <v>105.5739106</v>
      </c>
      <c r="T345" s="3">
        <f t="shared" si="487"/>
        <v>0</v>
      </c>
      <c r="U345" s="4">
        <f t="shared" si="488"/>
        <v>0</v>
      </c>
      <c r="V345" s="144" t="str">
        <f t="shared" ref="V345" si="507">V344</f>
        <v>A+J=</v>
      </c>
      <c r="W345" s="9">
        <f t="shared" si="478"/>
        <v>42420</v>
      </c>
      <c r="X345" s="4"/>
      <c r="Y345" s="154"/>
      <c r="Z345" s="153"/>
      <c r="AD345" s="5"/>
    </row>
    <row r="346" spans="1:135" x14ac:dyDescent="0.2">
      <c r="A346" s="138">
        <f t="shared" si="479"/>
        <v>42391</v>
      </c>
      <c r="B346" s="134">
        <f t="shared" si="473"/>
        <v>329083.78150802001</v>
      </c>
      <c r="C346" s="134">
        <f t="shared" si="480"/>
        <v>307070.98761785997</v>
      </c>
      <c r="D346" s="139">
        <f t="shared" si="490"/>
        <v>646.721</v>
      </c>
      <c r="E346" s="10">
        <f>IF(DAY(A346)=E$3+1,VLOOKUP(A346,[1]Plan1!$CC$150:$CD$200,2),E345)</f>
        <v>647.49199999999996</v>
      </c>
      <c r="F346" s="140">
        <f t="shared" si="491"/>
        <v>42359</v>
      </c>
      <c r="G346" s="133">
        <f t="shared" si="492"/>
        <v>1.1921678745547837E-3</v>
      </c>
      <c r="H346" s="141">
        <f t="shared" si="481"/>
        <v>2</v>
      </c>
      <c r="I346" s="141">
        <f t="shared" si="482"/>
        <v>31</v>
      </c>
      <c r="J346" s="134">
        <f t="shared" si="493"/>
        <v>1.0000768712000345</v>
      </c>
      <c r="K346" s="134">
        <f t="shared" si="483"/>
        <v>1.07091626</v>
      </c>
      <c r="L346" s="134">
        <f t="shared" si="441"/>
        <v>1.0709985799999999</v>
      </c>
      <c r="M346" s="134">
        <f t="shared" si="474"/>
        <v>328872.59169792</v>
      </c>
      <c r="N346" s="142">
        <f t="shared" si="484"/>
        <v>0</v>
      </c>
      <c r="O346" s="133">
        <f t="shared" si="475"/>
        <v>0</v>
      </c>
      <c r="P346" s="134">
        <f t="shared" si="439"/>
        <v>0</v>
      </c>
      <c r="Q346" s="133">
        <f t="shared" si="485"/>
        <v>0.12682499999999999</v>
      </c>
      <c r="R346" s="143">
        <f t="shared" si="476"/>
        <v>1.000642163</v>
      </c>
      <c r="S346" s="134">
        <f t="shared" si="486"/>
        <v>211.18981009999999</v>
      </c>
      <c r="T346" s="3">
        <f t="shared" si="487"/>
        <v>0</v>
      </c>
      <c r="U346" s="4">
        <f t="shared" si="488"/>
        <v>0</v>
      </c>
      <c r="V346" s="144" t="str">
        <f t="shared" ref="V346" si="508">V345</f>
        <v>A+J=</v>
      </c>
      <c r="W346" s="9">
        <f t="shared" si="478"/>
        <v>42420</v>
      </c>
      <c r="X346" s="4"/>
      <c r="Y346" s="154"/>
      <c r="Z346" s="153"/>
      <c r="AD346" s="5"/>
    </row>
    <row r="347" spans="1:135" x14ac:dyDescent="0.2">
      <c r="A347" s="138">
        <f t="shared" si="479"/>
        <v>42392</v>
      </c>
      <c r="B347" s="134">
        <f t="shared" si="473"/>
        <v>329202.07844216999</v>
      </c>
      <c r="C347" s="134">
        <f t="shared" si="480"/>
        <v>307070.98761785997</v>
      </c>
      <c r="D347" s="139">
        <f t="shared" si="490"/>
        <v>646.721</v>
      </c>
      <c r="E347" s="10">
        <f>IF(DAY(A347)=E$3+1,VLOOKUP(A347,[1]Plan1!$CC$150:$CD$200,2),E346)</f>
        <v>647.49199999999996</v>
      </c>
      <c r="F347" s="140">
        <f t="shared" si="491"/>
        <v>42359</v>
      </c>
      <c r="G347" s="133">
        <f t="shared" si="492"/>
        <v>1.1921678745547837E-3</v>
      </c>
      <c r="H347" s="141">
        <f t="shared" si="481"/>
        <v>3</v>
      </c>
      <c r="I347" s="141">
        <f t="shared" si="482"/>
        <v>31</v>
      </c>
      <c r="J347" s="134">
        <f t="shared" si="493"/>
        <v>1.0001153090159662</v>
      </c>
      <c r="K347" s="134">
        <f t="shared" si="483"/>
        <v>1.07091626</v>
      </c>
      <c r="L347" s="134">
        <f t="shared" si="441"/>
        <v>1.07103974</v>
      </c>
      <c r="M347" s="134">
        <f t="shared" si="474"/>
        <v>328885.23073976999</v>
      </c>
      <c r="N347" s="142">
        <f t="shared" si="484"/>
        <v>0</v>
      </c>
      <c r="O347" s="133">
        <f t="shared" si="475"/>
        <v>0</v>
      </c>
      <c r="P347" s="134">
        <f t="shared" si="439"/>
        <v>0</v>
      </c>
      <c r="Q347" s="133">
        <f t="shared" si="485"/>
        <v>0.12682499999999999</v>
      </c>
      <c r="R347" s="143">
        <f t="shared" si="476"/>
        <v>1.000963399</v>
      </c>
      <c r="S347" s="134">
        <f t="shared" si="486"/>
        <v>316.8477024</v>
      </c>
      <c r="T347" s="3">
        <f t="shared" si="487"/>
        <v>0</v>
      </c>
      <c r="U347" s="4">
        <f t="shared" si="488"/>
        <v>0</v>
      </c>
      <c r="V347" s="144" t="str">
        <f t="shared" ref="V347" si="509">V346</f>
        <v>A+J=</v>
      </c>
      <c r="W347" s="9">
        <f t="shared" si="478"/>
        <v>42420</v>
      </c>
      <c r="X347" s="4"/>
      <c r="Y347" s="154"/>
      <c r="Z347" s="152"/>
      <c r="AD347" s="5"/>
    </row>
    <row r="348" spans="1:135" x14ac:dyDescent="0.2">
      <c r="A348" s="138">
        <f t="shared" si="479"/>
        <v>42393</v>
      </c>
      <c r="B348" s="134">
        <f t="shared" si="473"/>
        <v>329320.42044769996</v>
      </c>
      <c r="C348" s="134">
        <f t="shared" si="480"/>
        <v>307070.98761785997</v>
      </c>
      <c r="D348" s="139">
        <f t="shared" si="490"/>
        <v>646.721</v>
      </c>
      <c r="E348" s="10">
        <f>IF(DAY(A348)=E$3+1,VLOOKUP(A348,[1]Plan1!$CC$150:$CD$200,2),E347)</f>
        <v>647.49199999999996</v>
      </c>
      <c r="F348" s="140">
        <f t="shared" si="491"/>
        <v>42359</v>
      </c>
      <c r="G348" s="133">
        <f t="shared" si="492"/>
        <v>1.1921678745547837E-3</v>
      </c>
      <c r="H348" s="141">
        <f t="shared" si="481"/>
        <v>4</v>
      </c>
      <c r="I348" s="141">
        <f t="shared" si="482"/>
        <v>31</v>
      </c>
      <c r="J348" s="134">
        <f t="shared" si="493"/>
        <v>1.0001537483092502</v>
      </c>
      <c r="K348" s="134">
        <f t="shared" si="483"/>
        <v>1.07091626</v>
      </c>
      <c r="L348" s="134">
        <f t="shared" si="441"/>
        <v>1.0710809100000001</v>
      </c>
      <c r="M348" s="134">
        <f t="shared" si="474"/>
        <v>328897.87285232998</v>
      </c>
      <c r="N348" s="142">
        <f t="shared" si="484"/>
        <v>0</v>
      </c>
      <c r="O348" s="133">
        <f t="shared" si="475"/>
        <v>0</v>
      </c>
      <c r="P348" s="134">
        <f t="shared" si="439"/>
        <v>0</v>
      </c>
      <c r="Q348" s="133">
        <f t="shared" si="485"/>
        <v>0.12682499999999999</v>
      </c>
      <c r="R348" s="143">
        <f t="shared" si="476"/>
        <v>1.0012847380000001</v>
      </c>
      <c r="S348" s="134">
        <f t="shared" si="486"/>
        <v>422.54759537000001</v>
      </c>
      <c r="T348" s="3">
        <f t="shared" si="487"/>
        <v>0</v>
      </c>
      <c r="U348" s="4">
        <f t="shared" si="488"/>
        <v>0</v>
      </c>
      <c r="V348" s="144" t="str">
        <f t="shared" ref="V348" si="510">V347</f>
        <v>A+J=</v>
      </c>
      <c r="W348" s="9">
        <f t="shared" si="478"/>
        <v>42420</v>
      </c>
      <c r="X348" s="4"/>
      <c r="Y348" s="154"/>
      <c r="Z348" s="153"/>
      <c r="AD348" s="5"/>
    </row>
    <row r="349" spans="1:135" x14ac:dyDescent="0.2">
      <c r="A349" s="138">
        <f t="shared" si="479"/>
        <v>42394</v>
      </c>
      <c r="B349" s="134">
        <f t="shared" si="473"/>
        <v>329438.80138016999</v>
      </c>
      <c r="C349" s="134">
        <f t="shared" si="480"/>
        <v>307070.98761785997</v>
      </c>
      <c r="D349" s="139">
        <f t="shared" si="490"/>
        <v>646.721</v>
      </c>
      <c r="E349" s="10">
        <f>IF(DAY(A349)=E$3+1,VLOOKUP(A349,[1]Plan1!$CC$150:$CD$200,2),E348)</f>
        <v>647.49199999999996</v>
      </c>
      <c r="F349" s="140">
        <f t="shared" si="491"/>
        <v>42359</v>
      </c>
      <c r="G349" s="133">
        <f t="shared" si="492"/>
        <v>1.1921678745547837E-3</v>
      </c>
      <c r="H349" s="141">
        <f t="shared" si="481"/>
        <v>5</v>
      </c>
      <c r="I349" s="141">
        <f t="shared" si="482"/>
        <v>31</v>
      </c>
      <c r="J349" s="134">
        <f t="shared" si="493"/>
        <v>1.0001921890799432</v>
      </c>
      <c r="K349" s="134">
        <f t="shared" si="483"/>
        <v>1.07091626</v>
      </c>
      <c r="L349" s="134">
        <f t="shared" si="441"/>
        <v>1.0711220699999999</v>
      </c>
      <c r="M349" s="134">
        <f t="shared" si="474"/>
        <v>328910.51189417997</v>
      </c>
      <c r="N349" s="142">
        <f t="shared" si="484"/>
        <v>0</v>
      </c>
      <c r="O349" s="133">
        <f t="shared" si="475"/>
        <v>0</v>
      </c>
      <c r="P349" s="134">
        <f t="shared" si="439"/>
        <v>0</v>
      </c>
      <c r="Q349" s="133">
        <f t="shared" si="485"/>
        <v>0.12682499999999999</v>
      </c>
      <c r="R349" s="143">
        <f t="shared" si="476"/>
        <v>1.00160618</v>
      </c>
      <c r="S349" s="134">
        <f t="shared" si="486"/>
        <v>528.28948599</v>
      </c>
      <c r="T349" s="3">
        <f t="shared" si="487"/>
        <v>0</v>
      </c>
      <c r="U349" s="4">
        <f t="shared" si="488"/>
        <v>0</v>
      </c>
      <c r="V349" s="144" t="str">
        <f t="shared" ref="V349" si="511">V348</f>
        <v>A+J=</v>
      </c>
      <c r="W349" s="9">
        <f t="shared" si="478"/>
        <v>42420</v>
      </c>
      <c r="X349" s="4"/>
      <c r="Y349" s="154"/>
      <c r="Z349" s="153"/>
      <c r="AD349" s="5"/>
    </row>
    <row r="350" spans="1:135" x14ac:dyDescent="0.2">
      <c r="A350" s="138">
        <f t="shared" si="479"/>
        <v>42395</v>
      </c>
      <c r="B350" s="134">
        <f t="shared" si="473"/>
        <v>329557.22772272001</v>
      </c>
      <c r="C350" s="134">
        <f t="shared" si="480"/>
        <v>307070.98761785997</v>
      </c>
      <c r="D350" s="139">
        <f t="shared" si="490"/>
        <v>646.721</v>
      </c>
      <c r="E350" s="10">
        <f>IF(DAY(A350)=E$3+1,VLOOKUP(A350,[1]Plan1!$CC$150:$CD$200,2),E349)</f>
        <v>647.49199999999996</v>
      </c>
      <c r="F350" s="140">
        <f t="shared" si="491"/>
        <v>42359</v>
      </c>
      <c r="G350" s="133">
        <f t="shared" si="492"/>
        <v>1.1921678745547837E-3</v>
      </c>
      <c r="H350" s="141">
        <f t="shared" si="481"/>
        <v>6</v>
      </c>
      <c r="I350" s="141">
        <f t="shared" si="482"/>
        <v>31</v>
      </c>
      <c r="J350" s="134">
        <f t="shared" si="493"/>
        <v>1.0002306313281017</v>
      </c>
      <c r="K350" s="134">
        <f t="shared" si="483"/>
        <v>1.07091626</v>
      </c>
      <c r="L350" s="134">
        <f t="shared" si="441"/>
        <v>1.07116324</v>
      </c>
      <c r="M350" s="134">
        <f t="shared" si="474"/>
        <v>328923.15400674002</v>
      </c>
      <c r="N350" s="142">
        <f t="shared" si="484"/>
        <v>0</v>
      </c>
      <c r="O350" s="133">
        <f t="shared" si="475"/>
        <v>0</v>
      </c>
      <c r="P350" s="134">
        <f t="shared" si="439"/>
        <v>0</v>
      </c>
      <c r="Q350" s="133">
        <f t="shared" si="485"/>
        <v>0.12682499999999999</v>
      </c>
      <c r="R350" s="143">
        <f t="shared" si="476"/>
        <v>1.0019277259999999</v>
      </c>
      <c r="S350" s="134">
        <f t="shared" si="486"/>
        <v>634.07371597999997</v>
      </c>
      <c r="T350" s="3">
        <f t="shared" si="487"/>
        <v>0</v>
      </c>
      <c r="U350" s="4">
        <f t="shared" si="488"/>
        <v>0</v>
      </c>
      <c r="V350" s="144" t="str">
        <f t="shared" ref="V350" si="512">V349</f>
        <v>A+J=</v>
      </c>
      <c r="W350" s="9">
        <f t="shared" si="478"/>
        <v>42420</v>
      </c>
      <c r="X350" s="4"/>
      <c r="Y350" s="154"/>
      <c r="Z350" s="153"/>
      <c r="AD350" s="5"/>
    </row>
    <row r="351" spans="1:135" x14ac:dyDescent="0.2">
      <c r="A351" s="138">
        <f t="shared" si="479"/>
        <v>42396</v>
      </c>
      <c r="B351" s="134">
        <f t="shared" si="473"/>
        <v>329675.69574676</v>
      </c>
      <c r="C351" s="134">
        <f t="shared" si="480"/>
        <v>307070.98761785997</v>
      </c>
      <c r="D351" s="139">
        <f t="shared" si="490"/>
        <v>646.721</v>
      </c>
      <c r="E351" s="10">
        <f>IF(DAY(A351)=E$3+1,VLOOKUP(A351,[1]Plan1!$CC$150:$CD$200,2),E350)</f>
        <v>647.49199999999996</v>
      </c>
      <c r="F351" s="140">
        <f t="shared" si="491"/>
        <v>42359</v>
      </c>
      <c r="G351" s="133">
        <f t="shared" si="492"/>
        <v>1.1921678745547837E-3</v>
      </c>
      <c r="H351" s="141">
        <f t="shared" si="481"/>
        <v>7</v>
      </c>
      <c r="I351" s="141">
        <f t="shared" si="482"/>
        <v>31</v>
      </c>
      <c r="J351" s="134">
        <f t="shared" si="493"/>
        <v>1.0002690750537828</v>
      </c>
      <c r="K351" s="134">
        <f t="shared" si="483"/>
        <v>1.07091626</v>
      </c>
      <c r="L351" s="134">
        <f t="shared" si="441"/>
        <v>1.07120441</v>
      </c>
      <c r="M351" s="134">
        <f t="shared" si="474"/>
        <v>328935.79611930001</v>
      </c>
      <c r="N351" s="142">
        <f t="shared" si="484"/>
        <v>0</v>
      </c>
      <c r="O351" s="133">
        <f t="shared" si="475"/>
        <v>0</v>
      </c>
      <c r="P351" s="134">
        <f t="shared" si="439"/>
        <v>0</v>
      </c>
      <c r="Q351" s="133">
        <f t="shared" si="485"/>
        <v>0.12682499999999999</v>
      </c>
      <c r="R351" s="143">
        <f t="shared" si="476"/>
        <v>1.002249374</v>
      </c>
      <c r="S351" s="134">
        <f t="shared" si="486"/>
        <v>739.89962746000003</v>
      </c>
      <c r="T351" s="3">
        <f t="shared" si="487"/>
        <v>0</v>
      </c>
      <c r="U351" s="4">
        <f t="shared" si="488"/>
        <v>0</v>
      </c>
      <c r="V351" s="144" t="str">
        <f t="shared" ref="V351" si="513">V350</f>
        <v>A+J=</v>
      </c>
      <c r="W351" s="9">
        <f t="shared" si="478"/>
        <v>42420</v>
      </c>
      <c r="X351" s="4"/>
      <c r="Y351" s="154"/>
      <c r="Z351" s="153"/>
      <c r="AD351" s="5"/>
    </row>
    <row r="352" spans="1:135" x14ac:dyDescent="0.2">
      <c r="A352" s="138">
        <f t="shared" si="479"/>
        <v>42397</v>
      </c>
      <c r="B352" s="134">
        <f t="shared" si="473"/>
        <v>329794.20611405</v>
      </c>
      <c r="C352" s="134">
        <f t="shared" si="480"/>
        <v>307070.98761785997</v>
      </c>
      <c r="D352" s="139">
        <f t="shared" si="490"/>
        <v>646.721</v>
      </c>
      <c r="E352" s="10">
        <f>IF(DAY(A352)=E$3+1,VLOOKUP(A352,[1]Plan1!$CC$150:$CD$200,2),E351)</f>
        <v>647.49199999999996</v>
      </c>
      <c r="F352" s="140">
        <f t="shared" si="491"/>
        <v>42359</v>
      </c>
      <c r="G352" s="133">
        <f t="shared" si="492"/>
        <v>1.1921678745547837E-3</v>
      </c>
      <c r="H352" s="141">
        <f t="shared" si="481"/>
        <v>8</v>
      </c>
      <c r="I352" s="141">
        <f t="shared" si="482"/>
        <v>31</v>
      </c>
      <c r="J352" s="134">
        <f t="shared" si="493"/>
        <v>1.0003075202570431</v>
      </c>
      <c r="K352" s="134">
        <f t="shared" si="483"/>
        <v>1.07091626</v>
      </c>
      <c r="L352" s="134">
        <f t="shared" si="441"/>
        <v>1.07124558</v>
      </c>
      <c r="M352" s="134">
        <f t="shared" si="474"/>
        <v>328948.43823186</v>
      </c>
      <c r="N352" s="142">
        <f t="shared" si="484"/>
        <v>0</v>
      </c>
      <c r="O352" s="133">
        <f t="shared" si="475"/>
        <v>0</v>
      </c>
      <c r="P352" s="134">
        <f t="shared" si="439"/>
        <v>0</v>
      </c>
      <c r="Q352" s="133">
        <f t="shared" si="485"/>
        <v>0.12682499999999999</v>
      </c>
      <c r="R352" s="143">
        <f t="shared" si="476"/>
        <v>1.0025711260000001</v>
      </c>
      <c r="S352" s="134">
        <f t="shared" si="486"/>
        <v>845.76788219000002</v>
      </c>
      <c r="T352" s="3">
        <f t="shared" si="487"/>
        <v>0</v>
      </c>
      <c r="U352" s="4">
        <f t="shared" si="488"/>
        <v>0</v>
      </c>
      <c r="V352" s="144" t="str">
        <f t="shared" ref="V352" si="514">V351</f>
        <v>A+J=</v>
      </c>
      <c r="W352" s="9">
        <f t="shared" si="478"/>
        <v>42420</v>
      </c>
      <c r="X352" s="4"/>
      <c r="Y352" s="154"/>
      <c r="Z352" s="153"/>
      <c r="AD352" s="5"/>
    </row>
    <row r="353" spans="1:30" x14ac:dyDescent="0.2">
      <c r="A353" s="138">
        <f t="shared" si="479"/>
        <v>42398</v>
      </c>
      <c r="B353" s="134">
        <f t="shared" si="473"/>
        <v>329912.76190814999</v>
      </c>
      <c r="C353" s="134">
        <f t="shared" si="480"/>
        <v>307070.98761785997</v>
      </c>
      <c r="D353" s="139">
        <f t="shared" si="490"/>
        <v>646.721</v>
      </c>
      <c r="E353" s="10">
        <f>IF(DAY(A353)=E$3+1,VLOOKUP(A353,[1]Plan1!$CC$150:$CD$200,2),E352)</f>
        <v>647.49199999999996</v>
      </c>
      <c r="F353" s="140">
        <f t="shared" si="491"/>
        <v>42359</v>
      </c>
      <c r="G353" s="133">
        <f t="shared" si="492"/>
        <v>1.1921678745547837E-3</v>
      </c>
      <c r="H353" s="141">
        <f t="shared" si="481"/>
        <v>9</v>
      </c>
      <c r="I353" s="141">
        <f t="shared" si="482"/>
        <v>31</v>
      </c>
      <c r="J353" s="134">
        <f t="shared" si="493"/>
        <v>1.0003459669379395</v>
      </c>
      <c r="K353" s="134">
        <f t="shared" si="483"/>
        <v>1.07091626</v>
      </c>
      <c r="L353" s="134">
        <f t="shared" si="441"/>
        <v>1.07128676</v>
      </c>
      <c r="M353" s="134">
        <f t="shared" si="474"/>
        <v>328961.08341512998</v>
      </c>
      <c r="N353" s="142">
        <f t="shared" si="484"/>
        <v>0</v>
      </c>
      <c r="O353" s="133">
        <f t="shared" si="475"/>
        <v>0</v>
      </c>
      <c r="P353" s="134">
        <f t="shared" si="439"/>
        <v>0</v>
      </c>
      <c r="Q353" s="133">
        <f t="shared" si="485"/>
        <v>0.12682499999999999</v>
      </c>
      <c r="R353" s="143">
        <f t="shared" si="476"/>
        <v>1.0028929820000001</v>
      </c>
      <c r="S353" s="134">
        <f t="shared" si="486"/>
        <v>951.67849302000002</v>
      </c>
      <c r="T353" s="3">
        <f t="shared" si="487"/>
        <v>0</v>
      </c>
      <c r="U353" s="4">
        <f t="shared" si="488"/>
        <v>0</v>
      </c>
      <c r="V353" s="144" t="str">
        <f t="shared" ref="V353" si="515">V352</f>
        <v>A+J=</v>
      </c>
      <c r="W353" s="9">
        <f t="shared" si="478"/>
        <v>42420</v>
      </c>
      <c r="X353" s="4"/>
      <c r="Y353" s="154"/>
      <c r="Z353" s="153"/>
      <c r="AD353" s="5"/>
    </row>
    <row r="354" spans="1:30" x14ac:dyDescent="0.2">
      <c r="A354" s="138">
        <f t="shared" si="479"/>
        <v>42399</v>
      </c>
      <c r="B354" s="134">
        <f t="shared" si="473"/>
        <v>330031.35631683003</v>
      </c>
      <c r="C354" s="134">
        <f t="shared" si="480"/>
        <v>307070.98761785997</v>
      </c>
      <c r="D354" s="139">
        <f t="shared" si="490"/>
        <v>646.721</v>
      </c>
      <c r="E354" s="10">
        <f>IF(DAY(A354)=E$3+1,VLOOKUP(A354,[1]Plan1!$CC$150:$CD$200,2),E353)</f>
        <v>647.49199999999996</v>
      </c>
      <c r="F354" s="140">
        <f t="shared" si="491"/>
        <v>42359</v>
      </c>
      <c r="G354" s="133">
        <f t="shared" si="492"/>
        <v>1.1921678745547837E-3</v>
      </c>
      <c r="H354" s="141">
        <f t="shared" si="481"/>
        <v>10</v>
      </c>
      <c r="I354" s="141">
        <f t="shared" si="482"/>
        <v>31</v>
      </c>
      <c r="J354" s="134">
        <f t="shared" si="493"/>
        <v>1.0003844150965289</v>
      </c>
      <c r="K354" s="134">
        <f t="shared" si="483"/>
        <v>1.07091626</v>
      </c>
      <c r="L354" s="134">
        <f t="shared" si="441"/>
        <v>1.07132793</v>
      </c>
      <c r="M354" s="134">
        <f t="shared" si="474"/>
        <v>328973.72552769003</v>
      </c>
      <c r="N354" s="142">
        <f t="shared" si="484"/>
        <v>0</v>
      </c>
      <c r="O354" s="133">
        <f t="shared" si="475"/>
        <v>0</v>
      </c>
      <c r="P354" s="134">
        <f t="shared" si="439"/>
        <v>0</v>
      </c>
      <c r="Q354" s="133">
        <f t="shared" si="485"/>
        <v>0.12682499999999999</v>
      </c>
      <c r="R354" s="143">
        <f t="shared" si="476"/>
        <v>1.0032149400000001</v>
      </c>
      <c r="S354" s="134">
        <f t="shared" si="486"/>
        <v>1057.6307891399999</v>
      </c>
      <c r="T354" s="3">
        <f t="shared" si="487"/>
        <v>0</v>
      </c>
      <c r="U354" s="4">
        <f t="shared" si="488"/>
        <v>0</v>
      </c>
      <c r="V354" s="144" t="str">
        <f t="shared" ref="V354" si="516">V353</f>
        <v>A+J=</v>
      </c>
      <c r="W354" s="9">
        <f t="shared" si="478"/>
        <v>42420</v>
      </c>
      <c r="X354" s="4"/>
      <c r="Y354" s="154"/>
      <c r="Z354" s="153"/>
      <c r="AD354" s="5"/>
    </row>
    <row r="355" spans="1:30" x14ac:dyDescent="0.2">
      <c r="A355" s="138">
        <f t="shared" si="479"/>
        <v>42400</v>
      </c>
      <c r="B355" s="134">
        <f t="shared" si="473"/>
        <v>330149.99616213003</v>
      </c>
      <c r="C355" s="134">
        <f t="shared" si="480"/>
        <v>307070.98761785997</v>
      </c>
      <c r="D355" s="139">
        <f t="shared" si="490"/>
        <v>646.721</v>
      </c>
      <c r="E355" s="10">
        <f>IF(DAY(A355)=E$3+1,VLOOKUP(A355,[1]Plan1!$CC$150:$CD$200,2),E354)</f>
        <v>647.49199999999996</v>
      </c>
      <c r="F355" s="140">
        <f t="shared" si="491"/>
        <v>42359</v>
      </c>
      <c r="G355" s="133">
        <f t="shared" si="492"/>
        <v>1.1921678745547837E-3</v>
      </c>
      <c r="H355" s="141">
        <f t="shared" si="481"/>
        <v>11</v>
      </c>
      <c r="I355" s="141">
        <f t="shared" si="482"/>
        <v>31</v>
      </c>
      <c r="J355" s="134">
        <f t="shared" si="493"/>
        <v>1.0004228647328677</v>
      </c>
      <c r="K355" s="134">
        <f t="shared" si="483"/>
        <v>1.07091626</v>
      </c>
      <c r="L355" s="134">
        <f t="shared" si="441"/>
        <v>1.07136911</v>
      </c>
      <c r="M355" s="134">
        <f t="shared" si="474"/>
        <v>328986.37071096001</v>
      </c>
      <c r="N355" s="142">
        <f t="shared" si="484"/>
        <v>0</v>
      </c>
      <c r="O355" s="133">
        <f t="shared" si="475"/>
        <v>0</v>
      </c>
      <c r="P355" s="134">
        <f t="shared" si="439"/>
        <v>0</v>
      </c>
      <c r="Q355" s="133">
        <f t="shared" si="485"/>
        <v>0.12682499999999999</v>
      </c>
      <c r="R355" s="143">
        <f t="shared" si="476"/>
        <v>1.0035370020000001</v>
      </c>
      <c r="S355" s="134">
        <f t="shared" si="486"/>
        <v>1163.6254511699999</v>
      </c>
      <c r="T355" s="3">
        <f t="shared" si="487"/>
        <v>0</v>
      </c>
      <c r="U355" s="4">
        <f t="shared" si="488"/>
        <v>0</v>
      </c>
      <c r="V355" s="144" t="str">
        <f t="shared" ref="V355" si="517">V354</f>
        <v>A+J=</v>
      </c>
      <c r="W355" s="9">
        <f t="shared" si="478"/>
        <v>42420</v>
      </c>
      <c r="X355" s="4"/>
      <c r="Y355" s="154"/>
      <c r="Z355" s="153"/>
      <c r="AD355" s="5"/>
    </row>
    <row r="356" spans="1:30" x14ac:dyDescent="0.2">
      <c r="A356" s="138">
        <f t="shared" si="479"/>
        <v>42401</v>
      </c>
      <c r="B356" s="134">
        <f t="shared" si="473"/>
        <v>330268.67836839997</v>
      </c>
      <c r="C356" s="134">
        <f t="shared" si="480"/>
        <v>307070.98761785997</v>
      </c>
      <c r="D356" s="139">
        <f t="shared" si="490"/>
        <v>646.721</v>
      </c>
      <c r="E356" s="10">
        <f>IF(DAY(A356)=E$3+1,VLOOKUP(A356,[1]Plan1!$CC$150:$CD$200,2),E355)</f>
        <v>647.49199999999996</v>
      </c>
      <c r="F356" s="140">
        <f t="shared" si="491"/>
        <v>42359</v>
      </c>
      <c r="G356" s="133">
        <f t="shared" si="492"/>
        <v>1.1921678745547837E-3</v>
      </c>
      <c r="H356" s="141">
        <f t="shared" si="481"/>
        <v>12</v>
      </c>
      <c r="I356" s="141">
        <f t="shared" si="482"/>
        <v>31</v>
      </c>
      <c r="J356" s="134">
        <f t="shared" si="493"/>
        <v>1.000461315847013</v>
      </c>
      <c r="K356" s="134">
        <f t="shared" si="483"/>
        <v>1.07091626</v>
      </c>
      <c r="L356" s="134">
        <f t="shared" si="441"/>
        <v>1.07141029</v>
      </c>
      <c r="M356" s="134">
        <f t="shared" si="474"/>
        <v>328999.01589422999</v>
      </c>
      <c r="N356" s="142">
        <f t="shared" si="484"/>
        <v>0</v>
      </c>
      <c r="O356" s="133">
        <f t="shared" si="475"/>
        <v>0</v>
      </c>
      <c r="P356" s="134">
        <f t="shared" si="439"/>
        <v>0</v>
      </c>
      <c r="Q356" s="133">
        <f t="shared" si="485"/>
        <v>0.12682499999999999</v>
      </c>
      <c r="R356" s="143">
        <f t="shared" si="476"/>
        <v>1.003859168</v>
      </c>
      <c r="S356" s="134">
        <f t="shared" si="486"/>
        <v>1269.66247417</v>
      </c>
      <c r="T356" s="3">
        <f t="shared" si="487"/>
        <v>0</v>
      </c>
      <c r="U356" s="4">
        <f t="shared" si="488"/>
        <v>0</v>
      </c>
      <c r="V356" s="144" t="str">
        <f t="shared" ref="V356" si="518">V355</f>
        <v>A+J=</v>
      </c>
      <c r="W356" s="9">
        <f t="shared" si="478"/>
        <v>42420</v>
      </c>
      <c r="X356" s="4"/>
      <c r="Y356" s="154"/>
      <c r="Z356" s="153"/>
      <c r="AD356" s="5"/>
    </row>
    <row r="357" spans="1:30" x14ac:dyDescent="0.2">
      <c r="A357" s="138">
        <f t="shared" si="479"/>
        <v>42402</v>
      </c>
      <c r="B357" s="134">
        <f t="shared" si="473"/>
        <v>330387.40228153998</v>
      </c>
      <c r="C357" s="134">
        <f t="shared" si="480"/>
        <v>307070.98761785997</v>
      </c>
      <c r="D357" s="139">
        <f t="shared" si="490"/>
        <v>646.721</v>
      </c>
      <c r="E357" s="10">
        <f>IF(DAY(A357)=E$3+1,VLOOKUP(A357,[1]Plan1!$CC$150:$CD$200,2),E356)</f>
        <v>647.49199999999996</v>
      </c>
      <c r="F357" s="140">
        <f t="shared" si="491"/>
        <v>42359</v>
      </c>
      <c r="G357" s="133">
        <f t="shared" si="492"/>
        <v>1.1921678745547837E-3</v>
      </c>
      <c r="H357" s="141">
        <f t="shared" si="481"/>
        <v>13</v>
      </c>
      <c r="I357" s="141">
        <f t="shared" si="482"/>
        <v>31</v>
      </c>
      <c r="J357" s="134">
        <f t="shared" si="493"/>
        <v>1.0004997684390216</v>
      </c>
      <c r="K357" s="134">
        <f t="shared" si="483"/>
        <v>1.07091626</v>
      </c>
      <c r="L357" s="134">
        <f t="shared" si="441"/>
        <v>1.07145147</v>
      </c>
      <c r="M357" s="134">
        <f t="shared" si="474"/>
        <v>329011.66107749997</v>
      </c>
      <c r="N357" s="142">
        <f t="shared" si="484"/>
        <v>0</v>
      </c>
      <c r="O357" s="133">
        <f t="shared" si="475"/>
        <v>0</v>
      </c>
      <c r="P357" s="134">
        <f t="shared" si="439"/>
        <v>0</v>
      </c>
      <c r="Q357" s="133">
        <f t="shared" si="485"/>
        <v>0.12682499999999999</v>
      </c>
      <c r="R357" s="143">
        <f t="shared" si="476"/>
        <v>1.0041814360000001</v>
      </c>
      <c r="S357" s="134">
        <f t="shared" si="486"/>
        <v>1375.74120404</v>
      </c>
      <c r="T357" s="3">
        <f t="shared" si="487"/>
        <v>0</v>
      </c>
      <c r="U357" s="4">
        <f t="shared" si="488"/>
        <v>0</v>
      </c>
      <c r="V357" s="144" t="str">
        <f t="shared" ref="V357" si="519">V356</f>
        <v>A+J=</v>
      </c>
      <c r="W357" s="9">
        <f t="shared" si="478"/>
        <v>42420</v>
      </c>
      <c r="X357" s="4"/>
      <c r="Y357" s="154"/>
      <c r="Z357" s="152"/>
      <c r="AD357" s="5"/>
    </row>
    <row r="358" spans="1:30" x14ac:dyDescent="0.2">
      <c r="A358" s="138">
        <f t="shared" si="479"/>
        <v>42403</v>
      </c>
      <c r="B358" s="134">
        <f t="shared" si="473"/>
        <v>330506.16889252001</v>
      </c>
      <c r="C358" s="134">
        <f t="shared" si="480"/>
        <v>307070.98761785997</v>
      </c>
      <c r="D358" s="139">
        <f t="shared" si="490"/>
        <v>646.721</v>
      </c>
      <c r="E358" s="10">
        <f>IF(DAY(A358)=E$3+1,VLOOKUP(A358,[1]Plan1!$CC$150:$CD$200,2),E357)</f>
        <v>647.49199999999996</v>
      </c>
      <c r="F358" s="140">
        <f t="shared" si="491"/>
        <v>42359</v>
      </c>
      <c r="G358" s="133">
        <f t="shared" si="492"/>
        <v>1.1921678745547837E-3</v>
      </c>
      <c r="H358" s="141">
        <f t="shared" si="481"/>
        <v>14</v>
      </c>
      <c r="I358" s="141">
        <f t="shared" si="482"/>
        <v>31</v>
      </c>
      <c r="J358" s="134">
        <f t="shared" si="493"/>
        <v>1.0005382225089503</v>
      </c>
      <c r="K358" s="134">
        <f t="shared" si="483"/>
        <v>1.07091626</v>
      </c>
      <c r="L358" s="134">
        <f t="shared" si="441"/>
        <v>1.0714926499999999</v>
      </c>
      <c r="M358" s="134">
        <f t="shared" si="474"/>
        <v>329024.30626077001</v>
      </c>
      <c r="N358" s="142">
        <f t="shared" si="484"/>
        <v>0</v>
      </c>
      <c r="O358" s="133">
        <f t="shared" si="475"/>
        <v>0</v>
      </c>
      <c r="P358" s="134">
        <f t="shared" si="439"/>
        <v>0</v>
      </c>
      <c r="Q358" s="133">
        <f t="shared" si="485"/>
        <v>0.12682499999999999</v>
      </c>
      <c r="R358" s="143">
        <f t="shared" si="476"/>
        <v>1.004503809</v>
      </c>
      <c r="S358" s="134">
        <f t="shared" si="486"/>
        <v>1481.86263175</v>
      </c>
      <c r="T358" s="3">
        <f t="shared" si="487"/>
        <v>0</v>
      </c>
      <c r="U358" s="4">
        <f t="shared" si="488"/>
        <v>0</v>
      </c>
      <c r="V358" s="144" t="str">
        <f t="shared" ref="V358" si="520">V357</f>
        <v>A+J=</v>
      </c>
      <c r="W358" s="9">
        <f t="shared" si="478"/>
        <v>42420</v>
      </c>
      <c r="X358" s="4"/>
      <c r="Y358" s="154"/>
      <c r="Z358" s="153"/>
      <c r="AD358" s="5"/>
    </row>
    <row r="359" spans="1:30" x14ac:dyDescent="0.2">
      <c r="A359" s="138">
        <f t="shared" si="479"/>
        <v>42404</v>
      </c>
      <c r="B359" s="134">
        <f t="shared" si="473"/>
        <v>330624.97721819999</v>
      </c>
      <c r="C359" s="134">
        <f t="shared" si="480"/>
        <v>307070.98761785997</v>
      </c>
      <c r="D359" s="139">
        <f t="shared" si="490"/>
        <v>646.721</v>
      </c>
      <c r="E359" s="10">
        <f>IF(DAY(A359)=E$3+1,VLOOKUP(A359,[1]Plan1!$CC$150:$CD$200,2),E358)</f>
        <v>647.49199999999996</v>
      </c>
      <c r="F359" s="140">
        <f t="shared" si="491"/>
        <v>42359</v>
      </c>
      <c r="G359" s="133">
        <f t="shared" si="492"/>
        <v>1.1921678745547837E-3</v>
      </c>
      <c r="H359" s="141">
        <f t="shared" si="481"/>
        <v>15</v>
      </c>
      <c r="I359" s="141">
        <f t="shared" si="482"/>
        <v>31</v>
      </c>
      <c r="J359" s="134">
        <f t="shared" si="493"/>
        <v>1.0005766780568557</v>
      </c>
      <c r="K359" s="134">
        <f t="shared" si="483"/>
        <v>1.07091626</v>
      </c>
      <c r="L359" s="134">
        <f t="shared" si="441"/>
        <v>1.0715338299999999</v>
      </c>
      <c r="M359" s="134">
        <f t="shared" si="474"/>
        <v>329036.95144403999</v>
      </c>
      <c r="N359" s="142">
        <f t="shared" si="484"/>
        <v>0</v>
      </c>
      <c r="O359" s="133">
        <f t="shared" si="475"/>
        <v>0</v>
      </c>
      <c r="P359" s="134">
        <f t="shared" si="439"/>
        <v>0</v>
      </c>
      <c r="Q359" s="133">
        <f t="shared" si="485"/>
        <v>0.12682499999999999</v>
      </c>
      <c r="R359" s="143">
        <f t="shared" si="476"/>
        <v>1.004826284</v>
      </c>
      <c r="S359" s="134">
        <f t="shared" si="486"/>
        <v>1588.0257741600001</v>
      </c>
      <c r="T359" s="3">
        <f t="shared" si="487"/>
        <v>0</v>
      </c>
      <c r="U359" s="4">
        <f t="shared" si="488"/>
        <v>0</v>
      </c>
      <c r="V359" s="144" t="str">
        <f t="shared" ref="V359" si="521">V358</f>
        <v>A+J=</v>
      </c>
      <c r="W359" s="9">
        <f t="shared" si="478"/>
        <v>42420</v>
      </c>
      <c r="X359" s="4"/>
      <c r="Y359" s="154"/>
      <c r="Z359" s="153"/>
      <c r="AD359" s="5"/>
    </row>
    <row r="360" spans="1:30" x14ac:dyDescent="0.2">
      <c r="A360" s="138">
        <f t="shared" si="479"/>
        <v>42405</v>
      </c>
      <c r="B360" s="134">
        <f t="shared" si="473"/>
        <v>330743.82824959001</v>
      </c>
      <c r="C360" s="134">
        <f t="shared" si="480"/>
        <v>307070.98761785997</v>
      </c>
      <c r="D360" s="139">
        <f t="shared" si="490"/>
        <v>646.721</v>
      </c>
      <c r="E360" s="10">
        <f>IF(DAY(A360)=E$3+1,VLOOKUP(A360,[1]Plan1!$CC$150:$CD$200,2),E359)</f>
        <v>647.49199999999996</v>
      </c>
      <c r="F360" s="140">
        <f t="shared" si="491"/>
        <v>42359</v>
      </c>
      <c r="G360" s="133">
        <f t="shared" si="492"/>
        <v>1.1921678745547837E-3</v>
      </c>
      <c r="H360" s="141">
        <f t="shared" si="481"/>
        <v>16</v>
      </c>
      <c r="I360" s="141">
        <f t="shared" si="482"/>
        <v>31</v>
      </c>
      <c r="J360" s="134">
        <f t="shared" si="493"/>
        <v>1.0006151350827948</v>
      </c>
      <c r="K360" s="134">
        <f t="shared" si="483"/>
        <v>1.07091626</v>
      </c>
      <c r="L360" s="134">
        <f t="shared" si="441"/>
        <v>1.0715750100000001</v>
      </c>
      <c r="M360" s="134">
        <f t="shared" si="474"/>
        <v>329049.59662730998</v>
      </c>
      <c r="N360" s="142">
        <f t="shared" si="484"/>
        <v>0</v>
      </c>
      <c r="O360" s="133">
        <f t="shared" si="475"/>
        <v>0</v>
      </c>
      <c r="P360" s="134">
        <f t="shared" si="439"/>
        <v>0</v>
      </c>
      <c r="Q360" s="133">
        <f t="shared" si="485"/>
        <v>0.12682499999999999</v>
      </c>
      <c r="R360" s="143">
        <f t="shared" si="476"/>
        <v>1.0051488639999999</v>
      </c>
      <c r="S360" s="134">
        <f t="shared" si="486"/>
        <v>1694.23162228</v>
      </c>
      <c r="T360" s="3">
        <f t="shared" si="487"/>
        <v>0</v>
      </c>
      <c r="U360" s="4">
        <f t="shared" si="488"/>
        <v>0</v>
      </c>
      <c r="V360" s="144" t="str">
        <f t="shared" ref="V360" si="522">V359</f>
        <v>A+J=</v>
      </c>
      <c r="W360" s="9">
        <f t="shared" si="478"/>
        <v>42420</v>
      </c>
      <c r="X360" s="4"/>
      <c r="Y360" s="154"/>
      <c r="Z360" s="153"/>
      <c r="AD360" s="5"/>
    </row>
    <row r="361" spans="1:30" x14ac:dyDescent="0.2">
      <c r="A361" s="138">
        <f t="shared" si="479"/>
        <v>42406</v>
      </c>
      <c r="B361" s="134">
        <f t="shared" si="473"/>
        <v>330862.72409102001</v>
      </c>
      <c r="C361" s="134">
        <f t="shared" si="480"/>
        <v>307070.98761785997</v>
      </c>
      <c r="D361" s="139">
        <f t="shared" si="490"/>
        <v>646.721</v>
      </c>
      <c r="E361" s="10">
        <f>IF(DAY(A361)=E$3+1,VLOOKUP(A361,[1]Plan1!$CC$150:$CD$200,2),E360)</f>
        <v>647.49199999999996</v>
      </c>
      <c r="F361" s="140">
        <f t="shared" si="491"/>
        <v>42359</v>
      </c>
      <c r="G361" s="133">
        <f t="shared" si="492"/>
        <v>1.1921678745547837E-3</v>
      </c>
      <c r="H361" s="141">
        <f t="shared" si="481"/>
        <v>17</v>
      </c>
      <c r="I361" s="141">
        <f t="shared" si="482"/>
        <v>31</v>
      </c>
      <c r="J361" s="134">
        <f t="shared" si="493"/>
        <v>1.0006535935868244</v>
      </c>
      <c r="K361" s="134">
        <f t="shared" si="483"/>
        <v>1.07091626</v>
      </c>
      <c r="L361" s="134">
        <f t="shared" si="441"/>
        <v>1.0716162</v>
      </c>
      <c r="M361" s="134">
        <f t="shared" si="474"/>
        <v>329062.24488129001</v>
      </c>
      <c r="N361" s="142">
        <f t="shared" si="484"/>
        <v>0</v>
      </c>
      <c r="O361" s="133">
        <f t="shared" si="475"/>
        <v>0</v>
      </c>
      <c r="P361" s="134">
        <f t="shared" si="439"/>
        <v>0</v>
      </c>
      <c r="Q361" s="133">
        <f t="shared" si="485"/>
        <v>0.12682499999999999</v>
      </c>
      <c r="R361" s="143">
        <f t="shared" si="476"/>
        <v>1.0054715460000001</v>
      </c>
      <c r="S361" s="134">
        <f t="shared" si="486"/>
        <v>1800.4792097300001</v>
      </c>
      <c r="T361" s="3">
        <f t="shared" si="487"/>
        <v>0</v>
      </c>
      <c r="U361" s="4">
        <f t="shared" si="488"/>
        <v>0</v>
      </c>
      <c r="V361" s="144" t="str">
        <f t="shared" ref="V361" si="523">V360</f>
        <v>A+J=</v>
      </c>
      <c r="W361" s="9">
        <f t="shared" si="478"/>
        <v>42420</v>
      </c>
      <c r="X361" s="4"/>
      <c r="Y361" s="154"/>
      <c r="Z361" s="153"/>
      <c r="AD361" s="5"/>
    </row>
    <row r="362" spans="1:30" x14ac:dyDescent="0.2">
      <c r="A362" s="138">
        <f t="shared" si="479"/>
        <v>42407</v>
      </c>
      <c r="B362" s="134">
        <f t="shared" si="473"/>
        <v>330981.66264802997</v>
      </c>
      <c r="C362" s="134">
        <f t="shared" si="480"/>
        <v>307070.98761785997</v>
      </c>
      <c r="D362" s="139">
        <f t="shared" si="490"/>
        <v>646.721</v>
      </c>
      <c r="E362" s="10">
        <f>IF(DAY(A362)=E$3+1,VLOOKUP(A362,[1]Plan1!$CC$150:$CD$200,2),E361)</f>
        <v>647.49199999999996</v>
      </c>
      <c r="F362" s="140">
        <f t="shared" si="491"/>
        <v>42359</v>
      </c>
      <c r="G362" s="133">
        <f t="shared" si="492"/>
        <v>1.1921678745547837E-3</v>
      </c>
      <c r="H362" s="141">
        <f t="shared" si="481"/>
        <v>18</v>
      </c>
      <c r="I362" s="141">
        <f t="shared" si="482"/>
        <v>31</v>
      </c>
      <c r="J362" s="134">
        <f t="shared" si="493"/>
        <v>1.0006920535690014</v>
      </c>
      <c r="K362" s="134">
        <f t="shared" si="483"/>
        <v>1.07091626</v>
      </c>
      <c r="L362" s="134">
        <f t="shared" si="441"/>
        <v>1.0716573899999999</v>
      </c>
      <c r="M362" s="134">
        <f t="shared" si="474"/>
        <v>329074.89313526999</v>
      </c>
      <c r="N362" s="142">
        <f t="shared" si="484"/>
        <v>0</v>
      </c>
      <c r="O362" s="133">
        <f t="shared" si="475"/>
        <v>0</v>
      </c>
      <c r="P362" s="134">
        <f t="shared" ref="P362:P425" si="524">IF(O362&gt;0,TRUNC(O362*M362,8),0)</f>
        <v>0</v>
      </c>
      <c r="Q362" s="133">
        <f t="shared" si="485"/>
        <v>0.12682499999999999</v>
      </c>
      <c r="R362" s="143">
        <f t="shared" si="476"/>
        <v>1.0057943330000001</v>
      </c>
      <c r="S362" s="134">
        <f t="shared" si="486"/>
        <v>1906.76951276</v>
      </c>
      <c r="T362" s="3">
        <f t="shared" si="487"/>
        <v>0</v>
      </c>
      <c r="U362" s="4">
        <f t="shared" si="488"/>
        <v>0</v>
      </c>
      <c r="V362" s="144" t="str">
        <f t="shared" ref="V362" si="525">V361</f>
        <v>A+J=</v>
      </c>
      <c r="W362" s="9">
        <f t="shared" si="478"/>
        <v>42420</v>
      </c>
      <c r="X362" s="4"/>
      <c r="Y362" s="154"/>
      <c r="Z362" s="153"/>
      <c r="AD362" s="5"/>
    </row>
    <row r="363" spans="1:30" x14ac:dyDescent="0.2">
      <c r="A363" s="138">
        <f t="shared" si="479"/>
        <v>42408</v>
      </c>
      <c r="B363" s="134">
        <f t="shared" si="473"/>
        <v>331100.64326644002</v>
      </c>
      <c r="C363" s="134">
        <f t="shared" si="480"/>
        <v>307070.98761785997</v>
      </c>
      <c r="D363" s="139">
        <f t="shared" si="490"/>
        <v>646.721</v>
      </c>
      <c r="E363" s="10">
        <f>IF(DAY(A363)=E$3+1,VLOOKUP(A363,[1]Plan1!$CC$150:$CD$200,2),E362)</f>
        <v>647.49199999999996</v>
      </c>
      <c r="F363" s="140">
        <f t="shared" si="491"/>
        <v>42359</v>
      </c>
      <c r="G363" s="133">
        <f t="shared" si="492"/>
        <v>1.1921678745547837E-3</v>
      </c>
      <c r="H363" s="141">
        <f t="shared" si="481"/>
        <v>19</v>
      </c>
      <c r="I363" s="141">
        <f t="shared" si="482"/>
        <v>31</v>
      </c>
      <c r="J363" s="134">
        <f t="shared" si="493"/>
        <v>1.0007305150293822</v>
      </c>
      <c r="K363" s="134">
        <f t="shared" si="483"/>
        <v>1.07091626</v>
      </c>
      <c r="L363" s="134">
        <f t="shared" ref="L363:L426" si="526">TRUNC(J363*K363,8)</f>
        <v>1.0716985800000001</v>
      </c>
      <c r="M363" s="134">
        <f t="shared" si="474"/>
        <v>329087.54138925002</v>
      </c>
      <c r="N363" s="142">
        <f t="shared" si="484"/>
        <v>0</v>
      </c>
      <c r="O363" s="133">
        <f t="shared" si="475"/>
        <v>0</v>
      </c>
      <c r="P363" s="134">
        <f t="shared" si="524"/>
        <v>0</v>
      </c>
      <c r="Q363" s="133">
        <f t="shared" si="485"/>
        <v>0.12682499999999999</v>
      </c>
      <c r="R363" s="143">
        <f t="shared" si="476"/>
        <v>1.0061172229999999</v>
      </c>
      <c r="S363" s="134">
        <f t="shared" si="486"/>
        <v>2013.1018771900001</v>
      </c>
      <c r="T363" s="3">
        <f t="shared" si="487"/>
        <v>0</v>
      </c>
      <c r="U363" s="4">
        <f t="shared" si="488"/>
        <v>0</v>
      </c>
      <c r="V363" s="144" t="str">
        <f t="shared" ref="V363" si="527">V362</f>
        <v>A+J=</v>
      </c>
      <c r="W363" s="9">
        <f t="shared" si="478"/>
        <v>42420</v>
      </c>
      <c r="X363" s="4"/>
      <c r="Y363" s="154"/>
      <c r="Z363" s="153"/>
      <c r="AD363" s="5"/>
    </row>
    <row r="364" spans="1:30" x14ac:dyDescent="0.2">
      <c r="A364" s="138">
        <f t="shared" si="479"/>
        <v>42409</v>
      </c>
      <c r="B364" s="134">
        <f t="shared" si="473"/>
        <v>331219.66595017002</v>
      </c>
      <c r="C364" s="134">
        <f t="shared" si="480"/>
        <v>307070.98761785997</v>
      </c>
      <c r="D364" s="139">
        <f t="shared" si="490"/>
        <v>646.721</v>
      </c>
      <c r="E364" s="10">
        <f>IF(DAY(A364)=E$3+1,VLOOKUP(A364,[1]Plan1!$CC$150:$CD$200,2),E363)</f>
        <v>647.49199999999996</v>
      </c>
      <c r="F364" s="140">
        <f t="shared" si="491"/>
        <v>42359</v>
      </c>
      <c r="G364" s="133">
        <f t="shared" si="492"/>
        <v>1.1921678745547837E-3</v>
      </c>
      <c r="H364" s="141">
        <f t="shared" si="481"/>
        <v>20</v>
      </c>
      <c r="I364" s="141">
        <f t="shared" si="482"/>
        <v>31</v>
      </c>
      <c r="J364" s="134">
        <f t="shared" si="493"/>
        <v>1.000768977968024</v>
      </c>
      <c r="K364" s="134">
        <f t="shared" si="483"/>
        <v>1.07091626</v>
      </c>
      <c r="L364" s="134">
        <f t="shared" si="526"/>
        <v>1.07173977</v>
      </c>
      <c r="M364" s="134">
        <f t="shared" si="474"/>
        <v>329100.18964323</v>
      </c>
      <c r="N364" s="142">
        <f t="shared" si="484"/>
        <v>0</v>
      </c>
      <c r="O364" s="133">
        <f t="shared" si="475"/>
        <v>0</v>
      </c>
      <c r="P364" s="134">
        <f t="shared" si="524"/>
        <v>0</v>
      </c>
      <c r="Q364" s="133">
        <f t="shared" si="485"/>
        <v>0.12682499999999999</v>
      </c>
      <c r="R364" s="143">
        <f t="shared" si="476"/>
        <v>1.0064402160000001</v>
      </c>
      <c r="S364" s="134">
        <f t="shared" si="486"/>
        <v>2119.4763069400001</v>
      </c>
      <c r="T364" s="3">
        <f t="shared" si="487"/>
        <v>0</v>
      </c>
      <c r="U364" s="4">
        <f t="shared" si="488"/>
        <v>0</v>
      </c>
      <c r="V364" s="144" t="str">
        <f t="shared" ref="V364" si="528">V363</f>
        <v>A+J=</v>
      </c>
      <c r="W364" s="9">
        <f t="shared" si="478"/>
        <v>42420</v>
      </c>
      <c r="X364" s="4"/>
      <c r="Y364" s="154"/>
      <c r="Z364" s="153"/>
      <c r="AD364" s="5"/>
    </row>
    <row r="365" spans="1:30" x14ac:dyDescent="0.2">
      <c r="A365" s="138">
        <f t="shared" si="479"/>
        <v>42410</v>
      </c>
      <c r="B365" s="134">
        <f t="shared" si="473"/>
        <v>331338.73136132996</v>
      </c>
      <c r="C365" s="134">
        <f t="shared" si="480"/>
        <v>307070.98761785997</v>
      </c>
      <c r="D365" s="139">
        <f t="shared" si="490"/>
        <v>646.721</v>
      </c>
      <c r="E365" s="10">
        <f>IF(DAY(A365)=E$3+1,VLOOKUP(A365,[1]Plan1!$CC$150:$CD$200,2),E364)</f>
        <v>647.49199999999996</v>
      </c>
      <c r="F365" s="140">
        <f t="shared" si="491"/>
        <v>42359</v>
      </c>
      <c r="G365" s="133">
        <f t="shared" si="492"/>
        <v>1.1921678745547837E-3</v>
      </c>
      <c r="H365" s="141">
        <f t="shared" si="481"/>
        <v>21</v>
      </c>
      <c r="I365" s="141">
        <f t="shared" si="482"/>
        <v>31</v>
      </c>
      <c r="J365" s="134">
        <f t="shared" si="493"/>
        <v>1.0008074423849835</v>
      </c>
      <c r="K365" s="134">
        <f t="shared" si="483"/>
        <v>1.07091626</v>
      </c>
      <c r="L365" s="134">
        <f t="shared" si="526"/>
        <v>1.0717809599999999</v>
      </c>
      <c r="M365" s="134">
        <f t="shared" si="474"/>
        <v>329112.83789720997</v>
      </c>
      <c r="N365" s="142">
        <f t="shared" si="484"/>
        <v>0</v>
      </c>
      <c r="O365" s="133">
        <f t="shared" si="475"/>
        <v>0</v>
      </c>
      <c r="P365" s="134">
        <f t="shared" si="524"/>
        <v>0</v>
      </c>
      <c r="Q365" s="133">
        <f t="shared" si="485"/>
        <v>0.12682499999999999</v>
      </c>
      <c r="R365" s="143">
        <f t="shared" si="476"/>
        <v>1.0067633140000001</v>
      </c>
      <c r="S365" s="134">
        <f t="shared" si="486"/>
        <v>2225.8934641199999</v>
      </c>
      <c r="T365" s="3">
        <f t="shared" si="487"/>
        <v>0</v>
      </c>
      <c r="U365" s="4">
        <f t="shared" si="488"/>
        <v>0</v>
      </c>
      <c r="V365" s="144" t="str">
        <f t="shared" ref="V365" si="529">V364</f>
        <v>A+J=</v>
      </c>
      <c r="W365" s="9">
        <f t="shared" si="478"/>
        <v>42420</v>
      </c>
      <c r="X365" s="4"/>
      <c r="Y365" s="154"/>
      <c r="Z365" s="153"/>
      <c r="AD365" s="5"/>
    </row>
    <row r="366" spans="1:30" x14ac:dyDescent="0.2">
      <c r="A366" s="138">
        <f t="shared" si="479"/>
        <v>42411</v>
      </c>
      <c r="B366" s="134">
        <f t="shared" si="473"/>
        <v>331457.83884568</v>
      </c>
      <c r="C366" s="134">
        <f t="shared" si="480"/>
        <v>307070.98761785997</v>
      </c>
      <c r="D366" s="139">
        <f t="shared" si="490"/>
        <v>646.721</v>
      </c>
      <c r="E366" s="10">
        <f>IF(DAY(A366)=E$3+1,VLOOKUP(A366,[1]Plan1!$CC$150:$CD$200,2),E365)</f>
        <v>647.49199999999996</v>
      </c>
      <c r="F366" s="140">
        <f t="shared" si="491"/>
        <v>42359</v>
      </c>
      <c r="G366" s="133">
        <f t="shared" si="492"/>
        <v>1.1921678745547837E-3</v>
      </c>
      <c r="H366" s="141">
        <f t="shared" si="481"/>
        <v>22</v>
      </c>
      <c r="I366" s="141">
        <f t="shared" si="482"/>
        <v>31</v>
      </c>
      <c r="J366" s="134">
        <f t="shared" si="493"/>
        <v>1.0008459082803176</v>
      </c>
      <c r="K366" s="134">
        <f t="shared" si="483"/>
        <v>1.07091626</v>
      </c>
      <c r="L366" s="134">
        <f t="shared" si="526"/>
        <v>1.07182215</v>
      </c>
      <c r="M366" s="134">
        <f t="shared" si="474"/>
        <v>329125.48615119001</v>
      </c>
      <c r="N366" s="142">
        <f t="shared" si="484"/>
        <v>0</v>
      </c>
      <c r="O366" s="133">
        <f t="shared" si="475"/>
        <v>0</v>
      </c>
      <c r="P366" s="134">
        <f t="shared" si="524"/>
        <v>0</v>
      </c>
      <c r="Q366" s="133">
        <f t="shared" si="485"/>
        <v>0.12682499999999999</v>
      </c>
      <c r="R366" s="143">
        <f t="shared" si="476"/>
        <v>1.0070865149999999</v>
      </c>
      <c r="S366" s="134">
        <f t="shared" si="486"/>
        <v>2332.35269449</v>
      </c>
      <c r="T366" s="3">
        <f t="shared" si="487"/>
        <v>0</v>
      </c>
      <c r="U366" s="4">
        <f t="shared" si="488"/>
        <v>0</v>
      </c>
      <c r="V366" s="144" t="str">
        <f t="shared" ref="V366" si="530">V365</f>
        <v>A+J=</v>
      </c>
      <c r="W366" s="9">
        <f t="shared" si="478"/>
        <v>42420</v>
      </c>
      <c r="X366" s="4"/>
      <c r="Y366" s="154"/>
      <c r="Z366" s="153"/>
      <c r="AD366" s="5"/>
    </row>
    <row r="367" spans="1:30" x14ac:dyDescent="0.2">
      <c r="A367" s="138">
        <f t="shared" si="479"/>
        <v>42412</v>
      </c>
      <c r="B367" s="134">
        <f t="shared" si="473"/>
        <v>331576.99182970996</v>
      </c>
      <c r="C367" s="134">
        <f t="shared" si="480"/>
        <v>307070.98761785997</v>
      </c>
      <c r="D367" s="139">
        <f t="shared" si="490"/>
        <v>646.721</v>
      </c>
      <c r="E367" s="10">
        <f>IF(DAY(A367)=E$3+1,VLOOKUP(A367,[1]Plan1!$CC$150:$CD$200,2),E366)</f>
        <v>647.49199999999996</v>
      </c>
      <c r="F367" s="140">
        <f t="shared" si="491"/>
        <v>42359</v>
      </c>
      <c r="G367" s="133">
        <f t="shared" si="492"/>
        <v>1.1921678745547837E-3</v>
      </c>
      <c r="H367" s="141">
        <f t="shared" si="481"/>
        <v>23</v>
      </c>
      <c r="I367" s="141">
        <f t="shared" si="482"/>
        <v>31</v>
      </c>
      <c r="J367" s="134">
        <f t="shared" si="493"/>
        <v>1.0008843756540831</v>
      </c>
      <c r="K367" s="134">
        <f t="shared" si="483"/>
        <v>1.07091626</v>
      </c>
      <c r="L367" s="134">
        <f t="shared" si="526"/>
        <v>1.0718633500000001</v>
      </c>
      <c r="M367" s="134">
        <f t="shared" si="474"/>
        <v>329138.13747587998</v>
      </c>
      <c r="N367" s="142">
        <f t="shared" si="484"/>
        <v>0</v>
      </c>
      <c r="O367" s="133">
        <f t="shared" si="475"/>
        <v>0</v>
      </c>
      <c r="P367" s="134">
        <f t="shared" si="524"/>
        <v>0</v>
      </c>
      <c r="Q367" s="133">
        <f t="shared" si="485"/>
        <v>0.12682499999999999</v>
      </c>
      <c r="R367" s="143">
        <f t="shared" si="476"/>
        <v>1.0074098199999999</v>
      </c>
      <c r="S367" s="134">
        <f t="shared" si="486"/>
        <v>2438.85435383</v>
      </c>
      <c r="T367" s="3">
        <f t="shared" si="487"/>
        <v>0</v>
      </c>
      <c r="U367" s="4">
        <f t="shared" si="488"/>
        <v>0</v>
      </c>
      <c r="V367" s="144" t="str">
        <f t="shared" ref="V367" si="531">V366</f>
        <v>A+J=</v>
      </c>
      <c r="W367" s="9">
        <f t="shared" si="478"/>
        <v>42420</v>
      </c>
      <c r="X367" s="4"/>
      <c r="Y367" s="154"/>
      <c r="Z367" s="153"/>
      <c r="AD367" s="5"/>
    </row>
    <row r="368" spans="1:30" x14ac:dyDescent="0.2">
      <c r="A368" s="138">
        <f t="shared" si="479"/>
        <v>42413</v>
      </c>
      <c r="B368" s="134">
        <f t="shared" si="473"/>
        <v>331696.18380227999</v>
      </c>
      <c r="C368" s="134">
        <f t="shared" si="480"/>
        <v>307070.98761785997</v>
      </c>
      <c r="D368" s="139">
        <f t="shared" si="490"/>
        <v>646.721</v>
      </c>
      <c r="E368" s="10">
        <f>IF(DAY(A368)=E$3+1,VLOOKUP(A368,[1]Plan1!$CC$150:$CD$200,2),E367)</f>
        <v>647.49199999999996</v>
      </c>
      <c r="F368" s="140">
        <f t="shared" si="491"/>
        <v>42359</v>
      </c>
      <c r="G368" s="133">
        <f t="shared" si="492"/>
        <v>1.1921678745547837E-3</v>
      </c>
      <c r="H368" s="141">
        <f t="shared" si="481"/>
        <v>24</v>
      </c>
      <c r="I368" s="141">
        <f t="shared" si="482"/>
        <v>31</v>
      </c>
      <c r="J368" s="134">
        <f t="shared" si="493"/>
        <v>1.0009228445063367</v>
      </c>
      <c r="K368" s="134">
        <f t="shared" si="483"/>
        <v>1.07091626</v>
      </c>
      <c r="L368" s="134">
        <f t="shared" si="526"/>
        <v>1.07190454</v>
      </c>
      <c r="M368" s="134">
        <f t="shared" si="474"/>
        <v>329150.78572986001</v>
      </c>
      <c r="N368" s="142">
        <f t="shared" si="484"/>
        <v>0</v>
      </c>
      <c r="O368" s="133">
        <f t="shared" si="475"/>
        <v>0</v>
      </c>
      <c r="P368" s="134">
        <f t="shared" si="524"/>
        <v>0</v>
      </c>
      <c r="Q368" s="133">
        <f t="shared" si="485"/>
        <v>0.12682499999999999</v>
      </c>
      <c r="R368" s="143">
        <f t="shared" si="476"/>
        <v>1.007733228</v>
      </c>
      <c r="S368" s="134">
        <f t="shared" si="486"/>
        <v>2545.3980724200001</v>
      </c>
      <c r="T368" s="3">
        <f t="shared" si="487"/>
        <v>0</v>
      </c>
      <c r="U368" s="4">
        <f t="shared" si="488"/>
        <v>0</v>
      </c>
      <c r="V368" s="144" t="str">
        <f t="shared" ref="V368" si="532">V367</f>
        <v>A+J=</v>
      </c>
      <c r="W368" s="9">
        <f t="shared" si="478"/>
        <v>42420</v>
      </c>
      <c r="X368" s="4"/>
      <c r="Y368" s="154"/>
      <c r="Z368" s="152"/>
      <c r="AD368" s="5"/>
    </row>
    <row r="369" spans="1:135" x14ac:dyDescent="0.2">
      <c r="A369" s="138">
        <f t="shared" si="479"/>
        <v>42414</v>
      </c>
      <c r="B369" s="134">
        <f t="shared" si="473"/>
        <v>331815.42161356</v>
      </c>
      <c r="C369" s="134">
        <f t="shared" si="480"/>
        <v>307070.98761785997</v>
      </c>
      <c r="D369" s="139">
        <f t="shared" si="490"/>
        <v>646.721</v>
      </c>
      <c r="E369" s="10">
        <f>IF(DAY(A369)=E$3+1,VLOOKUP(A369,[1]Plan1!$CC$150:$CD$200,2),E368)</f>
        <v>647.49199999999996</v>
      </c>
      <c r="F369" s="140">
        <f t="shared" si="491"/>
        <v>42359</v>
      </c>
      <c r="G369" s="133">
        <f t="shared" si="492"/>
        <v>1.1921678745547837E-3</v>
      </c>
      <c r="H369" s="141">
        <f t="shared" si="481"/>
        <v>25</v>
      </c>
      <c r="I369" s="141">
        <f t="shared" si="482"/>
        <v>31</v>
      </c>
      <c r="J369" s="134">
        <f t="shared" si="493"/>
        <v>1.0009613148371355</v>
      </c>
      <c r="K369" s="134">
        <f t="shared" si="483"/>
        <v>1.07091626</v>
      </c>
      <c r="L369" s="134">
        <f t="shared" si="526"/>
        <v>1.0719457400000001</v>
      </c>
      <c r="M369" s="134">
        <f t="shared" si="474"/>
        <v>329163.43705454998</v>
      </c>
      <c r="N369" s="142">
        <f t="shared" si="484"/>
        <v>0</v>
      </c>
      <c r="O369" s="133">
        <f t="shared" si="475"/>
        <v>0</v>
      </c>
      <c r="P369" s="134">
        <f t="shared" si="524"/>
        <v>0</v>
      </c>
      <c r="Q369" s="133">
        <f t="shared" si="485"/>
        <v>0.12682499999999999</v>
      </c>
      <c r="R369" s="143">
        <f t="shared" si="476"/>
        <v>1.0080567410000001</v>
      </c>
      <c r="S369" s="134">
        <f t="shared" si="486"/>
        <v>2651.9845590099999</v>
      </c>
      <c r="T369" s="3">
        <f t="shared" si="487"/>
        <v>0</v>
      </c>
      <c r="U369" s="4">
        <f t="shared" si="488"/>
        <v>0</v>
      </c>
      <c r="V369" s="144" t="str">
        <f t="shared" ref="V369" si="533">V368</f>
        <v>A+J=</v>
      </c>
      <c r="W369" s="9">
        <f t="shared" si="478"/>
        <v>42420</v>
      </c>
      <c r="X369" s="4"/>
      <c r="Y369" s="154"/>
      <c r="Z369" s="153"/>
      <c r="AD369" s="5"/>
    </row>
    <row r="370" spans="1:135" x14ac:dyDescent="0.2">
      <c r="A370" s="138">
        <f t="shared" si="479"/>
        <v>42415</v>
      </c>
      <c r="B370" s="134">
        <f t="shared" si="473"/>
        <v>331934.70151571999</v>
      </c>
      <c r="C370" s="134">
        <f t="shared" si="480"/>
        <v>307070.98761785997</v>
      </c>
      <c r="D370" s="139">
        <f t="shared" si="490"/>
        <v>646.721</v>
      </c>
      <c r="E370" s="10">
        <f>IF(DAY(A370)=E$3+1,VLOOKUP(A370,[1]Plan1!$CC$150:$CD$200,2),E369)</f>
        <v>647.49199999999996</v>
      </c>
      <c r="F370" s="140">
        <f t="shared" si="491"/>
        <v>42359</v>
      </c>
      <c r="G370" s="133">
        <f t="shared" si="492"/>
        <v>1.1921678745547837E-3</v>
      </c>
      <c r="H370" s="141">
        <f t="shared" si="481"/>
        <v>26</v>
      </c>
      <c r="I370" s="141">
        <f t="shared" si="482"/>
        <v>31</v>
      </c>
      <c r="J370" s="134">
        <f t="shared" si="493"/>
        <v>1.0009997866465359</v>
      </c>
      <c r="K370" s="134">
        <f t="shared" si="483"/>
        <v>1.07091626</v>
      </c>
      <c r="L370" s="134">
        <f t="shared" si="526"/>
        <v>1.0719869399999999</v>
      </c>
      <c r="M370" s="134">
        <f t="shared" si="474"/>
        <v>329176.08837924001</v>
      </c>
      <c r="N370" s="142">
        <f t="shared" si="484"/>
        <v>0</v>
      </c>
      <c r="O370" s="133">
        <f t="shared" si="475"/>
        <v>0</v>
      </c>
      <c r="P370" s="134">
        <f t="shared" si="524"/>
        <v>0</v>
      </c>
      <c r="Q370" s="133">
        <f t="shared" si="485"/>
        <v>0.12682499999999999</v>
      </c>
      <c r="R370" s="143">
        <f t="shared" si="476"/>
        <v>1.0083803570000001</v>
      </c>
      <c r="S370" s="134">
        <f t="shared" si="486"/>
        <v>2758.6131364799999</v>
      </c>
      <c r="T370" s="3">
        <f t="shared" si="487"/>
        <v>0</v>
      </c>
      <c r="U370" s="4">
        <f t="shared" si="488"/>
        <v>0</v>
      </c>
      <c r="V370" s="144" t="str">
        <f t="shared" ref="V370" si="534">V369</f>
        <v>A+J=</v>
      </c>
      <c r="W370" s="9">
        <f t="shared" si="478"/>
        <v>42420</v>
      </c>
      <c r="X370" s="4"/>
      <c r="Y370" s="154"/>
      <c r="Z370" s="153"/>
      <c r="AD370" s="5"/>
    </row>
    <row r="371" spans="1:135" x14ac:dyDescent="0.2">
      <c r="A371" s="138">
        <f t="shared" si="479"/>
        <v>42416</v>
      </c>
      <c r="B371" s="134">
        <f t="shared" si="473"/>
        <v>332054.02384183998</v>
      </c>
      <c r="C371" s="134">
        <f t="shared" si="480"/>
        <v>307070.98761785997</v>
      </c>
      <c r="D371" s="139">
        <f t="shared" si="490"/>
        <v>646.721</v>
      </c>
      <c r="E371" s="10">
        <f>IF(DAY(A371)=E$3+1,VLOOKUP(A371,[1]Plan1!$CC$150:$CD$200,2),E370)</f>
        <v>647.49199999999996</v>
      </c>
      <c r="F371" s="140">
        <f t="shared" si="491"/>
        <v>42359</v>
      </c>
      <c r="G371" s="133">
        <f t="shared" si="492"/>
        <v>1.1921678745547837E-3</v>
      </c>
      <c r="H371" s="141">
        <f t="shared" si="481"/>
        <v>27</v>
      </c>
      <c r="I371" s="141">
        <f t="shared" si="482"/>
        <v>31</v>
      </c>
      <c r="J371" s="134">
        <f t="shared" si="493"/>
        <v>1.0010382599345951</v>
      </c>
      <c r="K371" s="134">
        <f t="shared" si="483"/>
        <v>1.07091626</v>
      </c>
      <c r="L371" s="134">
        <f t="shared" si="526"/>
        <v>1.07202814</v>
      </c>
      <c r="M371" s="134">
        <f t="shared" si="474"/>
        <v>329188.73970392998</v>
      </c>
      <c r="N371" s="142">
        <f t="shared" si="484"/>
        <v>0</v>
      </c>
      <c r="O371" s="133">
        <f t="shared" si="475"/>
        <v>0</v>
      </c>
      <c r="P371" s="134">
        <f t="shared" si="524"/>
        <v>0</v>
      </c>
      <c r="Q371" s="133">
        <f t="shared" si="485"/>
        <v>0.12682499999999999</v>
      </c>
      <c r="R371" s="143">
        <f t="shared" si="476"/>
        <v>1.008704077</v>
      </c>
      <c r="S371" s="134">
        <f t="shared" si="486"/>
        <v>2865.28413791</v>
      </c>
      <c r="T371" s="3">
        <f t="shared" si="487"/>
        <v>0</v>
      </c>
      <c r="U371" s="4">
        <f t="shared" si="488"/>
        <v>0</v>
      </c>
      <c r="V371" s="144" t="str">
        <f t="shared" ref="V371" si="535">V370</f>
        <v>A+J=</v>
      </c>
      <c r="W371" s="9">
        <f t="shared" si="478"/>
        <v>42420</v>
      </c>
      <c r="X371" s="4"/>
      <c r="Y371" s="154"/>
      <c r="Z371" s="153"/>
      <c r="AD371" s="5"/>
    </row>
    <row r="372" spans="1:135" x14ac:dyDescent="0.2">
      <c r="A372" s="138">
        <f t="shared" si="479"/>
        <v>42417</v>
      </c>
      <c r="B372" s="134">
        <f t="shared" si="473"/>
        <v>332173.39169432002</v>
      </c>
      <c r="C372" s="134">
        <f t="shared" si="480"/>
        <v>307070.98761785997</v>
      </c>
      <c r="D372" s="139">
        <f t="shared" si="490"/>
        <v>646.721</v>
      </c>
      <c r="E372" s="10">
        <f>IF(DAY(A372)=E$3+1,VLOOKUP(A372,[1]Plan1!$CC$150:$CD$200,2),E371)</f>
        <v>647.49199999999996</v>
      </c>
      <c r="F372" s="140">
        <f t="shared" si="491"/>
        <v>42359</v>
      </c>
      <c r="G372" s="133">
        <f t="shared" si="492"/>
        <v>1.1921678745547837E-3</v>
      </c>
      <c r="H372" s="141">
        <f t="shared" si="481"/>
        <v>28</v>
      </c>
      <c r="I372" s="141">
        <f t="shared" si="482"/>
        <v>31</v>
      </c>
      <c r="J372" s="134">
        <f t="shared" si="493"/>
        <v>1.0010767347013696</v>
      </c>
      <c r="K372" s="134">
        <f t="shared" si="483"/>
        <v>1.07091626</v>
      </c>
      <c r="L372" s="134">
        <f t="shared" si="526"/>
        <v>1.07206935</v>
      </c>
      <c r="M372" s="134">
        <f t="shared" si="474"/>
        <v>329201.39409933001</v>
      </c>
      <c r="N372" s="142">
        <f t="shared" si="484"/>
        <v>0</v>
      </c>
      <c r="O372" s="133">
        <f t="shared" si="475"/>
        <v>0</v>
      </c>
      <c r="P372" s="134">
        <f t="shared" si="524"/>
        <v>0</v>
      </c>
      <c r="Q372" s="133">
        <f t="shared" si="485"/>
        <v>0.12682499999999999</v>
      </c>
      <c r="R372" s="143">
        <f t="shared" si="476"/>
        <v>1.0090279010000001</v>
      </c>
      <c r="S372" s="134">
        <f t="shared" si="486"/>
        <v>2971.9975949899999</v>
      </c>
      <c r="T372" s="3">
        <f t="shared" si="487"/>
        <v>0</v>
      </c>
      <c r="U372" s="4">
        <f t="shared" si="488"/>
        <v>0</v>
      </c>
      <c r="V372" s="144" t="str">
        <f t="shared" ref="V372" si="536">V371</f>
        <v>A+J=</v>
      </c>
      <c r="W372" s="9">
        <f t="shared" si="478"/>
        <v>42420</v>
      </c>
      <c r="X372" s="4"/>
      <c r="Y372" s="154"/>
      <c r="Z372" s="153"/>
      <c r="AD372" s="5"/>
    </row>
    <row r="373" spans="1:135" x14ac:dyDescent="0.2">
      <c r="A373" s="138">
        <f t="shared" si="479"/>
        <v>42418</v>
      </c>
      <c r="B373" s="134">
        <f t="shared" si="473"/>
        <v>332292.79921042995</v>
      </c>
      <c r="C373" s="134">
        <f t="shared" si="480"/>
        <v>307070.98761785997</v>
      </c>
      <c r="D373" s="139">
        <f t="shared" si="490"/>
        <v>646.721</v>
      </c>
      <c r="E373" s="10">
        <f>IF(DAY(A373)=E$3+1,VLOOKUP(A373,[1]Plan1!$CC$150:$CD$200,2),E372)</f>
        <v>647.49199999999996</v>
      </c>
      <c r="F373" s="140">
        <f t="shared" si="491"/>
        <v>42359</v>
      </c>
      <c r="G373" s="133">
        <f t="shared" si="492"/>
        <v>1.1921678745547837E-3</v>
      </c>
      <c r="H373" s="141">
        <f t="shared" si="481"/>
        <v>29</v>
      </c>
      <c r="I373" s="141">
        <f t="shared" si="482"/>
        <v>31</v>
      </c>
      <c r="J373" s="134">
        <f t="shared" si="493"/>
        <v>1.0011152109469166</v>
      </c>
      <c r="K373" s="134">
        <f t="shared" si="483"/>
        <v>1.07091626</v>
      </c>
      <c r="L373" s="134">
        <f t="shared" si="526"/>
        <v>1.0721105500000001</v>
      </c>
      <c r="M373" s="134">
        <f t="shared" si="474"/>
        <v>329214.04542401998</v>
      </c>
      <c r="N373" s="142">
        <f t="shared" si="484"/>
        <v>0</v>
      </c>
      <c r="O373" s="133">
        <f t="shared" si="475"/>
        <v>0</v>
      </c>
      <c r="P373" s="134">
        <f t="shared" si="524"/>
        <v>0</v>
      </c>
      <c r="Q373" s="133">
        <f t="shared" si="485"/>
        <v>0.12682499999999999</v>
      </c>
      <c r="R373" s="143">
        <f t="shared" si="476"/>
        <v>1.0093518299999999</v>
      </c>
      <c r="S373" s="134">
        <f t="shared" si="486"/>
        <v>3078.75378641</v>
      </c>
      <c r="T373" s="3">
        <f t="shared" si="487"/>
        <v>0</v>
      </c>
      <c r="U373" s="4">
        <f t="shared" si="488"/>
        <v>0</v>
      </c>
      <c r="V373" s="144" t="str">
        <f t="shared" ref="V373" si="537">V372</f>
        <v>A+J=</v>
      </c>
      <c r="W373" s="9">
        <f t="shared" si="478"/>
        <v>42420</v>
      </c>
      <c r="X373" s="4"/>
      <c r="Y373" s="154"/>
      <c r="Z373" s="153"/>
      <c r="AD373" s="5"/>
    </row>
    <row r="374" spans="1:135" x14ac:dyDescent="0.2">
      <c r="A374" s="138">
        <f t="shared" si="479"/>
        <v>42419</v>
      </c>
      <c r="B374" s="134">
        <f t="shared" si="473"/>
        <v>332412.25193357997</v>
      </c>
      <c r="C374" s="134">
        <f t="shared" si="480"/>
        <v>307070.98761785997</v>
      </c>
      <c r="D374" s="139">
        <f t="shared" si="490"/>
        <v>646.721</v>
      </c>
      <c r="E374" s="10">
        <f>IF(DAY(A374)=E$3+1,VLOOKUP(A374,[1]Plan1!$CC$150:$CD$200,2),E373)</f>
        <v>647.49199999999996</v>
      </c>
      <c r="F374" s="140">
        <f t="shared" si="491"/>
        <v>42359</v>
      </c>
      <c r="G374" s="133">
        <f t="shared" si="492"/>
        <v>1.1921678745547837E-3</v>
      </c>
      <c r="H374" s="141">
        <f t="shared" si="481"/>
        <v>30</v>
      </c>
      <c r="I374" s="141">
        <f t="shared" si="482"/>
        <v>31</v>
      </c>
      <c r="J374" s="134">
        <f t="shared" si="493"/>
        <v>1.0011536886712926</v>
      </c>
      <c r="K374" s="134">
        <f t="shared" si="483"/>
        <v>1.07091626</v>
      </c>
      <c r="L374" s="134">
        <f t="shared" si="526"/>
        <v>1.0721517599999999</v>
      </c>
      <c r="M374" s="134">
        <f t="shared" si="474"/>
        <v>329226.69981942</v>
      </c>
      <c r="N374" s="142">
        <f t="shared" si="484"/>
        <v>0</v>
      </c>
      <c r="O374" s="133">
        <f t="shared" si="475"/>
        <v>0</v>
      </c>
      <c r="P374" s="134">
        <f t="shared" si="524"/>
        <v>0</v>
      </c>
      <c r="Q374" s="133">
        <f t="shared" si="485"/>
        <v>0.12682499999999999</v>
      </c>
      <c r="R374" s="143">
        <f t="shared" si="476"/>
        <v>1.0096758619999999</v>
      </c>
      <c r="S374" s="134">
        <f t="shared" si="486"/>
        <v>3185.5521141600002</v>
      </c>
      <c r="T374" s="3">
        <f t="shared" si="487"/>
        <v>0</v>
      </c>
      <c r="U374" s="4">
        <f t="shared" si="488"/>
        <v>0</v>
      </c>
      <c r="V374" s="144" t="str">
        <f t="shared" ref="V374" si="538">V373</f>
        <v>A+J=</v>
      </c>
      <c r="W374" s="9">
        <f t="shared" si="478"/>
        <v>42420</v>
      </c>
      <c r="X374" s="4"/>
      <c r="Y374" s="154"/>
      <c r="Z374" s="153"/>
      <c r="AD374" s="5"/>
    </row>
    <row r="375" spans="1:135" x14ac:dyDescent="0.2">
      <c r="A375" s="92">
        <f t="shared" si="479"/>
        <v>42420</v>
      </c>
      <c r="B375" s="97">
        <f t="shared" si="473"/>
        <v>332531.74709848</v>
      </c>
      <c r="C375" s="97">
        <f t="shared" si="480"/>
        <v>307070.98761785997</v>
      </c>
      <c r="D375" s="94">
        <f t="shared" si="490"/>
        <v>646.721</v>
      </c>
      <c r="E375" s="10">
        <f>IF(DAY(A375)=E$3+1,VLOOKUP(A375,[1]Plan1!$CC$150:$CD$200,2),E374)</f>
        <v>647.49199999999996</v>
      </c>
      <c r="F375" s="130">
        <f t="shared" si="491"/>
        <v>42359</v>
      </c>
      <c r="G375" s="99">
        <f t="shared" si="492"/>
        <v>1.1921678745547837E-3</v>
      </c>
      <c r="H375" s="96">
        <f t="shared" si="481"/>
        <v>31</v>
      </c>
      <c r="I375" s="96">
        <f t="shared" si="482"/>
        <v>31</v>
      </c>
      <c r="J375" s="97">
        <f t="shared" si="493"/>
        <v>1.0011921678745548</v>
      </c>
      <c r="K375" s="97">
        <f t="shared" si="483"/>
        <v>1.07091626</v>
      </c>
      <c r="L375" s="97">
        <f t="shared" si="526"/>
        <v>1.0721929699999999</v>
      </c>
      <c r="M375" s="97">
        <f t="shared" si="474"/>
        <v>329239.35421482002</v>
      </c>
      <c r="N375" s="98">
        <f t="shared" si="484"/>
        <v>12</v>
      </c>
      <c r="O375" s="133">
        <f t="shared" si="475"/>
        <v>2.9868494092805627E-2</v>
      </c>
      <c r="P375" s="97">
        <f t="shared" si="524"/>
        <v>9833.8837064799991</v>
      </c>
      <c r="Q375" s="99">
        <f t="shared" si="485"/>
        <v>0.12682499999999999</v>
      </c>
      <c r="R375" s="100">
        <f t="shared" si="476"/>
        <v>1.0099999980000001</v>
      </c>
      <c r="S375" s="97">
        <f t="shared" si="486"/>
        <v>3292.3928836599998</v>
      </c>
      <c r="T375" s="3">
        <f t="shared" si="487"/>
        <v>13126.276590139998</v>
      </c>
      <c r="U375" s="4">
        <f t="shared" si="488"/>
        <v>905713.08471965988</v>
      </c>
      <c r="V375" s="136" t="str">
        <f t="shared" ref="V375" si="539">V374</f>
        <v>A+J=</v>
      </c>
      <c r="W375" s="9">
        <f t="shared" si="478"/>
        <v>42449</v>
      </c>
      <c r="X375" s="28"/>
      <c r="Y375" s="154"/>
      <c r="Z375" s="153"/>
      <c r="AA375" s="14"/>
      <c r="AB375" s="14"/>
      <c r="AC375" s="14"/>
      <c r="AD375" s="15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138">
        <f t="shared" si="479"/>
        <v>42421</v>
      </c>
      <c r="B376" s="134">
        <f t="shared" si="473"/>
        <v>319550.75889737002</v>
      </c>
      <c r="C376" s="134">
        <f t="shared" si="480"/>
        <v>297899.23963812995</v>
      </c>
      <c r="D376" s="139">
        <f t="shared" si="490"/>
        <v>647.49199999999996</v>
      </c>
      <c r="E376" s="10">
        <f>IF(DAY(A376)=E$3+1,VLOOKUP(A376,[1]Plan1!$CC$150:$CD$200,2),E375)</f>
        <v>649.59199999999998</v>
      </c>
      <c r="F376" s="140">
        <f t="shared" si="491"/>
        <v>42390</v>
      </c>
      <c r="G376" s="133">
        <f t="shared" si="492"/>
        <v>3.243283314697365E-3</v>
      </c>
      <c r="H376" s="141">
        <f t="shared" si="481"/>
        <v>1</v>
      </c>
      <c r="I376" s="141">
        <f t="shared" si="482"/>
        <v>29</v>
      </c>
      <c r="J376" s="134">
        <f t="shared" si="493"/>
        <v>1.0001116626205542</v>
      </c>
      <c r="K376" s="134">
        <f t="shared" si="483"/>
        <v>1.0721929699999999</v>
      </c>
      <c r="L376" s="134">
        <f t="shared" si="526"/>
        <v>1.07231269</v>
      </c>
      <c r="M376" s="134">
        <f t="shared" si="474"/>
        <v>319441.13500531</v>
      </c>
      <c r="N376" s="142">
        <f t="shared" si="484"/>
        <v>0</v>
      </c>
      <c r="O376" s="133">
        <f t="shared" si="475"/>
        <v>0</v>
      </c>
      <c r="P376" s="134">
        <f t="shared" si="524"/>
        <v>0</v>
      </c>
      <c r="Q376" s="133">
        <f t="shared" si="485"/>
        <v>0.12682499999999999</v>
      </c>
      <c r="R376" s="143">
        <f t="shared" si="476"/>
        <v>1.0003431739999999</v>
      </c>
      <c r="S376" s="134">
        <f t="shared" si="486"/>
        <v>109.62389206</v>
      </c>
      <c r="T376" s="3">
        <f t="shared" si="487"/>
        <v>0</v>
      </c>
      <c r="U376" s="4">
        <f t="shared" si="488"/>
        <v>0</v>
      </c>
      <c r="V376" s="144" t="str">
        <f t="shared" ref="V376" si="540">V375</f>
        <v>A+J=</v>
      </c>
      <c r="W376" s="9">
        <f t="shared" si="478"/>
        <v>42449</v>
      </c>
      <c r="X376" s="4"/>
      <c r="Y376" s="154"/>
      <c r="Z376" s="153"/>
      <c r="AD376" s="5"/>
    </row>
    <row r="377" spans="1:135" x14ac:dyDescent="0.2">
      <c r="A377" s="138">
        <f t="shared" si="479"/>
        <v>42422</v>
      </c>
      <c r="B377" s="134">
        <f t="shared" si="473"/>
        <v>319696.11510553001</v>
      </c>
      <c r="C377" s="134">
        <f t="shared" si="480"/>
        <v>297899.23963812995</v>
      </c>
      <c r="D377" s="139">
        <f t="shared" si="490"/>
        <v>647.49199999999996</v>
      </c>
      <c r="E377" s="10">
        <f>IF(DAY(A377)=E$3+1,VLOOKUP(A377,[1]Plan1!$CC$150:$CD$200,2),E376)</f>
        <v>649.59199999999998</v>
      </c>
      <c r="F377" s="140">
        <f t="shared" si="491"/>
        <v>42390</v>
      </c>
      <c r="G377" s="133">
        <f t="shared" si="492"/>
        <v>3.243283314697365E-3</v>
      </c>
      <c r="H377" s="141">
        <f t="shared" si="481"/>
        <v>2</v>
      </c>
      <c r="I377" s="141">
        <f t="shared" si="482"/>
        <v>29</v>
      </c>
      <c r="J377" s="134">
        <f t="shared" si="493"/>
        <v>1.0002233377096492</v>
      </c>
      <c r="K377" s="134">
        <f t="shared" si="483"/>
        <v>1.0721929699999999</v>
      </c>
      <c r="L377" s="134">
        <f t="shared" si="526"/>
        <v>1.0724324300000001</v>
      </c>
      <c r="M377" s="134">
        <f t="shared" si="474"/>
        <v>319476.80546027003</v>
      </c>
      <c r="N377" s="142">
        <f t="shared" si="484"/>
        <v>0</v>
      </c>
      <c r="O377" s="133">
        <f t="shared" si="475"/>
        <v>0</v>
      </c>
      <c r="P377" s="134">
        <f t="shared" si="524"/>
        <v>0</v>
      </c>
      <c r="Q377" s="133">
        <f t="shared" si="485"/>
        <v>0.12682499999999999</v>
      </c>
      <c r="R377" s="143">
        <f t="shared" si="476"/>
        <v>1.000686465</v>
      </c>
      <c r="S377" s="134">
        <f t="shared" si="486"/>
        <v>219.30964526</v>
      </c>
      <c r="T377" s="3">
        <f t="shared" si="487"/>
        <v>0</v>
      </c>
      <c r="U377" s="4">
        <f t="shared" si="488"/>
        <v>0</v>
      </c>
      <c r="V377" s="144" t="str">
        <f t="shared" ref="V377" si="541">V376</f>
        <v>A+J=</v>
      </c>
      <c r="W377" s="9">
        <f t="shared" si="478"/>
        <v>42449</v>
      </c>
      <c r="X377" s="4"/>
      <c r="Y377" s="154"/>
      <c r="Z377" s="153"/>
      <c r="AD377" s="5"/>
    </row>
    <row r="378" spans="1:135" x14ac:dyDescent="0.2">
      <c r="A378" s="138">
        <f t="shared" si="479"/>
        <v>42423</v>
      </c>
      <c r="B378" s="134">
        <f t="shared" si="473"/>
        <v>319841.53648889001</v>
      </c>
      <c r="C378" s="134">
        <f t="shared" si="480"/>
        <v>297899.23963812995</v>
      </c>
      <c r="D378" s="139">
        <f t="shared" si="490"/>
        <v>647.49199999999996</v>
      </c>
      <c r="E378" s="10">
        <f>IF(DAY(A378)=E$3+1,VLOOKUP(A378,[1]Plan1!$CC$150:$CD$200,2),E377)</f>
        <v>649.59199999999998</v>
      </c>
      <c r="F378" s="140">
        <f t="shared" si="491"/>
        <v>42390</v>
      </c>
      <c r="G378" s="133">
        <f t="shared" si="492"/>
        <v>3.243283314697365E-3</v>
      </c>
      <c r="H378" s="141">
        <f t="shared" si="481"/>
        <v>3</v>
      </c>
      <c r="I378" s="141">
        <f t="shared" si="482"/>
        <v>29</v>
      </c>
      <c r="J378" s="134">
        <f t="shared" si="493"/>
        <v>1.0003350252686773</v>
      </c>
      <c r="K378" s="134">
        <f t="shared" si="483"/>
        <v>1.0721929699999999</v>
      </c>
      <c r="L378" s="134">
        <f t="shared" si="526"/>
        <v>1.07255218</v>
      </c>
      <c r="M378" s="134">
        <f t="shared" si="474"/>
        <v>319512.47889421001</v>
      </c>
      <c r="N378" s="142">
        <f t="shared" si="484"/>
        <v>0</v>
      </c>
      <c r="O378" s="133">
        <f t="shared" si="475"/>
        <v>0</v>
      </c>
      <c r="P378" s="134">
        <f t="shared" si="524"/>
        <v>0</v>
      </c>
      <c r="Q378" s="133">
        <f t="shared" si="485"/>
        <v>0.12682499999999999</v>
      </c>
      <c r="R378" s="143">
        <f t="shared" si="476"/>
        <v>1.0010298740000001</v>
      </c>
      <c r="S378" s="134">
        <f t="shared" si="486"/>
        <v>329.05759468000002</v>
      </c>
      <c r="T378" s="3">
        <f t="shared" si="487"/>
        <v>0</v>
      </c>
      <c r="U378" s="4">
        <f t="shared" si="488"/>
        <v>0</v>
      </c>
      <c r="V378" s="144" t="str">
        <f t="shared" ref="V378" si="542">V377</f>
        <v>A+J=</v>
      </c>
      <c r="W378" s="9">
        <f t="shared" si="478"/>
        <v>42449</v>
      </c>
      <c r="X378" s="4"/>
      <c r="Y378" s="154"/>
      <c r="Z378" s="153"/>
      <c r="AD378" s="5"/>
    </row>
    <row r="379" spans="1:135" x14ac:dyDescent="0.2">
      <c r="A379" s="138">
        <f t="shared" si="479"/>
        <v>42424</v>
      </c>
      <c r="B379" s="134">
        <f t="shared" si="473"/>
        <v>319987.02306318999</v>
      </c>
      <c r="C379" s="134">
        <f t="shared" si="480"/>
        <v>297899.23963812995</v>
      </c>
      <c r="D379" s="139">
        <f t="shared" si="490"/>
        <v>647.49199999999996</v>
      </c>
      <c r="E379" s="10">
        <f>IF(DAY(A379)=E$3+1,VLOOKUP(A379,[1]Plan1!$CC$150:$CD$200,2),E378)</f>
        <v>649.59199999999998</v>
      </c>
      <c r="F379" s="140">
        <f t="shared" si="491"/>
        <v>42390</v>
      </c>
      <c r="G379" s="133">
        <f t="shared" si="492"/>
        <v>3.243283314697365E-3</v>
      </c>
      <c r="H379" s="141">
        <f t="shared" si="481"/>
        <v>4</v>
      </c>
      <c r="I379" s="141">
        <f t="shared" si="482"/>
        <v>29</v>
      </c>
      <c r="J379" s="134">
        <f t="shared" si="493"/>
        <v>1.000446725299031</v>
      </c>
      <c r="K379" s="134">
        <f t="shared" si="483"/>
        <v>1.0721929699999999</v>
      </c>
      <c r="L379" s="134">
        <f t="shared" si="526"/>
        <v>1.07267194</v>
      </c>
      <c r="M379" s="134">
        <f t="shared" si="474"/>
        <v>319548.15530714998</v>
      </c>
      <c r="N379" s="142">
        <f t="shared" si="484"/>
        <v>0</v>
      </c>
      <c r="O379" s="133">
        <f t="shared" si="475"/>
        <v>0</v>
      </c>
      <c r="P379" s="134">
        <f t="shared" si="524"/>
        <v>0</v>
      </c>
      <c r="Q379" s="133">
        <f t="shared" si="485"/>
        <v>0.12682499999999999</v>
      </c>
      <c r="R379" s="143">
        <f t="shared" si="476"/>
        <v>1.0013734009999999</v>
      </c>
      <c r="S379" s="134">
        <f t="shared" si="486"/>
        <v>438.86775604000002</v>
      </c>
      <c r="T379" s="3">
        <f t="shared" si="487"/>
        <v>0</v>
      </c>
      <c r="U379" s="4">
        <f t="shared" si="488"/>
        <v>0</v>
      </c>
      <c r="V379" s="144" t="str">
        <f t="shared" ref="V379" si="543">V378</f>
        <v>A+J=</v>
      </c>
      <c r="W379" s="9">
        <f t="shared" si="478"/>
        <v>42449</v>
      </c>
      <c r="X379" s="4"/>
      <c r="Y379" s="154"/>
      <c r="Z379" s="153"/>
      <c r="AD379" s="5"/>
    </row>
    <row r="380" spans="1:135" x14ac:dyDescent="0.2">
      <c r="A380" s="138">
        <f t="shared" si="479"/>
        <v>42425</v>
      </c>
      <c r="B380" s="134">
        <f t="shared" si="473"/>
        <v>320132.57782822003</v>
      </c>
      <c r="C380" s="134">
        <f t="shared" si="480"/>
        <v>297899.23963812995</v>
      </c>
      <c r="D380" s="139">
        <f t="shared" si="490"/>
        <v>647.49199999999996</v>
      </c>
      <c r="E380" s="10">
        <f>IF(DAY(A380)=E$3+1,VLOOKUP(A380,[1]Plan1!$CC$150:$CD$200,2),E379)</f>
        <v>649.59199999999998</v>
      </c>
      <c r="F380" s="140">
        <f t="shared" si="491"/>
        <v>42390</v>
      </c>
      <c r="G380" s="133">
        <f t="shared" si="492"/>
        <v>3.243283314697365E-3</v>
      </c>
      <c r="H380" s="141">
        <f t="shared" si="481"/>
        <v>5</v>
      </c>
      <c r="I380" s="141">
        <f t="shared" si="482"/>
        <v>29</v>
      </c>
      <c r="J380" s="134">
        <f t="shared" si="493"/>
        <v>1.0005584378021029</v>
      </c>
      <c r="K380" s="134">
        <f t="shared" si="483"/>
        <v>1.0721929699999999</v>
      </c>
      <c r="L380" s="134">
        <f t="shared" si="526"/>
        <v>1.0727917199999999</v>
      </c>
      <c r="M380" s="134">
        <f t="shared" si="474"/>
        <v>319583.83767808002</v>
      </c>
      <c r="N380" s="142">
        <f t="shared" si="484"/>
        <v>0</v>
      </c>
      <c r="O380" s="133">
        <f t="shared" si="475"/>
        <v>0</v>
      </c>
      <c r="P380" s="134">
        <f t="shared" si="524"/>
        <v>0</v>
      </c>
      <c r="Q380" s="133">
        <f t="shared" si="485"/>
        <v>0.12682499999999999</v>
      </c>
      <c r="R380" s="143">
        <f t="shared" si="476"/>
        <v>1.001717046</v>
      </c>
      <c r="S380" s="134">
        <f t="shared" si="486"/>
        <v>548.74015013999997</v>
      </c>
      <c r="T380" s="3">
        <f t="shared" si="487"/>
        <v>0</v>
      </c>
      <c r="U380" s="4">
        <f t="shared" si="488"/>
        <v>0</v>
      </c>
      <c r="V380" s="144" t="str">
        <f t="shared" ref="V380" si="544">V379</f>
        <v>A+J=</v>
      </c>
      <c r="W380" s="9">
        <f t="shared" si="478"/>
        <v>42449</v>
      </c>
      <c r="X380" s="4"/>
      <c r="Y380" s="154"/>
      <c r="Z380" s="153"/>
      <c r="AD380" s="5"/>
    </row>
    <row r="381" spans="1:135" x14ac:dyDescent="0.2">
      <c r="A381" s="138">
        <f t="shared" si="479"/>
        <v>42426</v>
      </c>
      <c r="B381" s="134">
        <f t="shared" si="473"/>
        <v>320278.19781762001</v>
      </c>
      <c r="C381" s="134">
        <f t="shared" si="480"/>
        <v>297899.23963812995</v>
      </c>
      <c r="D381" s="139">
        <f t="shared" si="490"/>
        <v>647.49199999999996</v>
      </c>
      <c r="E381" s="10">
        <f>IF(DAY(A381)=E$3+1,VLOOKUP(A381,[1]Plan1!$CC$150:$CD$200,2),E380)</f>
        <v>649.59199999999998</v>
      </c>
      <c r="F381" s="140">
        <f t="shared" si="491"/>
        <v>42390</v>
      </c>
      <c r="G381" s="133">
        <f t="shared" si="492"/>
        <v>3.243283314697365E-3</v>
      </c>
      <c r="H381" s="141">
        <f t="shared" si="481"/>
        <v>6</v>
      </c>
      <c r="I381" s="141">
        <f t="shared" si="482"/>
        <v>29</v>
      </c>
      <c r="J381" s="134">
        <f t="shared" si="493"/>
        <v>1.0006701627792853</v>
      </c>
      <c r="K381" s="134">
        <f t="shared" si="483"/>
        <v>1.0721929699999999</v>
      </c>
      <c r="L381" s="134">
        <f t="shared" si="526"/>
        <v>1.07291151</v>
      </c>
      <c r="M381" s="134">
        <f t="shared" si="474"/>
        <v>319619.52302799001</v>
      </c>
      <c r="N381" s="142">
        <f t="shared" si="484"/>
        <v>0</v>
      </c>
      <c r="O381" s="133">
        <f t="shared" si="475"/>
        <v>0</v>
      </c>
      <c r="P381" s="134">
        <f t="shared" si="524"/>
        <v>0</v>
      </c>
      <c r="Q381" s="133">
        <f t="shared" si="485"/>
        <v>0.12682499999999999</v>
      </c>
      <c r="R381" s="143">
        <f t="shared" si="476"/>
        <v>1.0020608090000001</v>
      </c>
      <c r="S381" s="134">
        <f t="shared" si="486"/>
        <v>658.67478962999996</v>
      </c>
      <c r="T381" s="3">
        <f t="shared" si="487"/>
        <v>0</v>
      </c>
      <c r="U381" s="4">
        <f t="shared" si="488"/>
        <v>0</v>
      </c>
      <c r="V381" s="144" t="str">
        <f t="shared" ref="V381" si="545">V380</f>
        <v>A+J=</v>
      </c>
      <c r="W381" s="9">
        <f t="shared" si="478"/>
        <v>42449</v>
      </c>
      <c r="X381" s="4"/>
      <c r="Y381" s="154"/>
      <c r="Z381" s="153"/>
      <c r="AD381" s="5"/>
    </row>
    <row r="382" spans="1:135" x14ac:dyDescent="0.2">
      <c r="A382" s="138">
        <f t="shared" si="479"/>
        <v>42427</v>
      </c>
      <c r="B382" s="134">
        <f t="shared" si="473"/>
        <v>320423.88304708997</v>
      </c>
      <c r="C382" s="134">
        <f t="shared" si="480"/>
        <v>297899.23963812995</v>
      </c>
      <c r="D382" s="139">
        <f t="shared" si="490"/>
        <v>647.49199999999996</v>
      </c>
      <c r="E382" s="10">
        <f>IF(DAY(A382)=E$3+1,VLOOKUP(A382,[1]Plan1!$CC$150:$CD$200,2),E381)</f>
        <v>649.59199999999998</v>
      </c>
      <c r="F382" s="140">
        <f t="shared" si="491"/>
        <v>42390</v>
      </c>
      <c r="G382" s="133">
        <f t="shared" si="492"/>
        <v>3.243283314697365E-3</v>
      </c>
      <c r="H382" s="141">
        <f t="shared" si="481"/>
        <v>7</v>
      </c>
      <c r="I382" s="141">
        <f t="shared" si="482"/>
        <v>29</v>
      </c>
      <c r="J382" s="134">
        <f t="shared" si="493"/>
        <v>1.0007819002319718</v>
      </c>
      <c r="K382" s="134">
        <f t="shared" si="483"/>
        <v>1.0721929699999999</v>
      </c>
      <c r="L382" s="134">
        <f t="shared" si="526"/>
        <v>1.07303131</v>
      </c>
      <c r="M382" s="134">
        <f t="shared" si="474"/>
        <v>319655.21135689999</v>
      </c>
      <c r="N382" s="142">
        <f t="shared" si="484"/>
        <v>0</v>
      </c>
      <c r="O382" s="133">
        <f t="shared" si="475"/>
        <v>0</v>
      </c>
      <c r="P382" s="134">
        <f t="shared" si="524"/>
        <v>0</v>
      </c>
      <c r="Q382" s="133">
        <f t="shared" si="485"/>
        <v>0.12682499999999999</v>
      </c>
      <c r="R382" s="143">
        <f t="shared" si="476"/>
        <v>1.0024046900000001</v>
      </c>
      <c r="S382" s="134">
        <f t="shared" si="486"/>
        <v>768.67169019000005</v>
      </c>
      <c r="T382" s="3">
        <f t="shared" si="487"/>
        <v>0</v>
      </c>
      <c r="U382" s="4">
        <f t="shared" si="488"/>
        <v>0</v>
      </c>
      <c r="V382" s="144" t="str">
        <f t="shared" ref="V382" si="546">V381</f>
        <v>A+J=</v>
      </c>
      <c r="W382" s="9">
        <f t="shared" si="478"/>
        <v>42449</v>
      </c>
      <c r="X382" s="4"/>
      <c r="Y382" s="154"/>
      <c r="Z382" s="153"/>
      <c r="AD382" s="5"/>
    </row>
    <row r="383" spans="1:135" x14ac:dyDescent="0.2">
      <c r="A383" s="138">
        <f t="shared" si="479"/>
        <v>42428</v>
      </c>
      <c r="B383" s="134">
        <f t="shared" si="473"/>
        <v>320569.63651953998</v>
      </c>
      <c r="C383" s="134">
        <f t="shared" si="480"/>
        <v>297899.23963812995</v>
      </c>
      <c r="D383" s="139">
        <f t="shared" si="490"/>
        <v>647.49199999999996</v>
      </c>
      <c r="E383" s="10">
        <f>IF(DAY(A383)=E$3+1,VLOOKUP(A383,[1]Plan1!$CC$150:$CD$200,2),E382)</f>
        <v>649.59199999999998</v>
      </c>
      <c r="F383" s="140">
        <f t="shared" si="491"/>
        <v>42390</v>
      </c>
      <c r="G383" s="133">
        <f t="shared" si="492"/>
        <v>3.243283314697365E-3</v>
      </c>
      <c r="H383" s="141">
        <f t="shared" si="481"/>
        <v>8</v>
      </c>
      <c r="I383" s="141">
        <f t="shared" si="482"/>
        <v>29</v>
      </c>
      <c r="J383" s="134">
        <f t="shared" si="493"/>
        <v>1.0008936501615548</v>
      </c>
      <c r="K383" s="134">
        <f t="shared" si="483"/>
        <v>1.0721929699999999</v>
      </c>
      <c r="L383" s="134">
        <f t="shared" si="526"/>
        <v>1.0731511300000001</v>
      </c>
      <c r="M383" s="134">
        <f t="shared" si="474"/>
        <v>319690.90564379998</v>
      </c>
      <c r="N383" s="142">
        <f t="shared" si="484"/>
        <v>0</v>
      </c>
      <c r="O383" s="133">
        <f t="shared" si="475"/>
        <v>0</v>
      </c>
      <c r="P383" s="134">
        <f t="shared" si="524"/>
        <v>0</v>
      </c>
      <c r="Q383" s="133">
        <f t="shared" si="485"/>
        <v>0.12682499999999999</v>
      </c>
      <c r="R383" s="143">
        <f t="shared" si="476"/>
        <v>1.0027486889999999</v>
      </c>
      <c r="S383" s="134">
        <f t="shared" si="486"/>
        <v>878.73087573999999</v>
      </c>
      <c r="T383" s="3">
        <f t="shared" si="487"/>
        <v>0</v>
      </c>
      <c r="U383" s="4">
        <f t="shared" si="488"/>
        <v>0</v>
      </c>
      <c r="V383" s="144" t="str">
        <f t="shared" ref="V383" si="547">V382</f>
        <v>A+J=</v>
      </c>
      <c r="W383" s="9">
        <f t="shared" si="478"/>
        <v>42449</v>
      </c>
      <c r="X383" s="4"/>
      <c r="Y383" s="154"/>
      <c r="Z383" s="153"/>
      <c r="AD383" s="5"/>
    </row>
    <row r="384" spans="1:135" x14ac:dyDescent="0.2">
      <c r="A384" s="138">
        <f t="shared" si="479"/>
        <v>42429</v>
      </c>
      <c r="B384" s="134">
        <f t="shared" si="473"/>
        <v>320715.45526551001</v>
      </c>
      <c r="C384" s="134">
        <f t="shared" si="480"/>
        <v>297899.23963812995</v>
      </c>
      <c r="D384" s="139">
        <f t="shared" si="490"/>
        <v>647.49199999999996</v>
      </c>
      <c r="E384" s="10">
        <f>IF(DAY(A384)=E$3+1,VLOOKUP(A384,[1]Plan1!$CC$150:$CD$200,2),E383)</f>
        <v>649.59199999999998</v>
      </c>
      <c r="F384" s="140">
        <f t="shared" si="491"/>
        <v>42390</v>
      </c>
      <c r="G384" s="133">
        <f t="shared" si="492"/>
        <v>3.243283314697365E-3</v>
      </c>
      <c r="H384" s="141">
        <f t="shared" si="481"/>
        <v>9</v>
      </c>
      <c r="I384" s="141">
        <f t="shared" si="482"/>
        <v>29</v>
      </c>
      <c r="J384" s="134">
        <f t="shared" si="493"/>
        <v>1.0010054125694279</v>
      </c>
      <c r="K384" s="134">
        <f t="shared" si="483"/>
        <v>1.0721929699999999</v>
      </c>
      <c r="L384" s="134">
        <f t="shared" si="526"/>
        <v>1.0732709600000001</v>
      </c>
      <c r="M384" s="134">
        <f t="shared" si="474"/>
        <v>319726.60290967999</v>
      </c>
      <c r="N384" s="142">
        <f t="shared" si="484"/>
        <v>0</v>
      </c>
      <c r="O384" s="133">
        <f t="shared" si="475"/>
        <v>0</v>
      </c>
      <c r="P384" s="134">
        <f t="shared" si="524"/>
        <v>0</v>
      </c>
      <c r="Q384" s="133">
        <f t="shared" si="485"/>
        <v>0.12682499999999999</v>
      </c>
      <c r="R384" s="143">
        <f t="shared" si="476"/>
        <v>1.0030928059999999</v>
      </c>
      <c r="S384" s="134">
        <f t="shared" si="486"/>
        <v>988.85235582999996</v>
      </c>
      <c r="T384" s="3">
        <f t="shared" si="487"/>
        <v>0</v>
      </c>
      <c r="U384" s="4">
        <f t="shared" si="488"/>
        <v>0</v>
      </c>
      <c r="V384" s="144" t="str">
        <f t="shared" ref="V384" si="548">V383</f>
        <v>A+J=</v>
      </c>
      <c r="W384" s="9">
        <f t="shared" si="478"/>
        <v>42449</v>
      </c>
      <c r="X384" s="4"/>
      <c r="Y384" s="154"/>
      <c r="Z384" s="153"/>
      <c r="AD384" s="5"/>
    </row>
    <row r="385" spans="1:30" x14ac:dyDescent="0.2">
      <c r="A385" s="138">
        <f t="shared" si="479"/>
        <v>42430</v>
      </c>
      <c r="B385" s="134">
        <f t="shared" si="473"/>
        <v>320861.34228998004</v>
      </c>
      <c r="C385" s="134">
        <f t="shared" si="480"/>
        <v>297899.23963812995</v>
      </c>
      <c r="D385" s="139">
        <f t="shared" si="490"/>
        <v>647.49199999999996</v>
      </c>
      <c r="E385" s="10">
        <f>IF(DAY(A385)=E$3+1,VLOOKUP(A385,[1]Plan1!$CC$150:$CD$200,2),E384)</f>
        <v>649.59199999999998</v>
      </c>
      <c r="F385" s="140">
        <f t="shared" si="491"/>
        <v>42390</v>
      </c>
      <c r="G385" s="133">
        <f t="shared" si="492"/>
        <v>3.243283314697365E-3</v>
      </c>
      <c r="H385" s="141">
        <f t="shared" si="481"/>
        <v>10</v>
      </c>
      <c r="I385" s="141">
        <f t="shared" si="482"/>
        <v>29</v>
      </c>
      <c r="J385" s="134">
        <f t="shared" si="493"/>
        <v>1.0011171874569844</v>
      </c>
      <c r="K385" s="134">
        <f t="shared" si="483"/>
        <v>1.0721929699999999</v>
      </c>
      <c r="L385" s="134">
        <f t="shared" si="526"/>
        <v>1.07339081</v>
      </c>
      <c r="M385" s="134">
        <f t="shared" si="474"/>
        <v>319762.30613355001</v>
      </c>
      <c r="N385" s="142">
        <f t="shared" si="484"/>
        <v>0</v>
      </c>
      <c r="O385" s="133">
        <f t="shared" si="475"/>
        <v>0</v>
      </c>
      <c r="P385" s="134">
        <f t="shared" si="524"/>
        <v>0</v>
      </c>
      <c r="Q385" s="133">
        <f t="shared" si="485"/>
        <v>0.12682499999999999</v>
      </c>
      <c r="R385" s="143">
        <f t="shared" si="476"/>
        <v>1.003437041</v>
      </c>
      <c r="S385" s="134">
        <f t="shared" si="486"/>
        <v>1099.0361564299999</v>
      </c>
      <c r="T385" s="3">
        <f t="shared" si="487"/>
        <v>0</v>
      </c>
      <c r="U385" s="4">
        <f t="shared" si="488"/>
        <v>0</v>
      </c>
      <c r="V385" s="144" t="str">
        <f t="shared" ref="V385" si="549">V384</f>
        <v>A+J=</v>
      </c>
      <c r="W385" s="9">
        <f t="shared" si="478"/>
        <v>42449</v>
      </c>
      <c r="X385" s="4"/>
      <c r="Y385" s="154"/>
      <c r="Z385" s="153"/>
      <c r="AD385" s="5"/>
    </row>
    <row r="386" spans="1:30" x14ac:dyDescent="0.2">
      <c r="A386" s="138">
        <f t="shared" si="479"/>
        <v>42431</v>
      </c>
      <c r="B386" s="134">
        <f t="shared" si="473"/>
        <v>321007.29163120996</v>
      </c>
      <c r="C386" s="134">
        <f t="shared" si="480"/>
        <v>297899.23963812995</v>
      </c>
      <c r="D386" s="139">
        <f t="shared" si="490"/>
        <v>647.49199999999996</v>
      </c>
      <c r="E386" s="10">
        <f>IF(DAY(A386)=E$3+1,VLOOKUP(A386,[1]Plan1!$CC$150:$CD$200,2),E385)</f>
        <v>649.59199999999998</v>
      </c>
      <c r="F386" s="140">
        <f t="shared" si="491"/>
        <v>42390</v>
      </c>
      <c r="G386" s="133">
        <f t="shared" si="492"/>
        <v>3.243283314697365E-3</v>
      </c>
      <c r="H386" s="141">
        <f t="shared" si="481"/>
        <v>11</v>
      </c>
      <c r="I386" s="141">
        <f t="shared" si="482"/>
        <v>29</v>
      </c>
      <c r="J386" s="134">
        <f t="shared" si="493"/>
        <v>1.0012289748256178</v>
      </c>
      <c r="K386" s="134">
        <f t="shared" si="483"/>
        <v>1.0721929699999999</v>
      </c>
      <c r="L386" s="134">
        <f t="shared" si="526"/>
        <v>1.0735106599999999</v>
      </c>
      <c r="M386" s="134">
        <f t="shared" si="474"/>
        <v>319798.00935741997</v>
      </c>
      <c r="N386" s="142">
        <f t="shared" si="484"/>
        <v>0</v>
      </c>
      <c r="O386" s="133">
        <f t="shared" si="475"/>
        <v>0</v>
      </c>
      <c r="P386" s="134">
        <f t="shared" si="524"/>
        <v>0</v>
      </c>
      <c r="Q386" s="133">
        <f t="shared" si="485"/>
        <v>0.12682499999999999</v>
      </c>
      <c r="R386" s="143">
        <f t="shared" si="476"/>
        <v>1.003781394</v>
      </c>
      <c r="S386" s="134">
        <f t="shared" si="486"/>
        <v>1209.2822737900001</v>
      </c>
      <c r="T386" s="3">
        <f t="shared" si="487"/>
        <v>0</v>
      </c>
      <c r="U386" s="4">
        <f t="shared" si="488"/>
        <v>0</v>
      </c>
      <c r="V386" s="144" t="str">
        <f t="shared" ref="V386" si="550">V385</f>
        <v>A+J=</v>
      </c>
      <c r="W386" s="9">
        <f t="shared" si="478"/>
        <v>42449</v>
      </c>
      <c r="X386" s="4"/>
      <c r="Y386" s="154"/>
      <c r="Z386" s="153"/>
      <c r="AD386" s="5"/>
    </row>
    <row r="387" spans="1:30" x14ac:dyDescent="0.2">
      <c r="A387" s="138">
        <f t="shared" si="479"/>
        <v>42432</v>
      </c>
      <c r="B387" s="134">
        <f t="shared" si="473"/>
        <v>321153.30928441999</v>
      </c>
      <c r="C387" s="134">
        <f t="shared" si="480"/>
        <v>297899.23963812995</v>
      </c>
      <c r="D387" s="139">
        <f t="shared" si="490"/>
        <v>647.49199999999996</v>
      </c>
      <c r="E387" s="10">
        <f>IF(DAY(A387)=E$3+1,VLOOKUP(A387,[1]Plan1!$CC$150:$CD$200,2),E386)</f>
        <v>649.59199999999998</v>
      </c>
      <c r="F387" s="140">
        <f t="shared" si="491"/>
        <v>42390</v>
      </c>
      <c r="G387" s="133">
        <f t="shared" si="492"/>
        <v>3.243283314697365E-3</v>
      </c>
      <c r="H387" s="141">
        <f t="shared" si="481"/>
        <v>12</v>
      </c>
      <c r="I387" s="141">
        <f t="shared" si="482"/>
        <v>29</v>
      </c>
      <c r="J387" s="134">
        <f t="shared" si="493"/>
        <v>1.0013407746767216</v>
      </c>
      <c r="K387" s="134">
        <f t="shared" si="483"/>
        <v>1.0721929699999999</v>
      </c>
      <c r="L387" s="134">
        <f t="shared" si="526"/>
        <v>1.07363053</v>
      </c>
      <c r="M387" s="134">
        <f t="shared" si="474"/>
        <v>319833.71853928</v>
      </c>
      <c r="N387" s="142">
        <f t="shared" si="484"/>
        <v>0</v>
      </c>
      <c r="O387" s="133">
        <f t="shared" si="475"/>
        <v>0</v>
      </c>
      <c r="P387" s="134">
        <f t="shared" si="524"/>
        <v>0</v>
      </c>
      <c r="Q387" s="133">
        <f t="shared" si="485"/>
        <v>0.12682499999999999</v>
      </c>
      <c r="R387" s="143">
        <f t="shared" si="476"/>
        <v>1.004125865</v>
      </c>
      <c r="S387" s="134">
        <f t="shared" si="486"/>
        <v>1319.5907451400001</v>
      </c>
      <c r="T387" s="3">
        <f t="shared" si="487"/>
        <v>0</v>
      </c>
      <c r="U387" s="4">
        <f t="shared" si="488"/>
        <v>0</v>
      </c>
      <c r="V387" s="144" t="str">
        <f t="shared" ref="V387" si="551">V386</f>
        <v>A+J=</v>
      </c>
      <c r="W387" s="9">
        <f t="shared" si="478"/>
        <v>42449</v>
      </c>
      <c r="X387" s="4"/>
      <c r="Y387" s="154"/>
      <c r="Z387" s="153"/>
      <c r="AD387" s="5"/>
    </row>
    <row r="388" spans="1:30" x14ac:dyDescent="0.2">
      <c r="A388" s="138">
        <f t="shared" si="479"/>
        <v>42433</v>
      </c>
      <c r="B388" s="134">
        <f t="shared" si="473"/>
        <v>321299.39558824996</v>
      </c>
      <c r="C388" s="134">
        <f t="shared" si="480"/>
        <v>297899.23963812995</v>
      </c>
      <c r="D388" s="139">
        <f t="shared" si="490"/>
        <v>647.49199999999996</v>
      </c>
      <c r="E388" s="10">
        <f>IF(DAY(A388)=E$3+1,VLOOKUP(A388,[1]Plan1!$CC$150:$CD$200,2),E387)</f>
        <v>649.59199999999998</v>
      </c>
      <c r="F388" s="140">
        <f t="shared" si="491"/>
        <v>42390</v>
      </c>
      <c r="G388" s="133">
        <f t="shared" si="492"/>
        <v>3.243283314697365E-3</v>
      </c>
      <c r="H388" s="141">
        <f t="shared" si="481"/>
        <v>13</v>
      </c>
      <c r="I388" s="141">
        <f t="shared" si="482"/>
        <v>29</v>
      </c>
      <c r="J388" s="134">
        <f t="shared" si="493"/>
        <v>1.0014525870116897</v>
      </c>
      <c r="K388" s="134">
        <f t="shared" si="483"/>
        <v>1.0721929699999999</v>
      </c>
      <c r="L388" s="134">
        <f t="shared" si="526"/>
        <v>1.0737504200000001</v>
      </c>
      <c r="M388" s="134">
        <f t="shared" si="474"/>
        <v>319869.43367911997</v>
      </c>
      <c r="N388" s="142">
        <f t="shared" si="484"/>
        <v>0</v>
      </c>
      <c r="O388" s="133">
        <f t="shared" si="475"/>
        <v>0</v>
      </c>
      <c r="P388" s="134">
        <f t="shared" si="524"/>
        <v>0</v>
      </c>
      <c r="Q388" s="133">
        <f t="shared" si="485"/>
        <v>0.12682499999999999</v>
      </c>
      <c r="R388" s="143">
        <f t="shared" si="476"/>
        <v>1.0044704550000001</v>
      </c>
      <c r="S388" s="134">
        <f t="shared" si="486"/>
        <v>1429.9619091300001</v>
      </c>
      <c r="T388" s="3">
        <f t="shared" si="487"/>
        <v>0</v>
      </c>
      <c r="U388" s="4">
        <f t="shared" si="488"/>
        <v>0</v>
      </c>
      <c r="V388" s="144" t="str">
        <f t="shared" ref="V388" si="552">V387</f>
        <v>A+J=</v>
      </c>
      <c r="W388" s="9">
        <f t="shared" si="478"/>
        <v>42449</v>
      </c>
      <c r="X388" s="4"/>
      <c r="Y388" s="154"/>
      <c r="Z388" s="152"/>
      <c r="AD388" s="5"/>
    </row>
    <row r="389" spans="1:30" x14ac:dyDescent="0.2">
      <c r="A389" s="138">
        <f t="shared" si="479"/>
        <v>42434</v>
      </c>
      <c r="B389" s="134">
        <f t="shared" si="473"/>
        <v>321445.54724838998</v>
      </c>
      <c r="C389" s="134">
        <f t="shared" si="480"/>
        <v>297899.23963812995</v>
      </c>
      <c r="D389" s="139">
        <f t="shared" si="490"/>
        <v>647.49199999999996</v>
      </c>
      <c r="E389" s="10">
        <f>IF(DAY(A389)=E$3+1,VLOOKUP(A389,[1]Plan1!$CC$150:$CD$200,2),E388)</f>
        <v>649.59199999999998</v>
      </c>
      <c r="F389" s="140">
        <f t="shared" si="491"/>
        <v>42390</v>
      </c>
      <c r="G389" s="133">
        <f t="shared" si="492"/>
        <v>3.243283314697365E-3</v>
      </c>
      <c r="H389" s="141">
        <f t="shared" si="481"/>
        <v>14</v>
      </c>
      <c r="I389" s="141">
        <f t="shared" si="482"/>
        <v>29</v>
      </c>
      <c r="J389" s="134">
        <f t="shared" si="493"/>
        <v>1.0015644118319162</v>
      </c>
      <c r="K389" s="134">
        <f t="shared" si="483"/>
        <v>1.0721929699999999</v>
      </c>
      <c r="L389" s="134">
        <f t="shared" si="526"/>
        <v>1.0738703199999999</v>
      </c>
      <c r="M389" s="134">
        <f t="shared" si="474"/>
        <v>319905.15179794998</v>
      </c>
      <c r="N389" s="142">
        <f t="shared" si="484"/>
        <v>0</v>
      </c>
      <c r="O389" s="133">
        <f t="shared" si="475"/>
        <v>0</v>
      </c>
      <c r="P389" s="134">
        <f t="shared" si="524"/>
        <v>0</v>
      </c>
      <c r="Q389" s="133">
        <f t="shared" si="485"/>
        <v>0.12682499999999999</v>
      </c>
      <c r="R389" s="143">
        <f t="shared" si="476"/>
        <v>1.004815163</v>
      </c>
      <c r="S389" s="134">
        <f t="shared" si="486"/>
        <v>1540.3954504400001</v>
      </c>
      <c r="T389" s="3">
        <f t="shared" si="487"/>
        <v>0</v>
      </c>
      <c r="U389" s="4">
        <f t="shared" si="488"/>
        <v>0</v>
      </c>
      <c r="V389" s="144" t="str">
        <f t="shared" ref="V389" si="553">V388</f>
        <v>A+J=</v>
      </c>
      <c r="W389" s="9">
        <f t="shared" si="478"/>
        <v>42449</v>
      </c>
      <c r="X389" s="4"/>
      <c r="Y389" s="154"/>
      <c r="Z389" s="153"/>
      <c r="AD389" s="5"/>
    </row>
    <row r="390" spans="1:30" x14ac:dyDescent="0.2">
      <c r="A390" s="138">
        <f t="shared" si="479"/>
        <v>42435</v>
      </c>
      <c r="B390" s="134">
        <f t="shared" si="473"/>
        <v>321591.76428057003</v>
      </c>
      <c r="C390" s="134">
        <f t="shared" si="480"/>
        <v>297899.23963812995</v>
      </c>
      <c r="D390" s="139">
        <f t="shared" si="490"/>
        <v>647.49199999999996</v>
      </c>
      <c r="E390" s="10">
        <f>IF(DAY(A390)=E$3+1,VLOOKUP(A390,[1]Plan1!$CC$150:$CD$200,2),E389)</f>
        <v>649.59199999999998</v>
      </c>
      <c r="F390" s="140">
        <f t="shared" si="491"/>
        <v>42390</v>
      </c>
      <c r="G390" s="133">
        <f t="shared" si="492"/>
        <v>3.243283314697365E-3</v>
      </c>
      <c r="H390" s="141">
        <f t="shared" si="481"/>
        <v>15</v>
      </c>
      <c r="I390" s="141">
        <f t="shared" si="482"/>
        <v>29</v>
      </c>
      <c r="J390" s="134">
        <f t="shared" si="493"/>
        <v>1.0016762491387952</v>
      </c>
      <c r="K390" s="134">
        <f t="shared" si="483"/>
        <v>1.0721929699999999</v>
      </c>
      <c r="L390" s="134">
        <f t="shared" si="526"/>
        <v>1.0739902299999999</v>
      </c>
      <c r="M390" s="134">
        <f t="shared" si="474"/>
        <v>319940.87289578002</v>
      </c>
      <c r="N390" s="142">
        <f t="shared" si="484"/>
        <v>0</v>
      </c>
      <c r="O390" s="133">
        <f t="shared" si="475"/>
        <v>0</v>
      </c>
      <c r="P390" s="134">
        <f t="shared" si="524"/>
        <v>0</v>
      </c>
      <c r="Q390" s="133">
        <f t="shared" si="485"/>
        <v>0.12682499999999999</v>
      </c>
      <c r="R390" s="143">
        <f t="shared" si="476"/>
        <v>1.005159989</v>
      </c>
      <c r="S390" s="134">
        <f t="shared" si="486"/>
        <v>1650.8913847900001</v>
      </c>
      <c r="T390" s="3">
        <f t="shared" si="487"/>
        <v>0</v>
      </c>
      <c r="U390" s="4">
        <f t="shared" si="488"/>
        <v>0</v>
      </c>
      <c r="V390" s="144" t="str">
        <f t="shared" ref="V390" si="554">V389</f>
        <v>A+J=</v>
      </c>
      <c r="W390" s="9">
        <f t="shared" si="478"/>
        <v>42449</v>
      </c>
      <c r="X390" s="4"/>
      <c r="Y390" s="154"/>
      <c r="Z390" s="153"/>
      <c r="AD390" s="5"/>
    </row>
    <row r="391" spans="1:30" x14ac:dyDescent="0.2">
      <c r="A391" s="138">
        <f t="shared" si="479"/>
        <v>42436</v>
      </c>
      <c r="B391" s="134">
        <f t="shared" si="473"/>
        <v>321738.04670049</v>
      </c>
      <c r="C391" s="134">
        <f t="shared" si="480"/>
        <v>297899.23963812995</v>
      </c>
      <c r="D391" s="139">
        <f t="shared" si="490"/>
        <v>647.49199999999996</v>
      </c>
      <c r="E391" s="10">
        <f>IF(DAY(A391)=E$3+1,VLOOKUP(A391,[1]Plan1!$CC$150:$CD$200,2),E390)</f>
        <v>649.59199999999998</v>
      </c>
      <c r="F391" s="140">
        <f t="shared" si="491"/>
        <v>42390</v>
      </c>
      <c r="G391" s="133">
        <f t="shared" si="492"/>
        <v>3.243283314697365E-3</v>
      </c>
      <c r="H391" s="141">
        <f t="shared" si="481"/>
        <v>16</v>
      </c>
      <c r="I391" s="141">
        <f t="shared" si="482"/>
        <v>29</v>
      </c>
      <c r="J391" s="134">
        <f t="shared" si="493"/>
        <v>1.0017880989337209</v>
      </c>
      <c r="K391" s="134">
        <f t="shared" si="483"/>
        <v>1.0721929699999999</v>
      </c>
      <c r="L391" s="134">
        <f t="shared" si="526"/>
        <v>1.0741101500000001</v>
      </c>
      <c r="M391" s="134">
        <f t="shared" si="474"/>
        <v>319976.59697259002</v>
      </c>
      <c r="N391" s="142">
        <f t="shared" si="484"/>
        <v>0</v>
      </c>
      <c r="O391" s="133">
        <f t="shared" si="475"/>
        <v>0</v>
      </c>
      <c r="P391" s="134">
        <f t="shared" si="524"/>
        <v>0</v>
      </c>
      <c r="Q391" s="133">
        <f t="shared" si="485"/>
        <v>0.12682499999999999</v>
      </c>
      <c r="R391" s="143">
        <f t="shared" si="476"/>
        <v>1.0055049330000001</v>
      </c>
      <c r="S391" s="134">
        <f t="shared" si="486"/>
        <v>1761.4497279</v>
      </c>
      <c r="T391" s="3">
        <f t="shared" si="487"/>
        <v>0</v>
      </c>
      <c r="U391" s="4">
        <f t="shared" si="488"/>
        <v>0</v>
      </c>
      <c r="V391" s="144" t="str">
        <f t="shared" ref="V391" si="555">V390</f>
        <v>A+J=</v>
      </c>
      <c r="W391" s="9">
        <f t="shared" si="478"/>
        <v>42449</v>
      </c>
      <c r="X391" s="4"/>
      <c r="Y391" s="154"/>
      <c r="Z391" s="153"/>
      <c r="AD391" s="5"/>
    </row>
    <row r="392" spans="1:30" x14ac:dyDescent="0.2">
      <c r="A392" s="138">
        <f t="shared" si="479"/>
        <v>42437</v>
      </c>
      <c r="B392" s="134">
        <f t="shared" si="473"/>
        <v>321884.39784033998</v>
      </c>
      <c r="C392" s="134">
        <f t="shared" si="480"/>
        <v>297899.23963812995</v>
      </c>
      <c r="D392" s="139">
        <f t="shared" si="490"/>
        <v>647.49199999999996</v>
      </c>
      <c r="E392" s="10">
        <f>IF(DAY(A392)=E$3+1,VLOOKUP(A392,[1]Plan1!$CC$150:$CD$200,2),E391)</f>
        <v>649.59199999999998</v>
      </c>
      <c r="F392" s="140">
        <f t="shared" si="491"/>
        <v>42390</v>
      </c>
      <c r="G392" s="133">
        <f t="shared" si="492"/>
        <v>3.243283314697365E-3</v>
      </c>
      <c r="H392" s="141">
        <f t="shared" si="481"/>
        <v>17</v>
      </c>
      <c r="I392" s="141">
        <f t="shared" si="482"/>
        <v>29</v>
      </c>
      <c r="J392" s="134">
        <f t="shared" si="493"/>
        <v>1.0018999612180879</v>
      </c>
      <c r="K392" s="134">
        <f t="shared" si="483"/>
        <v>1.0721929699999999</v>
      </c>
      <c r="L392" s="134">
        <f t="shared" si="526"/>
        <v>1.0742300899999999</v>
      </c>
      <c r="M392" s="134">
        <f t="shared" si="474"/>
        <v>320012.32700739999</v>
      </c>
      <c r="N392" s="142">
        <f t="shared" si="484"/>
        <v>0</v>
      </c>
      <c r="O392" s="133">
        <f t="shared" si="475"/>
        <v>0</v>
      </c>
      <c r="P392" s="134">
        <f t="shared" si="524"/>
        <v>0</v>
      </c>
      <c r="Q392" s="133">
        <f t="shared" si="485"/>
        <v>0.12682499999999999</v>
      </c>
      <c r="R392" s="143">
        <f t="shared" si="476"/>
        <v>1.005849996</v>
      </c>
      <c r="S392" s="134">
        <f t="shared" si="486"/>
        <v>1872.0708329399999</v>
      </c>
      <c r="T392" s="3">
        <f t="shared" si="487"/>
        <v>0</v>
      </c>
      <c r="U392" s="4">
        <f t="shared" si="488"/>
        <v>0</v>
      </c>
      <c r="V392" s="144" t="str">
        <f t="shared" ref="V392" si="556">V391</f>
        <v>A+J=</v>
      </c>
      <c r="W392" s="9">
        <f t="shared" si="478"/>
        <v>42449</v>
      </c>
      <c r="X392" s="4"/>
      <c r="Y392" s="154"/>
      <c r="Z392" s="153"/>
      <c r="AD392" s="5"/>
    </row>
    <row r="393" spans="1:30" x14ac:dyDescent="0.2">
      <c r="A393" s="138">
        <f t="shared" si="479"/>
        <v>42438</v>
      </c>
      <c r="B393" s="134">
        <f t="shared" si="473"/>
        <v>322030.81440151995</v>
      </c>
      <c r="C393" s="134">
        <f t="shared" si="480"/>
        <v>297899.23963812995</v>
      </c>
      <c r="D393" s="139">
        <f t="shared" si="490"/>
        <v>647.49199999999996</v>
      </c>
      <c r="E393" s="10">
        <f>IF(DAY(A393)=E$3+1,VLOOKUP(A393,[1]Plan1!$CC$150:$CD$200,2),E392)</f>
        <v>649.59199999999998</v>
      </c>
      <c r="F393" s="140">
        <f t="shared" si="491"/>
        <v>42390</v>
      </c>
      <c r="G393" s="133">
        <f t="shared" si="492"/>
        <v>3.243283314697365E-3</v>
      </c>
      <c r="H393" s="141">
        <f t="shared" si="481"/>
        <v>18</v>
      </c>
      <c r="I393" s="141">
        <f t="shared" si="482"/>
        <v>29</v>
      </c>
      <c r="J393" s="134">
        <f t="shared" si="493"/>
        <v>1.0020118359932906</v>
      </c>
      <c r="K393" s="134">
        <f t="shared" si="483"/>
        <v>1.0721929699999999</v>
      </c>
      <c r="L393" s="134">
        <f t="shared" si="526"/>
        <v>1.0743500399999999</v>
      </c>
      <c r="M393" s="134">
        <f t="shared" si="474"/>
        <v>320048.06002118997</v>
      </c>
      <c r="N393" s="142">
        <f t="shared" si="484"/>
        <v>0</v>
      </c>
      <c r="O393" s="133">
        <f t="shared" si="475"/>
        <v>0</v>
      </c>
      <c r="P393" s="134">
        <f t="shared" si="524"/>
        <v>0</v>
      </c>
      <c r="Q393" s="133">
        <f t="shared" si="485"/>
        <v>0.12682499999999999</v>
      </c>
      <c r="R393" s="143">
        <f t="shared" si="476"/>
        <v>1.0061951769999999</v>
      </c>
      <c r="S393" s="134">
        <f t="shared" si="486"/>
        <v>1982.75438033</v>
      </c>
      <c r="T393" s="3">
        <f t="shared" si="487"/>
        <v>0</v>
      </c>
      <c r="U393" s="4">
        <f t="shared" si="488"/>
        <v>0</v>
      </c>
      <c r="V393" s="144" t="str">
        <f t="shared" ref="V393" si="557">V392</f>
        <v>A+J=</v>
      </c>
      <c r="W393" s="9">
        <f t="shared" si="478"/>
        <v>42449</v>
      </c>
      <c r="X393" s="4"/>
      <c r="Y393" s="154"/>
      <c r="Z393" s="153"/>
      <c r="AD393" s="5"/>
    </row>
    <row r="394" spans="1:30" x14ac:dyDescent="0.2">
      <c r="A394" s="138">
        <f t="shared" si="479"/>
        <v>42439</v>
      </c>
      <c r="B394" s="134">
        <f t="shared" ref="B394:B457" si="558">(M394+S394)</f>
        <v>322177.29971835006</v>
      </c>
      <c r="C394" s="134">
        <f t="shared" si="480"/>
        <v>297899.23963812995</v>
      </c>
      <c r="D394" s="139">
        <f t="shared" si="490"/>
        <v>647.49199999999996</v>
      </c>
      <c r="E394" s="10">
        <f>IF(DAY(A394)=E$3+1,VLOOKUP(A394,[1]Plan1!$CC$150:$CD$200,2),E393)</f>
        <v>649.59199999999998</v>
      </c>
      <c r="F394" s="140">
        <f t="shared" si="491"/>
        <v>42390</v>
      </c>
      <c r="G394" s="133">
        <f t="shared" si="492"/>
        <v>3.243283314697365E-3</v>
      </c>
      <c r="H394" s="141">
        <f t="shared" si="481"/>
        <v>19</v>
      </c>
      <c r="I394" s="141">
        <f t="shared" si="482"/>
        <v>29</v>
      </c>
      <c r="J394" s="134">
        <f t="shared" si="493"/>
        <v>1.0021237232607241</v>
      </c>
      <c r="K394" s="134">
        <f t="shared" si="483"/>
        <v>1.0721929699999999</v>
      </c>
      <c r="L394" s="134">
        <f t="shared" si="526"/>
        <v>1.07447001</v>
      </c>
      <c r="M394" s="134">
        <f t="shared" ref="M394:M457" si="559">TRUNC(C394*L394,8)</f>
        <v>320083.79899297003</v>
      </c>
      <c r="N394" s="142">
        <f t="shared" si="484"/>
        <v>0</v>
      </c>
      <c r="O394" s="133">
        <f t="shared" ref="O394:O457" si="560">IF(N394&gt;0,VLOOKUP(N394,$Y$10:$AD$100,6),0)</f>
        <v>0</v>
      </c>
      <c r="P394" s="134">
        <f t="shared" si="524"/>
        <v>0</v>
      </c>
      <c r="Q394" s="133">
        <f t="shared" si="485"/>
        <v>0.12682499999999999</v>
      </c>
      <c r="R394" s="143">
        <f t="shared" ref="R394:R457" si="561">ROUND((1+Q394)^(1/12)^(H394/I394),9)</f>
        <v>1.0065404769999999</v>
      </c>
      <c r="S394" s="134">
        <f t="shared" si="486"/>
        <v>2093.5007253799999</v>
      </c>
      <c r="T394" s="3">
        <f t="shared" si="487"/>
        <v>0</v>
      </c>
      <c r="U394" s="4">
        <f t="shared" si="488"/>
        <v>0</v>
      </c>
      <c r="V394" s="144" t="str">
        <f t="shared" ref="V394" si="562">V393</f>
        <v>A+J=</v>
      </c>
      <c r="W394" s="9">
        <f t="shared" ref="W394:W457" si="563">VLOOKUP(A394,$Z$10:$AG$81,8)</f>
        <v>42449</v>
      </c>
      <c r="X394" s="4"/>
      <c r="Y394" s="154"/>
      <c r="Z394" s="153"/>
      <c r="AD394" s="5"/>
    </row>
    <row r="395" spans="1:30" x14ac:dyDescent="0.2">
      <c r="A395" s="138">
        <f t="shared" ref="A395:A458" si="564">(A394+1)</f>
        <v>42440</v>
      </c>
      <c r="B395" s="134">
        <f t="shared" si="558"/>
        <v>322323.84749062004</v>
      </c>
      <c r="C395" s="134">
        <f t="shared" ref="C395:C458" si="565">IF(DAY(A394)=20,VLOOKUP(A394,$Z$10:$AA$126,2),C394)</f>
        <v>297899.23963812995</v>
      </c>
      <c r="D395" s="139">
        <f t="shared" si="490"/>
        <v>647.49199999999996</v>
      </c>
      <c r="E395" s="10">
        <f>IF(DAY(A395)=E$3+1,VLOOKUP(A395,[1]Plan1!$CC$150:$CD$200,2),E394)</f>
        <v>649.59199999999998</v>
      </c>
      <c r="F395" s="140">
        <f t="shared" si="491"/>
        <v>42390</v>
      </c>
      <c r="G395" s="133">
        <f t="shared" si="492"/>
        <v>3.243283314697365E-3</v>
      </c>
      <c r="H395" s="141">
        <f t="shared" ref="H395:H458" si="566">IF(DAY(A395)=E$3+1,1,H394+1)</f>
        <v>20</v>
      </c>
      <c r="I395" s="141">
        <f t="shared" ref="I395:I458" si="567">IF(DAY(A395)=E$3+1,DAY(EOMONTH(A395,0)),I394)</f>
        <v>29</v>
      </c>
      <c r="J395" s="134">
        <f t="shared" si="493"/>
        <v>1.0022356230217828</v>
      </c>
      <c r="K395" s="134">
        <f t="shared" ref="K395:K458" si="568">IF(DAY(A395)=E$3+1,L394,K394)</f>
        <v>1.0721929699999999</v>
      </c>
      <c r="L395" s="134">
        <f t="shared" si="526"/>
        <v>1.0745899800000001</v>
      </c>
      <c r="M395" s="134">
        <f t="shared" si="559"/>
        <v>320119.53796475002</v>
      </c>
      <c r="N395" s="142">
        <f t="shared" ref="N395:N458" si="569">IF(DAY(A395)=E$3,VLOOKUP(A395,$Z$10:$AG$115,7),0)</f>
        <v>0</v>
      </c>
      <c r="O395" s="133">
        <f t="shared" si="560"/>
        <v>0</v>
      </c>
      <c r="P395" s="134">
        <f t="shared" si="524"/>
        <v>0</v>
      </c>
      <c r="Q395" s="133">
        <f t="shared" ref="Q395:Q458" si="570">(Q394)</f>
        <v>0.12682499999999999</v>
      </c>
      <c r="R395" s="143">
        <f t="shared" si="561"/>
        <v>1.0068858949999999</v>
      </c>
      <c r="S395" s="134">
        <f t="shared" ref="S395:S458" si="571">TRUNC(M395*(R395-1),8)</f>
        <v>2204.30952587</v>
      </c>
      <c r="T395" s="3">
        <f t="shared" ref="T395:T458" si="572">IF(N395&gt;0,P395+S395,0)</f>
        <v>0</v>
      </c>
      <c r="U395" s="4">
        <f t="shared" ref="U395:U458" si="573">IF(N395&gt;0,T395*U$7,0)</f>
        <v>0</v>
      </c>
      <c r="V395" s="144" t="str">
        <f t="shared" ref="V395" si="574">V394</f>
        <v>A+J=</v>
      </c>
      <c r="W395" s="9">
        <f t="shared" si="563"/>
        <v>42449</v>
      </c>
      <c r="X395" s="4"/>
      <c r="Y395" s="154"/>
      <c r="Z395" s="153"/>
      <c r="AD395" s="5"/>
    </row>
    <row r="396" spans="1:30" x14ac:dyDescent="0.2">
      <c r="A396" s="138">
        <f t="shared" si="564"/>
        <v>42441</v>
      </c>
      <c r="B396" s="134">
        <f t="shared" si="558"/>
        <v>322470.46705273999</v>
      </c>
      <c r="C396" s="134">
        <f t="shared" si="565"/>
        <v>297899.23963812995</v>
      </c>
      <c r="D396" s="139">
        <f t="shared" ref="D396:D459" si="575">IF(E396=E395,D395,E395)</f>
        <v>647.49199999999996</v>
      </c>
      <c r="E396" s="10">
        <f>IF(DAY(A396)=E$3+1,VLOOKUP(A396,[1]Plan1!$CC$150:$CD$200,2),E395)</f>
        <v>649.59199999999998</v>
      </c>
      <c r="F396" s="140">
        <f t="shared" ref="F396:F459" si="576">IF(D396=D395,F395,EDATE(A396,-1))</f>
        <v>42390</v>
      </c>
      <c r="G396" s="133">
        <f t="shared" ref="G396:G459" si="577">(E396/D396)-1</f>
        <v>3.243283314697365E-3</v>
      </c>
      <c r="H396" s="141">
        <f t="shared" si="566"/>
        <v>21</v>
      </c>
      <c r="I396" s="141">
        <f t="shared" si="567"/>
        <v>29</v>
      </c>
      <c r="J396" s="134">
        <f t="shared" ref="J396:J459" si="578">((E396/D396)^(H396/I396))</f>
        <v>1.0023475352778621</v>
      </c>
      <c r="K396" s="134">
        <f t="shared" si="568"/>
        <v>1.0721929699999999</v>
      </c>
      <c r="L396" s="134">
        <f t="shared" si="526"/>
        <v>1.07470998</v>
      </c>
      <c r="M396" s="134">
        <f t="shared" si="559"/>
        <v>320155.28587351</v>
      </c>
      <c r="N396" s="142">
        <f t="shared" si="569"/>
        <v>0</v>
      </c>
      <c r="O396" s="133">
        <f t="shared" si="560"/>
        <v>0</v>
      </c>
      <c r="P396" s="134">
        <f t="shared" si="524"/>
        <v>0</v>
      </c>
      <c r="Q396" s="133">
        <f t="shared" si="570"/>
        <v>0.12682499999999999</v>
      </c>
      <c r="R396" s="143">
        <f t="shared" si="561"/>
        <v>1.007231432</v>
      </c>
      <c r="S396" s="134">
        <f t="shared" si="571"/>
        <v>2315.18117923</v>
      </c>
      <c r="T396" s="3">
        <f t="shared" si="572"/>
        <v>0</v>
      </c>
      <c r="U396" s="4">
        <f t="shared" si="573"/>
        <v>0</v>
      </c>
      <c r="V396" s="144" t="str">
        <f t="shared" ref="V396" si="579">V395</f>
        <v>A+J=</v>
      </c>
      <c r="W396" s="9">
        <f t="shared" si="563"/>
        <v>42449</v>
      </c>
      <c r="X396" s="4"/>
      <c r="Y396" s="154"/>
      <c r="Z396" s="153"/>
      <c r="AD396" s="5"/>
    </row>
    <row r="397" spans="1:30" x14ac:dyDescent="0.2">
      <c r="A397" s="138">
        <f t="shared" si="564"/>
        <v>42442</v>
      </c>
      <c r="B397" s="134">
        <f t="shared" si="558"/>
        <v>322617.14910184004</v>
      </c>
      <c r="C397" s="134">
        <f t="shared" si="565"/>
        <v>297899.23963812995</v>
      </c>
      <c r="D397" s="139">
        <f t="shared" si="575"/>
        <v>647.49199999999996</v>
      </c>
      <c r="E397" s="10">
        <f>IF(DAY(A397)=E$3+1,VLOOKUP(A397,[1]Plan1!$CC$150:$CD$200,2),E396)</f>
        <v>649.59199999999998</v>
      </c>
      <c r="F397" s="140">
        <f t="shared" si="576"/>
        <v>42390</v>
      </c>
      <c r="G397" s="133">
        <f t="shared" si="577"/>
        <v>3.243283314697365E-3</v>
      </c>
      <c r="H397" s="141">
        <f t="shared" si="566"/>
        <v>22</v>
      </c>
      <c r="I397" s="141">
        <f t="shared" si="567"/>
        <v>29</v>
      </c>
      <c r="J397" s="134">
        <f t="shared" si="578"/>
        <v>1.0024594600303574</v>
      </c>
      <c r="K397" s="134">
        <f t="shared" si="568"/>
        <v>1.0721929699999999</v>
      </c>
      <c r="L397" s="134">
        <f t="shared" si="526"/>
        <v>1.0748299800000001</v>
      </c>
      <c r="M397" s="134">
        <f t="shared" si="559"/>
        <v>320191.03378226003</v>
      </c>
      <c r="N397" s="142">
        <f t="shared" si="569"/>
        <v>0</v>
      </c>
      <c r="O397" s="133">
        <f t="shared" si="560"/>
        <v>0</v>
      </c>
      <c r="P397" s="134">
        <f t="shared" si="524"/>
        <v>0</v>
      </c>
      <c r="Q397" s="133">
        <f t="shared" si="570"/>
        <v>0.12682499999999999</v>
      </c>
      <c r="R397" s="143">
        <f t="shared" si="561"/>
        <v>1.007577087</v>
      </c>
      <c r="S397" s="134">
        <f t="shared" si="571"/>
        <v>2426.1153195799998</v>
      </c>
      <c r="T397" s="3">
        <f t="shared" si="572"/>
        <v>0</v>
      </c>
      <c r="U397" s="4">
        <f t="shared" si="573"/>
        <v>0</v>
      </c>
      <c r="V397" s="144" t="str">
        <f t="shared" ref="V397" si="580">V396</f>
        <v>A+J=</v>
      </c>
      <c r="W397" s="9">
        <f t="shared" si="563"/>
        <v>42449</v>
      </c>
      <c r="X397" s="4"/>
      <c r="Y397" s="154"/>
      <c r="Z397" s="153"/>
      <c r="AD397" s="5"/>
    </row>
    <row r="398" spans="1:30" x14ac:dyDescent="0.2">
      <c r="A398" s="138">
        <f t="shared" si="564"/>
        <v>42443</v>
      </c>
      <c r="B398" s="134">
        <f t="shared" si="558"/>
        <v>322763.89997601003</v>
      </c>
      <c r="C398" s="134">
        <f t="shared" si="565"/>
        <v>297899.23963812995</v>
      </c>
      <c r="D398" s="139">
        <f t="shared" si="575"/>
        <v>647.49199999999996</v>
      </c>
      <c r="E398" s="10">
        <f>IF(DAY(A398)=E$3+1,VLOOKUP(A398,[1]Plan1!$CC$150:$CD$200,2),E397)</f>
        <v>649.59199999999998</v>
      </c>
      <c r="F398" s="140">
        <f t="shared" si="576"/>
        <v>42390</v>
      </c>
      <c r="G398" s="133">
        <f t="shared" si="577"/>
        <v>3.243283314697365E-3</v>
      </c>
      <c r="H398" s="141">
        <f t="shared" si="566"/>
        <v>23</v>
      </c>
      <c r="I398" s="141">
        <f t="shared" si="567"/>
        <v>29</v>
      </c>
      <c r="J398" s="134">
        <f t="shared" si="578"/>
        <v>1.0025713972806638</v>
      </c>
      <c r="K398" s="134">
        <f t="shared" si="568"/>
        <v>1.0721929699999999</v>
      </c>
      <c r="L398" s="134">
        <f t="shared" si="526"/>
        <v>1.0749500000000001</v>
      </c>
      <c r="M398" s="134">
        <f t="shared" si="559"/>
        <v>320226.78764900001</v>
      </c>
      <c r="N398" s="142">
        <f t="shared" si="569"/>
        <v>0</v>
      </c>
      <c r="O398" s="133">
        <f t="shared" si="560"/>
        <v>0</v>
      </c>
      <c r="P398" s="134">
        <f t="shared" si="524"/>
        <v>0</v>
      </c>
      <c r="Q398" s="133">
        <f t="shared" si="570"/>
        <v>0.12682499999999999</v>
      </c>
      <c r="R398" s="143">
        <f t="shared" si="561"/>
        <v>1.0079228609999999</v>
      </c>
      <c r="S398" s="134">
        <f t="shared" si="571"/>
        <v>2537.1123270100002</v>
      </c>
      <c r="T398" s="3">
        <f t="shared" si="572"/>
        <v>0</v>
      </c>
      <c r="U398" s="4">
        <f t="shared" si="573"/>
        <v>0</v>
      </c>
      <c r="V398" s="144" t="str">
        <f t="shared" ref="V398" si="581">V397</f>
        <v>A+J=</v>
      </c>
      <c r="W398" s="9">
        <f t="shared" si="563"/>
        <v>42449</v>
      </c>
      <c r="X398" s="4"/>
      <c r="Y398" s="154"/>
      <c r="Z398" s="152"/>
      <c r="AD398" s="5"/>
    </row>
    <row r="399" spans="1:30" x14ac:dyDescent="0.2">
      <c r="A399" s="138">
        <f t="shared" si="564"/>
        <v>42444</v>
      </c>
      <c r="B399" s="134">
        <f t="shared" si="558"/>
        <v>322910.71669058001</v>
      </c>
      <c r="C399" s="134">
        <f t="shared" si="565"/>
        <v>297899.23963812995</v>
      </c>
      <c r="D399" s="139">
        <f t="shared" si="575"/>
        <v>647.49199999999996</v>
      </c>
      <c r="E399" s="10">
        <f>IF(DAY(A399)=E$3+1,VLOOKUP(A399,[1]Plan1!$CC$150:$CD$200,2),E398)</f>
        <v>649.59199999999998</v>
      </c>
      <c r="F399" s="140">
        <f t="shared" si="576"/>
        <v>42390</v>
      </c>
      <c r="G399" s="133">
        <f t="shared" si="577"/>
        <v>3.243283314697365E-3</v>
      </c>
      <c r="H399" s="141">
        <f t="shared" si="566"/>
        <v>24</v>
      </c>
      <c r="I399" s="141">
        <f t="shared" si="567"/>
        <v>29</v>
      </c>
      <c r="J399" s="134">
        <f t="shared" si="578"/>
        <v>1.0026833470301768</v>
      </c>
      <c r="K399" s="134">
        <f t="shared" si="568"/>
        <v>1.0721929699999999</v>
      </c>
      <c r="L399" s="134">
        <f t="shared" si="526"/>
        <v>1.07507003</v>
      </c>
      <c r="M399" s="134">
        <f t="shared" si="559"/>
        <v>320262.54449474002</v>
      </c>
      <c r="N399" s="142">
        <f t="shared" si="569"/>
        <v>0</v>
      </c>
      <c r="O399" s="133">
        <f t="shared" si="560"/>
        <v>0</v>
      </c>
      <c r="P399" s="134">
        <f t="shared" si="524"/>
        <v>0</v>
      </c>
      <c r="Q399" s="133">
        <f t="shared" si="570"/>
        <v>0.12682499999999999</v>
      </c>
      <c r="R399" s="143">
        <f t="shared" si="561"/>
        <v>1.0082687539999999</v>
      </c>
      <c r="S399" s="134">
        <f t="shared" si="571"/>
        <v>2648.1721958399999</v>
      </c>
      <c r="T399" s="3">
        <f t="shared" si="572"/>
        <v>0</v>
      </c>
      <c r="U399" s="4">
        <f t="shared" si="573"/>
        <v>0</v>
      </c>
      <c r="V399" s="144" t="str">
        <f t="shared" ref="V399" si="582">V398</f>
        <v>A+J=</v>
      </c>
      <c r="W399" s="9">
        <f t="shared" si="563"/>
        <v>42449</v>
      </c>
      <c r="X399" s="4"/>
      <c r="Y399" s="154"/>
      <c r="Z399" s="153"/>
      <c r="AD399" s="5"/>
    </row>
    <row r="400" spans="1:30" x14ac:dyDescent="0.2">
      <c r="A400" s="138">
        <f t="shared" si="564"/>
        <v>42445</v>
      </c>
      <c r="B400" s="134">
        <f t="shared" si="558"/>
        <v>323057.60194572998</v>
      </c>
      <c r="C400" s="134">
        <f t="shared" si="565"/>
        <v>297899.23963812995</v>
      </c>
      <c r="D400" s="139">
        <f t="shared" si="575"/>
        <v>647.49199999999996</v>
      </c>
      <c r="E400" s="10">
        <f>IF(DAY(A400)=E$3+1,VLOOKUP(A400,[1]Plan1!$CC$150:$CD$200,2),E399)</f>
        <v>649.59199999999998</v>
      </c>
      <c r="F400" s="140">
        <f t="shared" si="576"/>
        <v>42390</v>
      </c>
      <c r="G400" s="133">
        <f t="shared" si="577"/>
        <v>3.243283314697365E-3</v>
      </c>
      <c r="H400" s="141">
        <f t="shared" si="566"/>
        <v>25</v>
      </c>
      <c r="I400" s="141">
        <f t="shared" si="567"/>
        <v>29</v>
      </c>
      <c r="J400" s="134">
        <f t="shared" si="578"/>
        <v>1.0027953092802921</v>
      </c>
      <c r="K400" s="134">
        <f t="shared" si="568"/>
        <v>1.0721929699999999</v>
      </c>
      <c r="L400" s="134">
        <f t="shared" si="526"/>
        <v>1.07519008</v>
      </c>
      <c r="M400" s="134">
        <f t="shared" si="559"/>
        <v>320298.30729845999</v>
      </c>
      <c r="N400" s="142">
        <f t="shared" si="569"/>
        <v>0</v>
      </c>
      <c r="O400" s="133">
        <f t="shared" si="560"/>
        <v>0</v>
      </c>
      <c r="P400" s="134">
        <f t="shared" si="524"/>
        <v>0</v>
      </c>
      <c r="Q400" s="133">
        <f t="shared" si="570"/>
        <v>0.12682499999999999</v>
      </c>
      <c r="R400" s="143">
        <f t="shared" si="561"/>
        <v>1.0086147649999999</v>
      </c>
      <c r="S400" s="134">
        <f t="shared" si="571"/>
        <v>2759.29464727</v>
      </c>
      <c r="T400" s="3">
        <f t="shared" si="572"/>
        <v>0</v>
      </c>
      <c r="U400" s="4">
        <f t="shared" si="573"/>
        <v>0</v>
      </c>
      <c r="V400" s="144" t="str">
        <f t="shared" ref="V400" si="583">V399</f>
        <v>A+J=</v>
      </c>
      <c r="W400" s="9">
        <f t="shared" si="563"/>
        <v>42449</v>
      </c>
      <c r="X400" s="4"/>
      <c r="Y400" s="154"/>
      <c r="Z400" s="153"/>
      <c r="AD400" s="5"/>
    </row>
    <row r="401" spans="1:135" x14ac:dyDescent="0.2">
      <c r="A401" s="138">
        <f t="shared" si="564"/>
        <v>42446</v>
      </c>
      <c r="B401" s="134">
        <f t="shared" si="558"/>
        <v>323204.55006927002</v>
      </c>
      <c r="C401" s="134">
        <f t="shared" si="565"/>
        <v>297899.23963812995</v>
      </c>
      <c r="D401" s="139">
        <f t="shared" si="575"/>
        <v>647.49199999999996</v>
      </c>
      <c r="E401" s="10">
        <f>IF(DAY(A401)=E$3+1,VLOOKUP(A401,[1]Plan1!$CC$150:$CD$200,2),E400)</f>
        <v>649.59199999999998</v>
      </c>
      <c r="F401" s="140">
        <f t="shared" si="576"/>
        <v>42390</v>
      </c>
      <c r="G401" s="133">
        <f t="shared" si="577"/>
        <v>3.243283314697365E-3</v>
      </c>
      <c r="H401" s="141">
        <f t="shared" si="566"/>
        <v>26</v>
      </c>
      <c r="I401" s="141">
        <f t="shared" si="567"/>
        <v>29</v>
      </c>
      <c r="J401" s="134">
        <f t="shared" si="578"/>
        <v>1.0029072840324058</v>
      </c>
      <c r="K401" s="134">
        <f t="shared" si="568"/>
        <v>1.0721929699999999</v>
      </c>
      <c r="L401" s="134">
        <f t="shared" si="526"/>
        <v>1.0753101300000001</v>
      </c>
      <c r="M401" s="134">
        <f t="shared" si="559"/>
        <v>320334.07010216999</v>
      </c>
      <c r="N401" s="142">
        <f t="shared" si="569"/>
        <v>0</v>
      </c>
      <c r="O401" s="133">
        <f t="shared" si="560"/>
        <v>0</v>
      </c>
      <c r="P401" s="134">
        <f t="shared" si="524"/>
        <v>0</v>
      </c>
      <c r="Q401" s="133">
        <f t="shared" si="570"/>
        <v>0.12682499999999999</v>
      </c>
      <c r="R401" s="143">
        <f t="shared" si="561"/>
        <v>1.008960895</v>
      </c>
      <c r="S401" s="134">
        <f t="shared" si="571"/>
        <v>2870.4799671000001</v>
      </c>
      <c r="T401" s="3">
        <f t="shared" si="572"/>
        <v>0</v>
      </c>
      <c r="U401" s="4">
        <f t="shared" si="573"/>
        <v>0</v>
      </c>
      <c r="V401" s="144" t="str">
        <f t="shared" ref="V401" si="584">V400</f>
        <v>A+J=</v>
      </c>
      <c r="W401" s="9">
        <f t="shared" si="563"/>
        <v>42449</v>
      </c>
      <c r="X401" s="4"/>
      <c r="Y401" s="154"/>
      <c r="Z401" s="153"/>
      <c r="AD401" s="5"/>
    </row>
    <row r="402" spans="1:135" x14ac:dyDescent="0.2">
      <c r="A402" s="138">
        <f t="shared" si="564"/>
        <v>42447</v>
      </c>
      <c r="B402" s="134">
        <f t="shared" si="558"/>
        <v>323351.57009414997</v>
      </c>
      <c r="C402" s="134">
        <f t="shared" si="565"/>
        <v>297899.23963812995</v>
      </c>
      <c r="D402" s="139">
        <f t="shared" si="575"/>
        <v>647.49199999999996</v>
      </c>
      <c r="E402" s="10">
        <f>IF(DAY(A402)=E$3+1,VLOOKUP(A402,[1]Plan1!$CC$150:$CD$200,2),E401)</f>
        <v>649.59199999999998</v>
      </c>
      <c r="F402" s="140">
        <f t="shared" si="576"/>
        <v>42390</v>
      </c>
      <c r="G402" s="133">
        <f t="shared" si="577"/>
        <v>3.243283314697365E-3</v>
      </c>
      <c r="H402" s="141">
        <f t="shared" si="566"/>
        <v>27</v>
      </c>
      <c r="I402" s="141">
        <f t="shared" si="567"/>
        <v>29</v>
      </c>
      <c r="J402" s="134">
        <f t="shared" si="578"/>
        <v>1.0030192712879138</v>
      </c>
      <c r="K402" s="134">
        <f t="shared" si="568"/>
        <v>1.0721929699999999</v>
      </c>
      <c r="L402" s="134">
        <f t="shared" si="526"/>
        <v>1.0754302099999999</v>
      </c>
      <c r="M402" s="134">
        <f t="shared" si="559"/>
        <v>320369.84184287</v>
      </c>
      <c r="N402" s="142">
        <f t="shared" si="569"/>
        <v>0</v>
      </c>
      <c r="O402" s="133">
        <f t="shared" si="560"/>
        <v>0</v>
      </c>
      <c r="P402" s="134">
        <f t="shared" si="524"/>
        <v>0</v>
      </c>
      <c r="Q402" s="133">
        <f t="shared" si="570"/>
        <v>0.12682499999999999</v>
      </c>
      <c r="R402" s="143">
        <f t="shared" si="561"/>
        <v>1.0093071440000001</v>
      </c>
      <c r="S402" s="134">
        <f t="shared" si="571"/>
        <v>2981.7282512800002</v>
      </c>
      <c r="T402" s="3">
        <f t="shared" si="572"/>
        <v>0</v>
      </c>
      <c r="U402" s="4">
        <f t="shared" si="573"/>
        <v>0</v>
      </c>
      <c r="V402" s="144" t="str">
        <f t="shared" ref="V402" si="585">V401</f>
        <v>A+J=</v>
      </c>
      <c r="W402" s="9">
        <f t="shared" si="563"/>
        <v>42449</v>
      </c>
      <c r="X402" s="4"/>
      <c r="Y402" s="154"/>
      <c r="Z402" s="153"/>
      <c r="AD402" s="5"/>
    </row>
    <row r="403" spans="1:135" x14ac:dyDescent="0.2">
      <c r="A403" s="138">
        <f t="shared" si="564"/>
        <v>42448</v>
      </c>
      <c r="B403" s="134">
        <f t="shared" si="558"/>
        <v>323498.65269875998</v>
      </c>
      <c r="C403" s="134">
        <f t="shared" si="565"/>
        <v>297899.23963812995</v>
      </c>
      <c r="D403" s="139">
        <f t="shared" si="575"/>
        <v>647.49199999999996</v>
      </c>
      <c r="E403" s="10">
        <f>IF(DAY(A403)=E$3+1,VLOOKUP(A403,[1]Plan1!$CC$150:$CD$200,2),E402)</f>
        <v>649.59199999999998</v>
      </c>
      <c r="F403" s="140">
        <f t="shared" si="576"/>
        <v>42390</v>
      </c>
      <c r="G403" s="133">
        <f t="shared" si="577"/>
        <v>3.243283314697365E-3</v>
      </c>
      <c r="H403" s="141">
        <f t="shared" si="566"/>
        <v>28</v>
      </c>
      <c r="I403" s="141">
        <f t="shared" si="567"/>
        <v>29</v>
      </c>
      <c r="J403" s="134">
        <f t="shared" si="578"/>
        <v>1.0031312710482123</v>
      </c>
      <c r="K403" s="134">
        <f t="shared" si="568"/>
        <v>1.0721929699999999</v>
      </c>
      <c r="L403" s="134">
        <f t="shared" si="526"/>
        <v>1.07555029</v>
      </c>
      <c r="M403" s="134">
        <f t="shared" si="559"/>
        <v>320405.61358357</v>
      </c>
      <c r="N403" s="142">
        <f t="shared" si="569"/>
        <v>0</v>
      </c>
      <c r="O403" s="133">
        <f t="shared" si="560"/>
        <v>0</v>
      </c>
      <c r="P403" s="134">
        <f t="shared" si="524"/>
        <v>0</v>
      </c>
      <c r="Q403" s="133">
        <f t="shared" si="570"/>
        <v>0.12682499999999999</v>
      </c>
      <c r="R403" s="143">
        <f t="shared" si="561"/>
        <v>1.009653511</v>
      </c>
      <c r="S403" s="134">
        <f t="shared" si="571"/>
        <v>3093.0391151899998</v>
      </c>
      <c r="T403" s="3">
        <f t="shared" si="572"/>
        <v>0</v>
      </c>
      <c r="U403" s="4">
        <f t="shared" si="573"/>
        <v>0</v>
      </c>
      <c r="V403" s="144" t="str">
        <f t="shared" ref="V403" si="586">V402</f>
        <v>A+J=</v>
      </c>
      <c r="W403" s="9">
        <f t="shared" si="563"/>
        <v>42449</v>
      </c>
      <c r="X403" s="4"/>
      <c r="Y403" s="154"/>
      <c r="Z403" s="153"/>
      <c r="AD403" s="5"/>
    </row>
    <row r="404" spans="1:135" x14ac:dyDescent="0.2">
      <c r="A404" s="92">
        <f t="shared" si="564"/>
        <v>42449</v>
      </c>
      <c r="B404" s="97">
        <f t="shared" si="558"/>
        <v>323645.80455418001</v>
      </c>
      <c r="C404" s="97">
        <f t="shared" si="565"/>
        <v>297899.23963812995</v>
      </c>
      <c r="D404" s="94">
        <f t="shared" si="575"/>
        <v>647.49199999999996</v>
      </c>
      <c r="E404" s="10">
        <f>IF(DAY(A404)=E$3+1,VLOOKUP(A404,[1]Plan1!$CC$150:$CD$200,2),E403)</f>
        <v>649.59199999999998</v>
      </c>
      <c r="F404" s="130">
        <f t="shared" si="576"/>
        <v>42390</v>
      </c>
      <c r="G404" s="99">
        <f t="shared" si="577"/>
        <v>3.243283314697365E-3</v>
      </c>
      <c r="H404" s="96">
        <f t="shared" si="566"/>
        <v>29</v>
      </c>
      <c r="I404" s="96">
        <f t="shared" si="567"/>
        <v>29</v>
      </c>
      <c r="J404" s="97">
        <f t="shared" si="578"/>
        <v>1.0032432833146974</v>
      </c>
      <c r="K404" s="97">
        <f t="shared" si="568"/>
        <v>1.0721929699999999</v>
      </c>
      <c r="L404" s="97">
        <f t="shared" si="526"/>
        <v>1.07567039</v>
      </c>
      <c r="M404" s="97">
        <f t="shared" si="559"/>
        <v>320441.39128225</v>
      </c>
      <c r="N404" s="98">
        <f t="shared" si="569"/>
        <v>13</v>
      </c>
      <c r="O404" s="133">
        <f t="shared" si="560"/>
        <v>3.1168999539607986E-2</v>
      </c>
      <c r="P404" s="97">
        <f t="shared" si="524"/>
        <v>9987.8375773400003</v>
      </c>
      <c r="Q404" s="99">
        <f t="shared" si="570"/>
        <v>0.12682499999999999</v>
      </c>
      <c r="R404" s="100">
        <f t="shared" si="561"/>
        <v>1.0099999980000001</v>
      </c>
      <c r="S404" s="97">
        <f t="shared" si="571"/>
        <v>3204.4132719300001</v>
      </c>
      <c r="T404" s="3">
        <f t="shared" si="572"/>
        <v>13192.25084927</v>
      </c>
      <c r="U404" s="4">
        <f t="shared" si="573"/>
        <v>910265.30859963002</v>
      </c>
      <c r="V404" s="136" t="str">
        <f t="shared" ref="V404" si="587">V403</f>
        <v>A+J=</v>
      </c>
      <c r="W404" s="9">
        <f t="shared" si="563"/>
        <v>42480</v>
      </c>
      <c r="X404" s="4"/>
      <c r="Y404" s="154"/>
      <c r="Z404" s="153"/>
      <c r="AD404" s="5"/>
    </row>
    <row r="405" spans="1:135" x14ac:dyDescent="0.2">
      <c r="A405" s="138">
        <f t="shared" si="564"/>
        <v>42450</v>
      </c>
      <c r="B405" s="134">
        <f t="shared" si="558"/>
        <v>310605.25798689004</v>
      </c>
      <c r="C405" s="134">
        <f t="shared" si="565"/>
        <v>288614.01837499993</v>
      </c>
      <c r="D405" s="139">
        <f t="shared" si="575"/>
        <v>649.59199999999998</v>
      </c>
      <c r="E405" s="10">
        <f>IF(DAY(A405)=E$3+1,VLOOKUP(A405,[1]Plan1!$CC$150:$CD$200,2),E404)</f>
        <v>652.97500000000002</v>
      </c>
      <c r="F405" s="140">
        <f t="shared" si="576"/>
        <v>42421</v>
      </c>
      <c r="G405" s="133">
        <f t="shared" si="577"/>
        <v>5.2078843335510161E-3</v>
      </c>
      <c r="H405" s="141">
        <f t="shared" si="566"/>
        <v>1</v>
      </c>
      <c r="I405" s="141">
        <f t="shared" si="567"/>
        <v>31</v>
      </c>
      <c r="J405" s="134">
        <f t="shared" si="578"/>
        <v>1.0001675743681659</v>
      </c>
      <c r="K405" s="134">
        <f t="shared" si="568"/>
        <v>1.07567039</v>
      </c>
      <c r="L405" s="134">
        <f t="shared" si="526"/>
        <v>1.0758506400000001</v>
      </c>
      <c r="M405" s="134">
        <f t="shared" si="559"/>
        <v>310505.57638171001</v>
      </c>
      <c r="N405" s="142">
        <f t="shared" si="569"/>
        <v>0</v>
      </c>
      <c r="O405" s="133">
        <f t="shared" si="560"/>
        <v>0</v>
      </c>
      <c r="P405" s="134">
        <f t="shared" si="524"/>
        <v>0</v>
      </c>
      <c r="Q405" s="133">
        <f t="shared" si="570"/>
        <v>0.12682499999999999</v>
      </c>
      <c r="R405" s="143">
        <f t="shared" si="561"/>
        <v>1.0003210300000001</v>
      </c>
      <c r="S405" s="134">
        <f t="shared" si="571"/>
        <v>99.681605180000005</v>
      </c>
      <c r="T405" s="3">
        <f t="shared" si="572"/>
        <v>0</v>
      </c>
      <c r="U405" s="4">
        <f t="shared" si="573"/>
        <v>0</v>
      </c>
      <c r="V405" s="144" t="str">
        <f t="shared" ref="V405" si="588">V404</f>
        <v>A+J=</v>
      </c>
      <c r="W405" s="9">
        <f t="shared" si="563"/>
        <v>42480</v>
      </c>
      <c r="X405" s="28"/>
      <c r="Y405" s="154"/>
      <c r="Z405" s="153"/>
      <c r="AA405" s="14"/>
      <c r="AB405" s="14"/>
      <c r="AC405" s="14"/>
      <c r="AD405" s="15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138">
        <f t="shared" si="564"/>
        <v>42451</v>
      </c>
      <c r="B406" s="134">
        <f t="shared" si="558"/>
        <v>310757.03632198001</v>
      </c>
      <c r="C406" s="134">
        <f t="shared" si="565"/>
        <v>288614.01837499993</v>
      </c>
      <c r="D406" s="139">
        <f t="shared" si="575"/>
        <v>649.59199999999998</v>
      </c>
      <c r="E406" s="10">
        <f>IF(DAY(A406)=E$3+1,VLOOKUP(A406,[1]Plan1!$CC$150:$CD$200,2),E405)</f>
        <v>652.97500000000002</v>
      </c>
      <c r="F406" s="140">
        <f t="shared" si="576"/>
        <v>42421</v>
      </c>
      <c r="G406" s="133">
        <f t="shared" si="577"/>
        <v>5.2078843335510161E-3</v>
      </c>
      <c r="H406" s="141">
        <f t="shared" si="566"/>
        <v>2</v>
      </c>
      <c r="I406" s="141">
        <f t="shared" si="567"/>
        <v>31</v>
      </c>
      <c r="J406" s="134">
        <f t="shared" si="578"/>
        <v>1.0003351768175006</v>
      </c>
      <c r="K406" s="134">
        <f t="shared" si="568"/>
        <v>1.07567039</v>
      </c>
      <c r="L406" s="134">
        <f t="shared" si="526"/>
        <v>1.07603092</v>
      </c>
      <c r="M406" s="134">
        <f t="shared" si="559"/>
        <v>310557.60771693999</v>
      </c>
      <c r="N406" s="142">
        <f t="shared" si="569"/>
        <v>0</v>
      </c>
      <c r="O406" s="133">
        <f t="shared" si="560"/>
        <v>0</v>
      </c>
      <c r="P406" s="134">
        <f t="shared" si="524"/>
        <v>0</v>
      </c>
      <c r="Q406" s="133">
        <f t="shared" si="570"/>
        <v>0.12682499999999999</v>
      </c>
      <c r="R406" s="143">
        <f t="shared" si="561"/>
        <v>1.000642163</v>
      </c>
      <c r="S406" s="134">
        <f t="shared" si="571"/>
        <v>199.42860504000001</v>
      </c>
      <c r="T406" s="3">
        <f t="shared" si="572"/>
        <v>0</v>
      </c>
      <c r="U406" s="4">
        <f t="shared" si="573"/>
        <v>0</v>
      </c>
      <c r="V406" s="144" t="str">
        <f t="shared" ref="V406" si="589">V405</f>
        <v>A+J=</v>
      </c>
      <c r="W406" s="9">
        <f t="shared" si="563"/>
        <v>42480</v>
      </c>
      <c r="X406" s="4"/>
      <c r="Y406" s="154"/>
      <c r="Z406" s="153"/>
      <c r="AD406" s="5"/>
    </row>
    <row r="407" spans="1:135" x14ac:dyDescent="0.2">
      <c r="A407" s="138">
        <f t="shared" si="564"/>
        <v>42452</v>
      </c>
      <c r="B407" s="134">
        <f t="shared" si="558"/>
        <v>310908.89162350999</v>
      </c>
      <c r="C407" s="134">
        <f t="shared" si="565"/>
        <v>288614.01837499993</v>
      </c>
      <c r="D407" s="139">
        <f t="shared" si="575"/>
        <v>649.59199999999998</v>
      </c>
      <c r="E407" s="10">
        <f>IF(DAY(A407)=E$3+1,VLOOKUP(A407,[1]Plan1!$CC$150:$CD$200,2),E406)</f>
        <v>652.97500000000002</v>
      </c>
      <c r="F407" s="140">
        <f t="shared" si="576"/>
        <v>42421</v>
      </c>
      <c r="G407" s="133">
        <f t="shared" si="577"/>
        <v>5.2078843335510161E-3</v>
      </c>
      <c r="H407" s="141">
        <f t="shared" si="566"/>
        <v>3</v>
      </c>
      <c r="I407" s="141">
        <f t="shared" si="567"/>
        <v>31</v>
      </c>
      <c r="J407" s="134">
        <f t="shared" si="578"/>
        <v>1.00050280735271</v>
      </c>
      <c r="K407" s="134">
        <f t="shared" si="568"/>
        <v>1.07567039</v>
      </c>
      <c r="L407" s="134">
        <f t="shared" si="526"/>
        <v>1.0762112399999999</v>
      </c>
      <c r="M407" s="134">
        <f t="shared" si="559"/>
        <v>310609.65059674002</v>
      </c>
      <c r="N407" s="142">
        <f t="shared" si="569"/>
        <v>0</v>
      </c>
      <c r="O407" s="133">
        <f t="shared" si="560"/>
        <v>0</v>
      </c>
      <c r="P407" s="134">
        <f t="shared" si="524"/>
        <v>0</v>
      </c>
      <c r="Q407" s="133">
        <f t="shared" si="570"/>
        <v>0.12682499999999999</v>
      </c>
      <c r="R407" s="143">
        <f t="shared" si="561"/>
        <v>1.000963399</v>
      </c>
      <c r="S407" s="134">
        <f t="shared" si="571"/>
        <v>299.24102677000002</v>
      </c>
      <c r="T407" s="3">
        <f t="shared" si="572"/>
        <v>0</v>
      </c>
      <c r="U407" s="4">
        <f t="shared" si="573"/>
        <v>0</v>
      </c>
      <c r="V407" s="144" t="str">
        <f t="shared" ref="V407" si="590">V406</f>
        <v>A+J=</v>
      </c>
      <c r="W407" s="9">
        <f t="shared" si="563"/>
        <v>42480</v>
      </c>
      <c r="X407" s="4"/>
      <c r="Y407" s="154"/>
      <c r="Z407" s="152"/>
      <c r="AD407" s="5"/>
    </row>
    <row r="408" spans="1:135" x14ac:dyDescent="0.2">
      <c r="A408" s="138">
        <f t="shared" si="564"/>
        <v>42453</v>
      </c>
      <c r="B408" s="134">
        <f t="shared" si="558"/>
        <v>311060.82102882001</v>
      </c>
      <c r="C408" s="134">
        <f t="shared" si="565"/>
        <v>288614.01837499993</v>
      </c>
      <c r="D408" s="139">
        <f t="shared" si="575"/>
        <v>649.59199999999998</v>
      </c>
      <c r="E408" s="10">
        <f>IF(DAY(A408)=E$3+1,VLOOKUP(A408,[1]Plan1!$CC$150:$CD$200,2),E407)</f>
        <v>652.97500000000002</v>
      </c>
      <c r="F408" s="140">
        <f t="shared" si="576"/>
        <v>42421</v>
      </c>
      <c r="G408" s="133">
        <f t="shared" si="577"/>
        <v>5.2078843335510161E-3</v>
      </c>
      <c r="H408" s="141">
        <f t="shared" si="566"/>
        <v>4</v>
      </c>
      <c r="I408" s="141">
        <f t="shared" si="567"/>
        <v>31</v>
      </c>
      <c r="J408" s="134">
        <f t="shared" si="578"/>
        <v>1.0006704659785004</v>
      </c>
      <c r="K408" s="134">
        <f t="shared" si="568"/>
        <v>1.07567039</v>
      </c>
      <c r="L408" s="134">
        <f t="shared" si="526"/>
        <v>1.0763915900000001</v>
      </c>
      <c r="M408" s="134">
        <f t="shared" si="559"/>
        <v>310661.70213495003</v>
      </c>
      <c r="N408" s="142">
        <f t="shared" si="569"/>
        <v>0</v>
      </c>
      <c r="O408" s="133">
        <f t="shared" si="560"/>
        <v>0</v>
      </c>
      <c r="P408" s="134">
        <f t="shared" si="524"/>
        <v>0</v>
      </c>
      <c r="Q408" s="133">
        <f t="shared" si="570"/>
        <v>0.12682499999999999</v>
      </c>
      <c r="R408" s="143">
        <f t="shared" si="561"/>
        <v>1.0012847380000001</v>
      </c>
      <c r="S408" s="134">
        <f t="shared" si="571"/>
        <v>399.11889387000002</v>
      </c>
      <c r="T408" s="3">
        <f t="shared" si="572"/>
        <v>0</v>
      </c>
      <c r="U408" s="4">
        <f t="shared" si="573"/>
        <v>0</v>
      </c>
      <c r="V408" s="144" t="str">
        <f t="shared" ref="V408" si="591">V407</f>
        <v>A+J=</v>
      </c>
      <c r="W408" s="9">
        <f t="shared" si="563"/>
        <v>42480</v>
      </c>
      <c r="X408" s="4"/>
      <c r="Y408" s="154"/>
      <c r="Z408" s="153"/>
      <c r="AD408" s="5"/>
    </row>
    <row r="409" spans="1:135" x14ac:dyDescent="0.2">
      <c r="A409" s="138">
        <f t="shared" si="564"/>
        <v>42454</v>
      </c>
      <c r="B409" s="134">
        <f t="shared" si="558"/>
        <v>311212.82167158998</v>
      </c>
      <c r="C409" s="134">
        <f t="shared" si="565"/>
        <v>288614.01837499993</v>
      </c>
      <c r="D409" s="139">
        <f t="shared" si="575"/>
        <v>649.59199999999998</v>
      </c>
      <c r="E409" s="10">
        <f>IF(DAY(A409)=E$3+1,VLOOKUP(A409,[1]Plan1!$CC$150:$CD$200,2),E408)</f>
        <v>652.97500000000002</v>
      </c>
      <c r="F409" s="140">
        <f t="shared" si="576"/>
        <v>42421</v>
      </c>
      <c r="G409" s="133">
        <f t="shared" si="577"/>
        <v>5.2078843335510161E-3</v>
      </c>
      <c r="H409" s="141">
        <f t="shared" si="566"/>
        <v>5</v>
      </c>
      <c r="I409" s="141">
        <f t="shared" si="567"/>
        <v>31</v>
      </c>
      <c r="J409" s="134">
        <f t="shared" si="578"/>
        <v>1.0008381526995791</v>
      </c>
      <c r="K409" s="134">
        <f t="shared" si="568"/>
        <v>1.07567039</v>
      </c>
      <c r="L409" s="134">
        <f t="shared" si="526"/>
        <v>1.0765719600000001</v>
      </c>
      <c r="M409" s="134">
        <f t="shared" si="559"/>
        <v>310713.75944544998</v>
      </c>
      <c r="N409" s="142">
        <f t="shared" si="569"/>
        <v>0</v>
      </c>
      <c r="O409" s="133">
        <f t="shared" si="560"/>
        <v>0</v>
      </c>
      <c r="P409" s="134">
        <f t="shared" si="524"/>
        <v>0</v>
      </c>
      <c r="Q409" s="133">
        <f t="shared" si="570"/>
        <v>0.12682499999999999</v>
      </c>
      <c r="R409" s="143">
        <f t="shared" si="561"/>
        <v>1.00160618</v>
      </c>
      <c r="S409" s="134">
        <f t="shared" si="571"/>
        <v>499.06222614000001</v>
      </c>
      <c r="T409" s="3">
        <f t="shared" si="572"/>
        <v>0</v>
      </c>
      <c r="U409" s="4">
        <f t="shared" si="573"/>
        <v>0</v>
      </c>
      <c r="V409" s="144" t="str">
        <f t="shared" ref="V409" si="592">V408</f>
        <v>A+J=</v>
      </c>
      <c r="W409" s="9">
        <f t="shared" si="563"/>
        <v>42480</v>
      </c>
      <c r="X409" s="4"/>
      <c r="Y409" s="154"/>
      <c r="Z409" s="153"/>
      <c r="AD409" s="5"/>
    </row>
    <row r="410" spans="1:135" x14ac:dyDescent="0.2">
      <c r="A410" s="138">
        <f t="shared" si="564"/>
        <v>42455</v>
      </c>
      <c r="B410" s="134">
        <f t="shared" si="558"/>
        <v>311364.89966762002</v>
      </c>
      <c r="C410" s="134">
        <f t="shared" si="565"/>
        <v>288614.01837499993</v>
      </c>
      <c r="D410" s="139">
        <f t="shared" si="575"/>
        <v>649.59199999999998</v>
      </c>
      <c r="E410" s="10">
        <f>IF(DAY(A410)=E$3+1,VLOOKUP(A410,[1]Plan1!$CC$150:$CD$200,2),E409)</f>
        <v>652.97500000000002</v>
      </c>
      <c r="F410" s="140">
        <f t="shared" si="576"/>
        <v>42421</v>
      </c>
      <c r="G410" s="133">
        <f t="shared" si="577"/>
        <v>5.2078843335510161E-3</v>
      </c>
      <c r="H410" s="141">
        <f t="shared" si="566"/>
        <v>6</v>
      </c>
      <c r="I410" s="141">
        <f t="shared" si="567"/>
        <v>31</v>
      </c>
      <c r="J410" s="134">
        <f t="shared" si="578"/>
        <v>1.0010058675206541</v>
      </c>
      <c r="K410" s="134">
        <f t="shared" si="568"/>
        <v>1.07567039</v>
      </c>
      <c r="L410" s="134">
        <f t="shared" si="526"/>
        <v>1.0767523699999999</v>
      </c>
      <c r="M410" s="134">
        <f t="shared" si="559"/>
        <v>310765.8283005</v>
      </c>
      <c r="N410" s="142">
        <f t="shared" si="569"/>
        <v>0</v>
      </c>
      <c r="O410" s="133">
        <f t="shared" si="560"/>
        <v>0</v>
      </c>
      <c r="P410" s="134">
        <f t="shared" si="524"/>
        <v>0</v>
      </c>
      <c r="Q410" s="133">
        <f t="shared" si="570"/>
        <v>0.12682499999999999</v>
      </c>
      <c r="R410" s="143">
        <f t="shared" si="561"/>
        <v>1.0019277259999999</v>
      </c>
      <c r="S410" s="134">
        <f t="shared" si="571"/>
        <v>599.07136711999999</v>
      </c>
      <c r="T410" s="3">
        <f t="shared" si="572"/>
        <v>0</v>
      </c>
      <c r="U410" s="4">
        <f t="shared" si="573"/>
        <v>0</v>
      </c>
      <c r="V410" s="144" t="str">
        <f t="shared" ref="V410" si="593">V409</f>
        <v>A+J=</v>
      </c>
      <c r="W410" s="9">
        <f t="shared" si="563"/>
        <v>42480</v>
      </c>
      <c r="X410" s="4"/>
      <c r="Y410" s="154"/>
      <c r="Z410" s="153"/>
      <c r="AD410" s="5"/>
    </row>
    <row r="411" spans="1:135" x14ac:dyDescent="0.2">
      <c r="A411" s="138">
        <f t="shared" si="564"/>
        <v>42456</v>
      </c>
      <c r="B411" s="134">
        <f t="shared" si="558"/>
        <v>311517.04863742</v>
      </c>
      <c r="C411" s="134">
        <f t="shared" si="565"/>
        <v>288614.01837499993</v>
      </c>
      <c r="D411" s="139">
        <f t="shared" si="575"/>
        <v>649.59199999999998</v>
      </c>
      <c r="E411" s="10">
        <f>IF(DAY(A411)=E$3+1,VLOOKUP(A411,[1]Plan1!$CC$150:$CD$200,2),E410)</f>
        <v>652.97500000000002</v>
      </c>
      <c r="F411" s="140">
        <f t="shared" si="576"/>
        <v>42421</v>
      </c>
      <c r="G411" s="133">
        <f t="shared" si="577"/>
        <v>5.2078843335510161E-3</v>
      </c>
      <c r="H411" s="141">
        <f t="shared" si="566"/>
        <v>7</v>
      </c>
      <c r="I411" s="141">
        <f t="shared" si="567"/>
        <v>31</v>
      </c>
      <c r="J411" s="134">
        <f t="shared" si="578"/>
        <v>1.0011736104464342</v>
      </c>
      <c r="K411" s="134">
        <f t="shared" si="568"/>
        <v>1.07567039</v>
      </c>
      <c r="L411" s="134">
        <f t="shared" si="526"/>
        <v>1.0769328</v>
      </c>
      <c r="M411" s="134">
        <f t="shared" si="559"/>
        <v>310817.90292784001</v>
      </c>
      <c r="N411" s="142">
        <f t="shared" si="569"/>
        <v>0</v>
      </c>
      <c r="O411" s="133">
        <f t="shared" si="560"/>
        <v>0</v>
      </c>
      <c r="P411" s="134">
        <f t="shared" si="524"/>
        <v>0</v>
      </c>
      <c r="Q411" s="133">
        <f t="shared" si="570"/>
        <v>0.12682499999999999</v>
      </c>
      <c r="R411" s="143">
        <f t="shared" si="561"/>
        <v>1.002249374</v>
      </c>
      <c r="S411" s="134">
        <f t="shared" si="571"/>
        <v>699.14570958000002</v>
      </c>
      <c r="T411" s="3">
        <f t="shared" si="572"/>
        <v>0</v>
      </c>
      <c r="U411" s="4">
        <f t="shared" si="573"/>
        <v>0</v>
      </c>
      <c r="V411" s="144" t="str">
        <f t="shared" ref="V411" si="594">V410</f>
        <v>A+J=</v>
      </c>
      <c r="W411" s="9">
        <f t="shared" si="563"/>
        <v>42480</v>
      </c>
      <c r="X411" s="4"/>
      <c r="Y411" s="154"/>
      <c r="Z411" s="153"/>
      <c r="AD411" s="5"/>
    </row>
    <row r="412" spans="1:135" x14ac:dyDescent="0.2">
      <c r="A412" s="138">
        <f t="shared" si="564"/>
        <v>42457</v>
      </c>
      <c r="B412" s="134">
        <f t="shared" si="558"/>
        <v>311669.27501131996</v>
      </c>
      <c r="C412" s="134">
        <f t="shared" si="565"/>
        <v>288614.01837499993</v>
      </c>
      <c r="D412" s="139">
        <f t="shared" si="575"/>
        <v>649.59199999999998</v>
      </c>
      <c r="E412" s="10">
        <f>IF(DAY(A412)=E$3+1,VLOOKUP(A412,[1]Plan1!$CC$150:$CD$200,2),E411)</f>
        <v>652.97500000000002</v>
      </c>
      <c r="F412" s="140">
        <f t="shared" si="576"/>
        <v>42421</v>
      </c>
      <c r="G412" s="133">
        <f t="shared" si="577"/>
        <v>5.2078843335510161E-3</v>
      </c>
      <c r="H412" s="141">
        <f t="shared" si="566"/>
        <v>8</v>
      </c>
      <c r="I412" s="141">
        <f t="shared" si="567"/>
        <v>31</v>
      </c>
      <c r="J412" s="134">
        <f t="shared" si="578"/>
        <v>1.0013413814816292</v>
      </c>
      <c r="K412" s="134">
        <f t="shared" si="568"/>
        <v>1.07567039</v>
      </c>
      <c r="L412" s="134">
        <f t="shared" si="526"/>
        <v>1.0771132699999999</v>
      </c>
      <c r="M412" s="134">
        <f t="shared" si="559"/>
        <v>310869.98909972998</v>
      </c>
      <c r="N412" s="142">
        <f t="shared" si="569"/>
        <v>0</v>
      </c>
      <c r="O412" s="133">
        <f t="shared" si="560"/>
        <v>0</v>
      </c>
      <c r="P412" s="134">
        <f t="shared" si="524"/>
        <v>0</v>
      </c>
      <c r="Q412" s="133">
        <f t="shared" si="570"/>
        <v>0.12682499999999999</v>
      </c>
      <c r="R412" s="143">
        <f t="shared" si="561"/>
        <v>1.0025711260000001</v>
      </c>
      <c r="S412" s="134">
        <f t="shared" si="571"/>
        <v>799.28591158999996</v>
      </c>
      <c r="T412" s="3">
        <f t="shared" si="572"/>
        <v>0</v>
      </c>
      <c r="U412" s="4">
        <f t="shared" si="573"/>
        <v>0</v>
      </c>
      <c r="V412" s="144" t="str">
        <f t="shared" ref="V412" si="595">V411</f>
        <v>A+J=</v>
      </c>
      <c r="W412" s="9">
        <f t="shared" si="563"/>
        <v>42480</v>
      </c>
      <c r="X412" s="4"/>
      <c r="Y412" s="154"/>
      <c r="Z412" s="153"/>
      <c r="AD412" s="5"/>
    </row>
    <row r="413" spans="1:135" x14ac:dyDescent="0.2">
      <c r="A413" s="138">
        <f t="shared" si="564"/>
        <v>42458</v>
      </c>
      <c r="B413" s="134">
        <f t="shared" si="558"/>
        <v>311821.57592226</v>
      </c>
      <c r="C413" s="134">
        <f t="shared" si="565"/>
        <v>288614.01837499993</v>
      </c>
      <c r="D413" s="139">
        <f t="shared" si="575"/>
        <v>649.59199999999998</v>
      </c>
      <c r="E413" s="10">
        <f>IF(DAY(A413)=E$3+1,VLOOKUP(A413,[1]Plan1!$CC$150:$CD$200,2),E412)</f>
        <v>652.97500000000002</v>
      </c>
      <c r="F413" s="140">
        <f t="shared" si="576"/>
        <v>42421</v>
      </c>
      <c r="G413" s="133">
        <f t="shared" si="577"/>
        <v>5.2078843335510161E-3</v>
      </c>
      <c r="H413" s="141">
        <f t="shared" si="566"/>
        <v>9</v>
      </c>
      <c r="I413" s="141">
        <f t="shared" si="567"/>
        <v>31</v>
      </c>
      <c r="J413" s="134">
        <f t="shared" si="578"/>
        <v>1.0015091806309493</v>
      </c>
      <c r="K413" s="134">
        <f t="shared" si="568"/>
        <v>1.07567039</v>
      </c>
      <c r="L413" s="134">
        <f t="shared" si="526"/>
        <v>1.07729377</v>
      </c>
      <c r="M413" s="134">
        <f t="shared" si="559"/>
        <v>310922.08393005002</v>
      </c>
      <c r="N413" s="142">
        <f t="shared" si="569"/>
        <v>0</v>
      </c>
      <c r="O413" s="133">
        <f t="shared" si="560"/>
        <v>0</v>
      </c>
      <c r="P413" s="134">
        <f t="shared" si="524"/>
        <v>0</v>
      </c>
      <c r="Q413" s="133">
        <f t="shared" si="570"/>
        <v>0.12682499999999999</v>
      </c>
      <c r="R413" s="143">
        <f t="shared" si="561"/>
        <v>1.0028929820000001</v>
      </c>
      <c r="S413" s="134">
        <f t="shared" si="571"/>
        <v>899.49199221000003</v>
      </c>
      <c r="T413" s="3">
        <f t="shared" si="572"/>
        <v>0</v>
      </c>
      <c r="U413" s="4">
        <f t="shared" si="573"/>
        <v>0</v>
      </c>
      <c r="V413" s="144" t="str">
        <f t="shared" ref="V413" si="596">V412</f>
        <v>A+J=</v>
      </c>
      <c r="W413" s="9">
        <f t="shared" si="563"/>
        <v>42480</v>
      </c>
      <c r="X413" s="4"/>
      <c r="Y413" s="154"/>
      <c r="Z413" s="153"/>
      <c r="AD413" s="5"/>
    </row>
    <row r="414" spans="1:135" x14ac:dyDescent="0.2">
      <c r="A414" s="138">
        <f t="shared" si="564"/>
        <v>42459</v>
      </c>
      <c r="B414" s="134">
        <f t="shared" si="558"/>
        <v>311973.94787747</v>
      </c>
      <c r="C414" s="134">
        <f t="shared" si="565"/>
        <v>288614.01837499993</v>
      </c>
      <c r="D414" s="139">
        <f t="shared" si="575"/>
        <v>649.59199999999998</v>
      </c>
      <c r="E414" s="10">
        <f>IF(DAY(A414)=E$3+1,VLOOKUP(A414,[1]Plan1!$CC$150:$CD$200,2),E413)</f>
        <v>652.97500000000002</v>
      </c>
      <c r="F414" s="140">
        <f t="shared" si="576"/>
        <v>42421</v>
      </c>
      <c r="G414" s="133">
        <f t="shared" si="577"/>
        <v>5.2078843335510161E-3</v>
      </c>
      <c r="H414" s="141">
        <f t="shared" si="566"/>
        <v>10</v>
      </c>
      <c r="I414" s="141">
        <f t="shared" si="567"/>
        <v>31</v>
      </c>
      <c r="J414" s="134">
        <f t="shared" si="578"/>
        <v>1.001677007899106</v>
      </c>
      <c r="K414" s="134">
        <f t="shared" si="568"/>
        <v>1.07567039</v>
      </c>
      <c r="L414" s="134">
        <f t="shared" si="526"/>
        <v>1.0774742900000001</v>
      </c>
      <c r="M414" s="134">
        <f t="shared" si="559"/>
        <v>310974.18453264999</v>
      </c>
      <c r="N414" s="142">
        <f t="shared" si="569"/>
        <v>0</v>
      </c>
      <c r="O414" s="133">
        <f t="shared" si="560"/>
        <v>0</v>
      </c>
      <c r="P414" s="134">
        <f t="shared" si="524"/>
        <v>0</v>
      </c>
      <c r="Q414" s="133">
        <f t="shared" si="570"/>
        <v>0.12682499999999999</v>
      </c>
      <c r="R414" s="143">
        <f t="shared" si="561"/>
        <v>1.0032149400000001</v>
      </c>
      <c r="S414" s="134">
        <f t="shared" si="571"/>
        <v>999.76334482000004</v>
      </c>
      <c r="T414" s="3">
        <f t="shared" si="572"/>
        <v>0</v>
      </c>
      <c r="U414" s="4">
        <f t="shared" si="573"/>
        <v>0</v>
      </c>
      <c r="V414" s="144" t="str">
        <f t="shared" ref="V414" si="597">V413</f>
        <v>A+J=</v>
      </c>
      <c r="W414" s="9">
        <f t="shared" si="563"/>
        <v>42480</v>
      </c>
      <c r="X414" s="4"/>
      <c r="Y414" s="154"/>
      <c r="Z414" s="153"/>
      <c r="AD414" s="5"/>
    </row>
    <row r="415" spans="1:135" x14ac:dyDescent="0.2">
      <c r="A415" s="138">
        <f t="shared" si="564"/>
        <v>42460</v>
      </c>
      <c r="B415" s="134">
        <f t="shared" si="558"/>
        <v>312126.39731320005</v>
      </c>
      <c r="C415" s="134">
        <f t="shared" si="565"/>
        <v>288614.01837499993</v>
      </c>
      <c r="D415" s="139">
        <f t="shared" si="575"/>
        <v>649.59199999999998</v>
      </c>
      <c r="E415" s="10">
        <f>IF(DAY(A415)=E$3+1,VLOOKUP(A415,[1]Plan1!$CC$150:$CD$200,2),E414)</f>
        <v>652.97500000000002</v>
      </c>
      <c r="F415" s="140">
        <f t="shared" si="576"/>
        <v>42421</v>
      </c>
      <c r="G415" s="133">
        <f t="shared" si="577"/>
        <v>5.2078843335510161E-3</v>
      </c>
      <c r="H415" s="141">
        <f t="shared" si="566"/>
        <v>11</v>
      </c>
      <c r="I415" s="141">
        <f t="shared" si="567"/>
        <v>31</v>
      </c>
      <c r="J415" s="134">
        <f t="shared" si="578"/>
        <v>1.001844863290811</v>
      </c>
      <c r="K415" s="134">
        <f t="shared" si="568"/>
        <v>1.07567039</v>
      </c>
      <c r="L415" s="134">
        <f t="shared" si="526"/>
        <v>1.0776548500000001</v>
      </c>
      <c r="M415" s="134">
        <f t="shared" si="559"/>
        <v>311026.29667980003</v>
      </c>
      <c r="N415" s="142">
        <f t="shared" si="569"/>
        <v>0</v>
      </c>
      <c r="O415" s="133">
        <f t="shared" si="560"/>
        <v>0</v>
      </c>
      <c r="P415" s="134">
        <f t="shared" si="524"/>
        <v>0</v>
      </c>
      <c r="Q415" s="133">
        <f t="shared" si="570"/>
        <v>0.12682499999999999</v>
      </c>
      <c r="R415" s="143">
        <f t="shared" si="561"/>
        <v>1.0035370020000001</v>
      </c>
      <c r="S415" s="134">
        <f t="shared" si="571"/>
        <v>1100.1006334000001</v>
      </c>
      <c r="T415" s="3">
        <f t="shared" si="572"/>
        <v>0</v>
      </c>
      <c r="U415" s="4">
        <f t="shared" si="573"/>
        <v>0</v>
      </c>
      <c r="V415" s="144" t="str">
        <f t="shared" ref="V415" si="598">V414</f>
        <v>A+J=</v>
      </c>
      <c r="W415" s="9">
        <f t="shared" si="563"/>
        <v>42480</v>
      </c>
      <c r="X415" s="4"/>
      <c r="Y415" s="154"/>
      <c r="Z415" s="153"/>
      <c r="AD415" s="5"/>
    </row>
    <row r="416" spans="1:135" x14ac:dyDescent="0.2">
      <c r="A416" s="138">
        <f t="shared" si="564"/>
        <v>42461</v>
      </c>
      <c r="B416" s="134">
        <f t="shared" si="558"/>
        <v>312278.92135963001</v>
      </c>
      <c r="C416" s="134">
        <f t="shared" si="565"/>
        <v>288614.01837499993</v>
      </c>
      <c r="D416" s="139">
        <f t="shared" si="575"/>
        <v>649.59199999999998</v>
      </c>
      <c r="E416" s="10">
        <f>IF(DAY(A416)=E$3+1,VLOOKUP(A416,[1]Plan1!$CC$150:$CD$200,2),E415)</f>
        <v>652.97500000000002</v>
      </c>
      <c r="F416" s="140">
        <f t="shared" si="576"/>
        <v>42421</v>
      </c>
      <c r="G416" s="133">
        <f t="shared" si="577"/>
        <v>5.2078843335510161E-3</v>
      </c>
      <c r="H416" s="141">
        <f t="shared" si="566"/>
        <v>12</v>
      </c>
      <c r="I416" s="141">
        <f t="shared" si="567"/>
        <v>31</v>
      </c>
      <c r="J416" s="134">
        <f t="shared" si="578"/>
        <v>1.0020127468107773</v>
      </c>
      <c r="K416" s="134">
        <f t="shared" si="568"/>
        <v>1.07567039</v>
      </c>
      <c r="L416" s="134">
        <f t="shared" si="526"/>
        <v>1.0778354400000001</v>
      </c>
      <c r="M416" s="134">
        <f t="shared" si="559"/>
        <v>311078.41748538002</v>
      </c>
      <c r="N416" s="142">
        <f t="shared" si="569"/>
        <v>0</v>
      </c>
      <c r="O416" s="133">
        <f t="shared" si="560"/>
        <v>0</v>
      </c>
      <c r="P416" s="134">
        <f t="shared" si="524"/>
        <v>0</v>
      </c>
      <c r="Q416" s="133">
        <f t="shared" si="570"/>
        <v>0.12682499999999999</v>
      </c>
      <c r="R416" s="143">
        <f t="shared" si="561"/>
        <v>1.003859168</v>
      </c>
      <c r="S416" s="134">
        <f t="shared" si="571"/>
        <v>1200.5038742500001</v>
      </c>
      <c r="T416" s="3">
        <f t="shared" si="572"/>
        <v>0</v>
      </c>
      <c r="U416" s="4">
        <f t="shared" si="573"/>
        <v>0</v>
      </c>
      <c r="V416" s="144" t="str">
        <f t="shared" ref="V416" si="599">V415</f>
        <v>A+J=</v>
      </c>
      <c r="W416" s="9">
        <f t="shared" si="563"/>
        <v>42480</v>
      </c>
      <c r="X416" s="4"/>
      <c r="Y416" s="154"/>
      <c r="Z416" s="153"/>
      <c r="AD416" s="5"/>
    </row>
    <row r="417" spans="1:30" x14ac:dyDescent="0.2">
      <c r="A417" s="138">
        <f t="shared" si="564"/>
        <v>42462</v>
      </c>
      <c r="B417" s="134">
        <f t="shared" si="558"/>
        <v>312431.51652087999</v>
      </c>
      <c r="C417" s="134">
        <f t="shared" si="565"/>
        <v>288614.01837499993</v>
      </c>
      <c r="D417" s="139">
        <f t="shared" si="575"/>
        <v>649.59199999999998</v>
      </c>
      <c r="E417" s="10">
        <f>IF(DAY(A417)=E$3+1,VLOOKUP(A417,[1]Plan1!$CC$150:$CD$200,2),E416)</f>
        <v>652.97500000000002</v>
      </c>
      <c r="F417" s="140">
        <f t="shared" si="576"/>
        <v>42421</v>
      </c>
      <c r="G417" s="133">
        <f t="shared" si="577"/>
        <v>5.2078843335510161E-3</v>
      </c>
      <c r="H417" s="141">
        <f t="shared" si="566"/>
        <v>13</v>
      </c>
      <c r="I417" s="141">
        <f t="shared" si="567"/>
        <v>31</v>
      </c>
      <c r="J417" s="134">
        <f t="shared" si="578"/>
        <v>1.0021806584637183</v>
      </c>
      <c r="K417" s="134">
        <f t="shared" si="568"/>
        <v>1.07567039</v>
      </c>
      <c r="L417" s="134">
        <f t="shared" si="526"/>
        <v>1.07801605</v>
      </c>
      <c r="M417" s="134">
        <f t="shared" si="559"/>
        <v>311130.54406324</v>
      </c>
      <c r="N417" s="142">
        <f t="shared" si="569"/>
        <v>0</v>
      </c>
      <c r="O417" s="133">
        <f t="shared" si="560"/>
        <v>0</v>
      </c>
      <c r="P417" s="134">
        <f t="shared" si="524"/>
        <v>0</v>
      </c>
      <c r="Q417" s="133">
        <f t="shared" si="570"/>
        <v>0.12682499999999999</v>
      </c>
      <c r="R417" s="143">
        <f t="shared" si="561"/>
        <v>1.0041814360000001</v>
      </c>
      <c r="S417" s="134">
        <f t="shared" si="571"/>
        <v>1300.9724576399999</v>
      </c>
      <c r="T417" s="3">
        <f t="shared" si="572"/>
        <v>0</v>
      </c>
      <c r="U417" s="4">
        <f t="shared" si="573"/>
        <v>0</v>
      </c>
      <c r="V417" s="144" t="str">
        <f t="shared" ref="V417" si="600">V416</f>
        <v>A+J=</v>
      </c>
      <c r="W417" s="9">
        <f t="shared" si="563"/>
        <v>42480</v>
      </c>
      <c r="X417" s="4"/>
      <c r="Y417" s="154"/>
      <c r="Z417" s="152"/>
      <c r="AD417" s="5"/>
    </row>
    <row r="418" spans="1:30" x14ac:dyDescent="0.2">
      <c r="A418" s="138">
        <f t="shared" si="564"/>
        <v>42463</v>
      </c>
      <c r="B418" s="134">
        <f t="shared" si="558"/>
        <v>312584.18955032999</v>
      </c>
      <c r="C418" s="134">
        <f t="shared" si="565"/>
        <v>288614.01837499993</v>
      </c>
      <c r="D418" s="139">
        <f t="shared" si="575"/>
        <v>649.59199999999998</v>
      </c>
      <c r="E418" s="10">
        <f>IF(DAY(A418)=E$3+1,VLOOKUP(A418,[1]Plan1!$CC$150:$CD$200,2),E417)</f>
        <v>652.97500000000002</v>
      </c>
      <c r="F418" s="140">
        <f t="shared" si="576"/>
        <v>42421</v>
      </c>
      <c r="G418" s="133">
        <f t="shared" si="577"/>
        <v>5.2078843335510161E-3</v>
      </c>
      <c r="H418" s="141">
        <f t="shared" si="566"/>
        <v>14</v>
      </c>
      <c r="I418" s="141">
        <f t="shared" si="567"/>
        <v>31</v>
      </c>
      <c r="J418" s="134">
        <f t="shared" si="578"/>
        <v>1.0023485982543485</v>
      </c>
      <c r="K418" s="134">
        <f t="shared" si="568"/>
        <v>1.07567039</v>
      </c>
      <c r="L418" s="134">
        <f t="shared" si="526"/>
        <v>1.0781966999999999</v>
      </c>
      <c r="M418" s="134">
        <f t="shared" si="559"/>
        <v>311182.68218566</v>
      </c>
      <c r="N418" s="142">
        <f t="shared" si="569"/>
        <v>0</v>
      </c>
      <c r="O418" s="133">
        <f t="shared" si="560"/>
        <v>0</v>
      </c>
      <c r="P418" s="134">
        <f t="shared" si="524"/>
        <v>0</v>
      </c>
      <c r="Q418" s="133">
        <f t="shared" si="570"/>
        <v>0.12682499999999999</v>
      </c>
      <c r="R418" s="143">
        <f t="shared" si="561"/>
        <v>1.004503809</v>
      </c>
      <c r="S418" s="134">
        <f t="shared" si="571"/>
        <v>1401.50736467</v>
      </c>
      <c r="T418" s="3">
        <f t="shared" si="572"/>
        <v>0</v>
      </c>
      <c r="U418" s="4">
        <f t="shared" si="573"/>
        <v>0</v>
      </c>
      <c r="V418" s="144" t="str">
        <f t="shared" ref="V418" si="601">V417</f>
        <v>A+J=</v>
      </c>
      <c r="W418" s="9">
        <f t="shared" si="563"/>
        <v>42480</v>
      </c>
      <c r="X418" s="4"/>
      <c r="Y418" s="154"/>
      <c r="Z418" s="153"/>
      <c r="AD418" s="5"/>
    </row>
    <row r="419" spans="1:30" x14ac:dyDescent="0.2">
      <c r="A419" s="138">
        <f t="shared" si="564"/>
        <v>42464</v>
      </c>
      <c r="B419" s="134">
        <f t="shared" si="558"/>
        <v>312736.93664178002</v>
      </c>
      <c r="C419" s="134">
        <f t="shared" si="565"/>
        <v>288614.01837499993</v>
      </c>
      <c r="D419" s="139">
        <f t="shared" si="575"/>
        <v>649.59199999999998</v>
      </c>
      <c r="E419" s="10">
        <f>IF(DAY(A419)=E$3+1,VLOOKUP(A419,[1]Plan1!$CC$150:$CD$200,2),E418)</f>
        <v>652.97500000000002</v>
      </c>
      <c r="F419" s="140">
        <f t="shared" si="576"/>
        <v>42421</v>
      </c>
      <c r="G419" s="133">
        <f t="shared" si="577"/>
        <v>5.2078843335510161E-3</v>
      </c>
      <c r="H419" s="141">
        <f t="shared" si="566"/>
        <v>15</v>
      </c>
      <c r="I419" s="141">
        <f t="shared" si="567"/>
        <v>31</v>
      </c>
      <c r="J419" s="134">
        <f t="shared" si="578"/>
        <v>1.0025165661873829</v>
      </c>
      <c r="K419" s="134">
        <f t="shared" si="568"/>
        <v>1.07567039</v>
      </c>
      <c r="L419" s="134">
        <f t="shared" si="526"/>
        <v>1.0783773800000001</v>
      </c>
      <c r="M419" s="134">
        <f t="shared" si="559"/>
        <v>311234.8289665</v>
      </c>
      <c r="N419" s="142">
        <f t="shared" si="569"/>
        <v>0</v>
      </c>
      <c r="O419" s="133">
        <f t="shared" si="560"/>
        <v>0</v>
      </c>
      <c r="P419" s="134">
        <f t="shared" si="524"/>
        <v>0</v>
      </c>
      <c r="Q419" s="133">
        <f t="shared" si="570"/>
        <v>0.12682499999999999</v>
      </c>
      <c r="R419" s="143">
        <f t="shared" si="561"/>
        <v>1.004826284</v>
      </c>
      <c r="S419" s="134">
        <f t="shared" si="571"/>
        <v>1502.10767528</v>
      </c>
      <c r="T419" s="3">
        <f t="shared" si="572"/>
        <v>0</v>
      </c>
      <c r="U419" s="4">
        <f t="shared" si="573"/>
        <v>0</v>
      </c>
      <c r="V419" s="144" t="str">
        <f t="shared" ref="V419" si="602">V418</f>
        <v>A+J=</v>
      </c>
      <c r="W419" s="9">
        <f t="shared" si="563"/>
        <v>42480</v>
      </c>
      <c r="X419" s="4"/>
      <c r="Y419" s="154"/>
      <c r="Z419" s="153"/>
      <c r="AD419" s="5"/>
    </row>
    <row r="420" spans="1:30" x14ac:dyDescent="0.2">
      <c r="A420" s="138">
        <f t="shared" si="564"/>
        <v>42465</v>
      </c>
      <c r="B420" s="134">
        <f t="shared" si="558"/>
        <v>312889.75875343004</v>
      </c>
      <c r="C420" s="134">
        <f t="shared" si="565"/>
        <v>288614.01837499993</v>
      </c>
      <c r="D420" s="139">
        <f t="shared" si="575"/>
        <v>649.59199999999998</v>
      </c>
      <c r="E420" s="10">
        <f>IF(DAY(A420)=E$3+1,VLOOKUP(A420,[1]Plan1!$CC$150:$CD$200,2),E419)</f>
        <v>652.97500000000002</v>
      </c>
      <c r="F420" s="140">
        <f t="shared" si="576"/>
        <v>42421</v>
      </c>
      <c r="G420" s="133">
        <f t="shared" si="577"/>
        <v>5.2078843335510161E-3</v>
      </c>
      <c r="H420" s="141">
        <f t="shared" si="566"/>
        <v>16</v>
      </c>
      <c r="I420" s="141">
        <f t="shared" si="567"/>
        <v>31</v>
      </c>
      <c r="J420" s="134">
        <f t="shared" si="578"/>
        <v>1.0026845622675378</v>
      </c>
      <c r="K420" s="134">
        <f t="shared" si="568"/>
        <v>1.07567039</v>
      </c>
      <c r="L420" s="134">
        <f t="shared" si="526"/>
        <v>1.07855809</v>
      </c>
      <c r="M420" s="134">
        <f t="shared" si="559"/>
        <v>311286.98440576001</v>
      </c>
      <c r="N420" s="142">
        <f t="shared" si="569"/>
        <v>0</v>
      </c>
      <c r="O420" s="133">
        <f t="shared" si="560"/>
        <v>0</v>
      </c>
      <c r="P420" s="134">
        <f t="shared" si="524"/>
        <v>0</v>
      </c>
      <c r="Q420" s="133">
        <f t="shared" si="570"/>
        <v>0.12682499999999999</v>
      </c>
      <c r="R420" s="143">
        <f t="shared" si="561"/>
        <v>1.0051488639999999</v>
      </c>
      <c r="S420" s="134">
        <f t="shared" si="571"/>
        <v>1602.77434767</v>
      </c>
      <c r="T420" s="3">
        <f t="shared" si="572"/>
        <v>0</v>
      </c>
      <c r="U420" s="4">
        <f t="shared" si="573"/>
        <v>0</v>
      </c>
      <c r="V420" s="144" t="str">
        <f t="shared" ref="V420" si="603">V419</f>
        <v>A+J=</v>
      </c>
      <c r="W420" s="9">
        <f t="shared" si="563"/>
        <v>42480</v>
      </c>
      <c r="X420" s="4"/>
      <c r="Y420" s="154"/>
      <c r="Z420" s="153"/>
      <c r="AD420" s="5"/>
    </row>
    <row r="421" spans="1:30" x14ac:dyDescent="0.2">
      <c r="A421" s="138">
        <f t="shared" si="564"/>
        <v>42466</v>
      </c>
      <c r="B421" s="134">
        <f t="shared" si="558"/>
        <v>313042.65497607004</v>
      </c>
      <c r="C421" s="134">
        <f t="shared" si="565"/>
        <v>288614.01837499993</v>
      </c>
      <c r="D421" s="139">
        <f t="shared" si="575"/>
        <v>649.59199999999998</v>
      </c>
      <c r="E421" s="10">
        <f>IF(DAY(A421)=E$3+1,VLOOKUP(A421,[1]Plan1!$CC$150:$CD$200,2),E420)</f>
        <v>652.97500000000002</v>
      </c>
      <c r="F421" s="140">
        <f t="shared" si="576"/>
        <v>42421</v>
      </c>
      <c r="G421" s="133">
        <f t="shared" si="577"/>
        <v>5.2078843335510161E-3</v>
      </c>
      <c r="H421" s="141">
        <f t="shared" si="566"/>
        <v>17</v>
      </c>
      <c r="I421" s="141">
        <f t="shared" si="567"/>
        <v>31</v>
      </c>
      <c r="J421" s="134">
        <f t="shared" si="578"/>
        <v>1.0028525864995295</v>
      </c>
      <c r="K421" s="134">
        <f t="shared" si="568"/>
        <v>1.07567039</v>
      </c>
      <c r="L421" s="134">
        <f t="shared" si="526"/>
        <v>1.07873883</v>
      </c>
      <c r="M421" s="134">
        <f t="shared" si="559"/>
        <v>311339.14850344002</v>
      </c>
      <c r="N421" s="142">
        <f t="shared" si="569"/>
        <v>0</v>
      </c>
      <c r="O421" s="133">
        <f t="shared" si="560"/>
        <v>0</v>
      </c>
      <c r="P421" s="134">
        <f t="shared" si="524"/>
        <v>0</v>
      </c>
      <c r="Q421" s="133">
        <f t="shared" si="570"/>
        <v>0.12682499999999999</v>
      </c>
      <c r="R421" s="143">
        <f t="shared" si="561"/>
        <v>1.0054715460000001</v>
      </c>
      <c r="S421" s="134">
        <f t="shared" si="571"/>
        <v>1703.50647263</v>
      </c>
      <c r="T421" s="3">
        <f t="shared" si="572"/>
        <v>0</v>
      </c>
      <c r="U421" s="4">
        <f t="shared" si="573"/>
        <v>0</v>
      </c>
      <c r="V421" s="144" t="str">
        <f t="shared" ref="V421" si="604">V420</f>
        <v>A+J=</v>
      </c>
      <c r="W421" s="9">
        <f t="shared" si="563"/>
        <v>42480</v>
      </c>
      <c r="X421" s="4"/>
      <c r="Y421" s="154"/>
      <c r="Z421" s="153"/>
      <c r="AD421" s="5"/>
    </row>
    <row r="422" spans="1:30" x14ac:dyDescent="0.2">
      <c r="A422" s="138">
        <f t="shared" si="564"/>
        <v>42467</v>
      </c>
      <c r="B422" s="134">
        <f t="shared" si="558"/>
        <v>313195.62626821996</v>
      </c>
      <c r="C422" s="134">
        <f t="shared" si="565"/>
        <v>288614.01837499993</v>
      </c>
      <c r="D422" s="139">
        <f t="shared" si="575"/>
        <v>649.59199999999998</v>
      </c>
      <c r="E422" s="10">
        <f>IF(DAY(A422)=E$3+1,VLOOKUP(A422,[1]Plan1!$CC$150:$CD$200,2),E421)</f>
        <v>652.97500000000002</v>
      </c>
      <c r="F422" s="140">
        <f t="shared" si="576"/>
        <v>42421</v>
      </c>
      <c r="G422" s="133">
        <f t="shared" si="577"/>
        <v>5.2078843335510161E-3</v>
      </c>
      <c r="H422" s="141">
        <f t="shared" si="566"/>
        <v>18</v>
      </c>
      <c r="I422" s="141">
        <f t="shared" si="567"/>
        <v>31</v>
      </c>
      <c r="J422" s="134">
        <f t="shared" si="578"/>
        <v>1.0030206388880756</v>
      </c>
      <c r="K422" s="134">
        <f t="shared" si="568"/>
        <v>1.07567039</v>
      </c>
      <c r="L422" s="134">
        <f t="shared" si="526"/>
        <v>1.0789196000000001</v>
      </c>
      <c r="M422" s="134">
        <f t="shared" si="559"/>
        <v>311391.32125953998</v>
      </c>
      <c r="N422" s="142">
        <f t="shared" si="569"/>
        <v>0</v>
      </c>
      <c r="O422" s="133">
        <f t="shared" si="560"/>
        <v>0</v>
      </c>
      <c r="P422" s="134">
        <f t="shared" si="524"/>
        <v>0</v>
      </c>
      <c r="Q422" s="133">
        <f t="shared" si="570"/>
        <v>0.12682499999999999</v>
      </c>
      <c r="R422" s="143">
        <f t="shared" si="561"/>
        <v>1.0057943330000001</v>
      </c>
      <c r="S422" s="134">
        <f t="shared" si="571"/>
        <v>1804.3050086799999</v>
      </c>
      <c r="T422" s="3">
        <f t="shared" si="572"/>
        <v>0</v>
      </c>
      <c r="U422" s="4">
        <f t="shared" si="573"/>
        <v>0</v>
      </c>
      <c r="V422" s="144" t="str">
        <f t="shared" ref="V422" si="605">V421</f>
        <v>A+J=</v>
      </c>
      <c r="W422" s="9">
        <f t="shared" si="563"/>
        <v>42480</v>
      </c>
      <c r="X422" s="4"/>
      <c r="Y422" s="154"/>
      <c r="Z422" s="153"/>
      <c r="AD422" s="5"/>
    </row>
    <row r="423" spans="1:30" x14ac:dyDescent="0.2">
      <c r="A423" s="138">
        <f t="shared" si="564"/>
        <v>42468</v>
      </c>
      <c r="B423" s="134">
        <f t="shared" si="558"/>
        <v>313348.67203182</v>
      </c>
      <c r="C423" s="134">
        <f t="shared" si="565"/>
        <v>288614.01837499993</v>
      </c>
      <c r="D423" s="139">
        <f t="shared" si="575"/>
        <v>649.59199999999998</v>
      </c>
      <c r="E423" s="10">
        <f>IF(DAY(A423)=E$3+1,VLOOKUP(A423,[1]Plan1!$CC$150:$CD$200,2),E422)</f>
        <v>652.97500000000002</v>
      </c>
      <c r="F423" s="140">
        <f t="shared" si="576"/>
        <v>42421</v>
      </c>
      <c r="G423" s="133">
        <f t="shared" si="577"/>
        <v>5.2078843335510161E-3</v>
      </c>
      <c r="H423" s="141">
        <f t="shared" si="566"/>
        <v>19</v>
      </c>
      <c r="I423" s="141">
        <f t="shared" si="567"/>
        <v>31</v>
      </c>
      <c r="J423" s="134">
        <f t="shared" si="578"/>
        <v>1.0031887194378946</v>
      </c>
      <c r="K423" s="134">
        <f t="shared" si="568"/>
        <v>1.07567039</v>
      </c>
      <c r="L423" s="134">
        <f t="shared" si="526"/>
        <v>1.0791004</v>
      </c>
      <c r="M423" s="134">
        <f t="shared" si="559"/>
        <v>311443.50267407001</v>
      </c>
      <c r="N423" s="142">
        <f t="shared" si="569"/>
        <v>0</v>
      </c>
      <c r="O423" s="133">
        <f t="shared" si="560"/>
        <v>0</v>
      </c>
      <c r="P423" s="134">
        <f t="shared" si="524"/>
        <v>0</v>
      </c>
      <c r="Q423" s="133">
        <f t="shared" si="570"/>
        <v>0.12682499999999999</v>
      </c>
      <c r="R423" s="143">
        <f t="shared" si="561"/>
        <v>1.0061172229999999</v>
      </c>
      <c r="S423" s="134">
        <f t="shared" si="571"/>
        <v>1905.16935775</v>
      </c>
      <c r="T423" s="3">
        <f t="shared" si="572"/>
        <v>0</v>
      </c>
      <c r="U423" s="4">
        <f t="shared" si="573"/>
        <v>0</v>
      </c>
      <c r="V423" s="144" t="str">
        <f t="shared" ref="V423" si="606">V422</f>
        <v>A+J=</v>
      </c>
      <c r="W423" s="9">
        <f t="shared" si="563"/>
        <v>42480</v>
      </c>
      <c r="X423" s="4"/>
      <c r="Y423" s="154"/>
      <c r="Z423" s="153"/>
      <c r="AD423" s="5"/>
    </row>
    <row r="424" spans="1:30" x14ac:dyDescent="0.2">
      <c r="A424" s="138">
        <f t="shared" si="564"/>
        <v>42469</v>
      </c>
      <c r="B424" s="134">
        <f t="shared" si="558"/>
        <v>313501.79229136999</v>
      </c>
      <c r="C424" s="134">
        <f t="shared" si="565"/>
        <v>288614.01837499993</v>
      </c>
      <c r="D424" s="139">
        <f t="shared" si="575"/>
        <v>649.59199999999998</v>
      </c>
      <c r="E424" s="10">
        <f>IF(DAY(A424)=E$3+1,VLOOKUP(A424,[1]Plan1!$CC$150:$CD$200,2),E423)</f>
        <v>652.97500000000002</v>
      </c>
      <c r="F424" s="140">
        <f t="shared" si="576"/>
        <v>42421</v>
      </c>
      <c r="G424" s="133">
        <f t="shared" si="577"/>
        <v>5.2078843335510161E-3</v>
      </c>
      <c r="H424" s="141">
        <f t="shared" si="566"/>
        <v>20</v>
      </c>
      <c r="I424" s="141">
        <f t="shared" si="567"/>
        <v>31</v>
      </c>
      <c r="J424" s="134">
        <f t="shared" si="578"/>
        <v>1.0033568281537057</v>
      </c>
      <c r="K424" s="134">
        <f t="shared" si="568"/>
        <v>1.07567039</v>
      </c>
      <c r="L424" s="134">
        <f t="shared" si="526"/>
        <v>1.0792812300000001</v>
      </c>
      <c r="M424" s="134">
        <f t="shared" si="559"/>
        <v>311495.69274700998</v>
      </c>
      <c r="N424" s="142">
        <f t="shared" si="569"/>
        <v>0</v>
      </c>
      <c r="O424" s="133">
        <f t="shared" si="560"/>
        <v>0</v>
      </c>
      <c r="P424" s="134">
        <f t="shared" si="524"/>
        <v>0</v>
      </c>
      <c r="Q424" s="133">
        <f t="shared" si="570"/>
        <v>0.12682499999999999</v>
      </c>
      <c r="R424" s="143">
        <f t="shared" si="561"/>
        <v>1.0064402160000001</v>
      </c>
      <c r="S424" s="134">
        <f t="shared" si="571"/>
        <v>2006.09954436</v>
      </c>
      <c r="T424" s="3">
        <f t="shared" si="572"/>
        <v>0</v>
      </c>
      <c r="U424" s="4">
        <f t="shared" si="573"/>
        <v>0</v>
      </c>
      <c r="V424" s="144" t="str">
        <f t="shared" ref="V424" si="607">V423</f>
        <v>A+J=</v>
      </c>
      <c r="W424" s="9">
        <f t="shared" si="563"/>
        <v>42480</v>
      </c>
      <c r="X424" s="4"/>
      <c r="Y424" s="154"/>
      <c r="Z424" s="153"/>
      <c r="AD424" s="5"/>
    </row>
    <row r="425" spans="1:30" x14ac:dyDescent="0.2">
      <c r="A425" s="138">
        <f t="shared" si="564"/>
        <v>42470</v>
      </c>
      <c r="B425" s="134">
        <f t="shared" si="558"/>
        <v>313654.98769446998</v>
      </c>
      <c r="C425" s="134">
        <f t="shared" si="565"/>
        <v>288614.01837499993</v>
      </c>
      <c r="D425" s="139">
        <f t="shared" si="575"/>
        <v>649.59199999999998</v>
      </c>
      <c r="E425" s="10">
        <f>IF(DAY(A425)=E$3+1,VLOOKUP(A425,[1]Plan1!$CC$150:$CD$200,2),E424)</f>
        <v>652.97500000000002</v>
      </c>
      <c r="F425" s="140">
        <f t="shared" si="576"/>
        <v>42421</v>
      </c>
      <c r="G425" s="133">
        <f t="shared" si="577"/>
        <v>5.2078843335510161E-3</v>
      </c>
      <c r="H425" s="141">
        <f t="shared" si="566"/>
        <v>21</v>
      </c>
      <c r="I425" s="141">
        <f t="shared" si="567"/>
        <v>31</v>
      </c>
      <c r="J425" s="134">
        <f t="shared" si="578"/>
        <v>1.0035249650402285</v>
      </c>
      <c r="K425" s="134">
        <f t="shared" si="568"/>
        <v>1.07567039</v>
      </c>
      <c r="L425" s="134">
        <f t="shared" si="526"/>
        <v>1.07946209</v>
      </c>
      <c r="M425" s="134">
        <f t="shared" si="559"/>
        <v>311547.89147837</v>
      </c>
      <c r="N425" s="142">
        <f t="shared" si="569"/>
        <v>0</v>
      </c>
      <c r="O425" s="133">
        <f t="shared" si="560"/>
        <v>0</v>
      </c>
      <c r="P425" s="134">
        <f t="shared" si="524"/>
        <v>0</v>
      </c>
      <c r="Q425" s="133">
        <f t="shared" si="570"/>
        <v>0.12682499999999999</v>
      </c>
      <c r="R425" s="143">
        <f t="shared" si="561"/>
        <v>1.0067633140000001</v>
      </c>
      <c r="S425" s="134">
        <f t="shared" si="571"/>
        <v>2107.0962161000002</v>
      </c>
      <c r="T425" s="3">
        <f t="shared" si="572"/>
        <v>0</v>
      </c>
      <c r="U425" s="4">
        <f t="shared" si="573"/>
        <v>0</v>
      </c>
      <c r="V425" s="144" t="str">
        <f t="shared" ref="V425" si="608">V424</f>
        <v>A+J=</v>
      </c>
      <c r="W425" s="9">
        <f t="shared" si="563"/>
        <v>42480</v>
      </c>
      <c r="X425" s="4"/>
      <c r="Y425" s="154"/>
      <c r="Z425" s="153"/>
      <c r="AD425" s="5"/>
    </row>
    <row r="426" spans="1:30" x14ac:dyDescent="0.2">
      <c r="A426" s="138">
        <f t="shared" si="564"/>
        <v>42471</v>
      </c>
      <c r="B426" s="134">
        <f t="shared" si="558"/>
        <v>313808.25764278998</v>
      </c>
      <c r="C426" s="134">
        <f t="shared" si="565"/>
        <v>288614.01837499993</v>
      </c>
      <c r="D426" s="139">
        <f t="shared" si="575"/>
        <v>649.59199999999998</v>
      </c>
      <c r="E426" s="10">
        <f>IF(DAY(A426)=E$3+1,VLOOKUP(A426,[1]Plan1!$CC$150:$CD$200,2),E425)</f>
        <v>652.97500000000002</v>
      </c>
      <c r="F426" s="140">
        <f t="shared" si="576"/>
        <v>42421</v>
      </c>
      <c r="G426" s="133">
        <f t="shared" si="577"/>
        <v>5.2078843335510161E-3</v>
      </c>
      <c r="H426" s="141">
        <f t="shared" si="566"/>
        <v>22</v>
      </c>
      <c r="I426" s="141">
        <f t="shared" si="567"/>
        <v>31</v>
      </c>
      <c r="J426" s="134">
        <f t="shared" si="578"/>
        <v>1.0036931301021839</v>
      </c>
      <c r="K426" s="134">
        <f t="shared" si="568"/>
        <v>1.07567039</v>
      </c>
      <c r="L426" s="134">
        <f t="shared" si="526"/>
        <v>1.07964298</v>
      </c>
      <c r="M426" s="134">
        <f t="shared" si="559"/>
        <v>311600.09886815998</v>
      </c>
      <c r="N426" s="142">
        <f t="shared" si="569"/>
        <v>0</v>
      </c>
      <c r="O426" s="133">
        <f t="shared" si="560"/>
        <v>0</v>
      </c>
      <c r="P426" s="134">
        <f t="shared" ref="P426:P489" si="609">IF(O426&gt;0,TRUNC(O426*M426,8),0)</f>
        <v>0</v>
      </c>
      <c r="Q426" s="133">
        <f t="shared" si="570"/>
        <v>0.12682499999999999</v>
      </c>
      <c r="R426" s="143">
        <f t="shared" si="561"/>
        <v>1.0070865149999999</v>
      </c>
      <c r="S426" s="134">
        <f t="shared" si="571"/>
        <v>2208.1587746300002</v>
      </c>
      <c r="T426" s="3">
        <f t="shared" si="572"/>
        <v>0</v>
      </c>
      <c r="U426" s="4">
        <f t="shared" si="573"/>
        <v>0</v>
      </c>
      <c r="V426" s="144" t="str">
        <f t="shared" ref="V426" si="610">V425</f>
        <v>A+J=</v>
      </c>
      <c r="W426" s="9">
        <f t="shared" si="563"/>
        <v>42480</v>
      </c>
      <c r="X426" s="4"/>
      <c r="Y426" s="154"/>
      <c r="Z426" s="153"/>
      <c r="AD426" s="5"/>
    </row>
    <row r="427" spans="1:30" x14ac:dyDescent="0.2">
      <c r="A427" s="138">
        <f t="shared" si="564"/>
        <v>42472</v>
      </c>
      <c r="B427" s="134">
        <f t="shared" si="558"/>
        <v>313961.60247247003</v>
      </c>
      <c r="C427" s="134">
        <f t="shared" si="565"/>
        <v>288614.01837499993</v>
      </c>
      <c r="D427" s="139">
        <f t="shared" si="575"/>
        <v>649.59199999999998</v>
      </c>
      <c r="E427" s="10">
        <f>IF(DAY(A427)=E$3+1,VLOOKUP(A427,[1]Plan1!$CC$150:$CD$200,2),E426)</f>
        <v>652.97500000000002</v>
      </c>
      <c r="F427" s="140">
        <f t="shared" si="576"/>
        <v>42421</v>
      </c>
      <c r="G427" s="133">
        <f t="shared" si="577"/>
        <v>5.2078843335510161E-3</v>
      </c>
      <c r="H427" s="141">
        <f t="shared" si="566"/>
        <v>23</v>
      </c>
      <c r="I427" s="141">
        <f t="shared" si="567"/>
        <v>31</v>
      </c>
      <c r="J427" s="134">
        <f t="shared" si="578"/>
        <v>1.0038613233442932</v>
      </c>
      <c r="K427" s="134">
        <f t="shared" si="568"/>
        <v>1.07567039</v>
      </c>
      <c r="L427" s="134">
        <f t="shared" ref="L427:L490" si="611">TRUNC(J427*K427,8)</f>
        <v>1.0798239000000001</v>
      </c>
      <c r="M427" s="134">
        <f t="shared" si="559"/>
        <v>311652.31491636002</v>
      </c>
      <c r="N427" s="142">
        <f t="shared" si="569"/>
        <v>0</v>
      </c>
      <c r="O427" s="133">
        <f t="shared" si="560"/>
        <v>0</v>
      </c>
      <c r="P427" s="134">
        <f t="shared" si="609"/>
        <v>0</v>
      </c>
      <c r="Q427" s="133">
        <f t="shared" si="570"/>
        <v>0.12682499999999999</v>
      </c>
      <c r="R427" s="143">
        <f t="shared" si="561"/>
        <v>1.0074098199999999</v>
      </c>
      <c r="S427" s="134">
        <f t="shared" si="571"/>
        <v>2309.28755611</v>
      </c>
      <c r="T427" s="3">
        <f t="shared" si="572"/>
        <v>0</v>
      </c>
      <c r="U427" s="4">
        <f t="shared" si="573"/>
        <v>0</v>
      </c>
      <c r="V427" s="144" t="str">
        <f t="shared" ref="V427" si="612">V426</f>
        <v>A+J=</v>
      </c>
      <c r="W427" s="9">
        <f t="shared" si="563"/>
        <v>42480</v>
      </c>
      <c r="X427" s="4"/>
      <c r="Y427" s="154"/>
      <c r="Z427" s="153"/>
      <c r="AD427" s="5"/>
    </row>
    <row r="428" spans="1:30" x14ac:dyDescent="0.2">
      <c r="A428" s="138">
        <f t="shared" si="564"/>
        <v>42473</v>
      </c>
      <c r="B428" s="134">
        <f t="shared" si="558"/>
        <v>314115.02189650998</v>
      </c>
      <c r="C428" s="134">
        <f t="shared" si="565"/>
        <v>288614.01837499993</v>
      </c>
      <c r="D428" s="139">
        <f t="shared" si="575"/>
        <v>649.59199999999998</v>
      </c>
      <c r="E428" s="10">
        <f>IF(DAY(A428)=E$3+1,VLOOKUP(A428,[1]Plan1!$CC$150:$CD$200,2),E427)</f>
        <v>652.97500000000002</v>
      </c>
      <c r="F428" s="140">
        <f t="shared" si="576"/>
        <v>42421</v>
      </c>
      <c r="G428" s="133">
        <f t="shared" si="577"/>
        <v>5.2078843335510161E-3</v>
      </c>
      <c r="H428" s="141">
        <f t="shared" si="566"/>
        <v>24</v>
      </c>
      <c r="I428" s="141">
        <f t="shared" si="567"/>
        <v>31</v>
      </c>
      <c r="J428" s="134">
        <f t="shared" si="578"/>
        <v>1.0040295447712788</v>
      </c>
      <c r="K428" s="134">
        <f t="shared" si="568"/>
        <v>1.07567039</v>
      </c>
      <c r="L428" s="134">
        <f t="shared" si="611"/>
        <v>1.0800048499999999</v>
      </c>
      <c r="M428" s="134">
        <f t="shared" si="559"/>
        <v>311704.53962298</v>
      </c>
      <c r="N428" s="142">
        <f t="shared" si="569"/>
        <v>0</v>
      </c>
      <c r="O428" s="133">
        <f t="shared" si="560"/>
        <v>0</v>
      </c>
      <c r="P428" s="134">
        <f t="shared" si="609"/>
        <v>0</v>
      </c>
      <c r="Q428" s="133">
        <f t="shared" si="570"/>
        <v>0.12682499999999999</v>
      </c>
      <c r="R428" s="143">
        <f t="shared" si="561"/>
        <v>1.007733228</v>
      </c>
      <c r="S428" s="134">
        <f t="shared" si="571"/>
        <v>2410.4822735299999</v>
      </c>
      <c r="T428" s="3">
        <f t="shared" si="572"/>
        <v>0</v>
      </c>
      <c r="U428" s="4">
        <f t="shared" si="573"/>
        <v>0</v>
      </c>
      <c r="V428" s="144" t="str">
        <f t="shared" ref="V428" si="613">V427</f>
        <v>A+J=</v>
      </c>
      <c r="W428" s="9">
        <f t="shared" si="563"/>
        <v>42480</v>
      </c>
      <c r="X428" s="4"/>
      <c r="Y428" s="154"/>
      <c r="Z428" s="153"/>
      <c r="AD428" s="5"/>
    </row>
    <row r="429" spans="1:30" x14ac:dyDescent="0.2">
      <c r="A429" s="138">
        <f t="shared" si="564"/>
        <v>42474</v>
      </c>
      <c r="B429" s="134">
        <f t="shared" si="558"/>
        <v>314268.51656298997</v>
      </c>
      <c r="C429" s="134">
        <f t="shared" si="565"/>
        <v>288614.01837499993</v>
      </c>
      <c r="D429" s="139">
        <f t="shared" si="575"/>
        <v>649.59199999999998</v>
      </c>
      <c r="E429" s="10">
        <f>IF(DAY(A429)=E$3+1,VLOOKUP(A429,[1]Plan1!$CC$150:$CD$200,2),E428)</f>
        <v>652.97500000000002</v>
      </c>
      <c r="F429" s="140">
        <f t="shared" si="576"/>
        <v>42421</v>
      </c>
      <c r="G429" s="133">
        <f t="shared" si="577"/>
        <v>5.2078843335510161E-3</v>
      </c>
      <c r="H429" s="141">
        <f t="shared" si="566"/>
        <v>25</v>
      </c>
      <c r="I429" s="141">
        <f t="shared" si="567"/>
        <v>31</v>
      </c>
      <c r="J429" s="134">
        <f t="shared" si="578"/>
        <v>1.0041977943878637</v>
      </c>
      <c r="K429" s="134">
        <f t="shared" si="568"/>
        <v>1.07567039</v>
      </c>
      <c r="L429" s="134">
        <f t="shared" si="611"/>
        <v>1.08018583</v>
      </c>
      <c r="M429" s="134">
        <f t="shared" si="559"/>
        <v>311756.77298802999</v>
      </c>
      <c r="N429" s="142">
        <f t="shared" si="569"/>
        <v>0</v>
      </c>
      <c r="O429" s="133">
        <f t="shared" si="560"/>
        <v>0</v>
      </c>
      <c r="P429" s="134">
        <f t="shared" si="609"/>
        <v>0</v>
      </c>
      <c r="Q429" s="133">
        <f t="shared" si="570"/>
        <v>0.12682499999999999</v>
      </c>
      <c r="R429" s="143">
        <f t="shared" si="561"/>
        <v>1.0080567410000001</v>
      </c>
      <c r="S429" s="134">
        <f t="shared" si="571"/>
        <v>2511.7435749599999</v>
      </c>
      <c r="T429" s="3">
        <f t="shared" si="572"/>
        <v>0</v>
      </c>
      <c r="U429" s="4">
        <f t="shared" si="573"/>
        <v>0</v>
      </c>
      <c r="V429" s="144" t="str">
        <f t="shared" ref="V429" si="614">V428</f>
        <v>A+J=</v>
      </c>
      <c r="W429" s="9">
        <f t="shared" si="563"/>
        <v>42480</v>
      </c>
      <c r="X429" s="4"/>
      <c r="Y429" s="154"/>
      <c r="Z429" s="153"/>
      <c r="AD429" s="5"/>
    </row>
    <row r="430" spans="1:30" x14ac:dyDescent="0.2">
      <c r="A430" s="138">
        <f t="shared" si="564"/>
        <v>42475</v>
      </c>
      <c r="B430" s="134">
        <f t="shared" si="558"/>
        <v>314422.08587310999</v>
      </c>
      <c r="C430" s="134">
        <f t="shared" si="565"/>
        <v>288614.01837499993</v>
      </c>
      <c r="D430" s="139">
        <f t="shared" si="575"/>
        <v>649.59199999999998</v>
      </c>
      <c r="E430" s="10">
        <f>IF(DAY(A430)=E$3+1,VLOOKUP(A430,[1]Plan1!$CC$150:$CD$200,2),E429)</f>
        <v>652.97500000000002</v>
      </c>
      <c r="F430" s="140">
        <f t="shared" si="576"/>
        <v>42421</v>
      </c>
      <c r="G430" s="133">
        <f t="shared" si="577"/>
        <v>5.2078843335510161E-3</v>
      </c>
      <c r="H430" s="141">
        <f t="shared" si="566"/>
        <v>26</v>
      </c>
      <c r="I430" s="141">
        <f t="shared" si="567"/>
        <v>31</v>
      </c>
      <c r="J430" s="134">
        <f t="shared" si="578"/>
        <v>1.0043660721987719</v>
      </c>
      <c r="K430" s="134">
        <f t="shared" si="568"/>
        <v>1.07567039</v>
      </c>
      <c r="L430" s="134">
        <f t="shared" si="611"/>
        <v>1.0803668399999999</v>
      </c>
      <c r="M430" s="134">
        <f t="shared" si="559"/>
        <v>311809.01501149999</v>
      </c>
      <c r="N430" s="142">
        <f t="shared" si="569"/>
        <v>0</v>
      </c>
      <c r="O430" s="133">
        <f t="shared" si="560"/>
        <v>0</v>
      </c>
      <c r="P430" s="134">
        <f t="shared" si="609"/>
        <v>0</v>
      </c>
      <c r="Q430" s="133">
        <f t="shared" si="570"/>
        <v>0.12682499999999999</v>
      </c>
      <c r="R430" s="143">
        <f t="shared" si="561"/>
        <v>1.0083803570000001</v>
      </c>
      <c r="S430" s="134">
        <f t="shared" si="571"/>
        <v>2613.0708616100001</v>
      </c>
      <c r="T430" s="3">
        <f t="shared" si="572"/>
        <v>0</v>
      </c>
      <c r="U430" s="4">
        <f t="shared" si="573"/>
        <v>0</v>
      </c>
      <c r="V430" s="144" t="str">
        <f t="shared" ref="V430" si="615">V429</f>
        <v>A+J=</v>
      </c>
      <c r="W430" s="9">
        <f t="shared" si="563"/>
        <v>42480</v>
      </c>
      <c r="X430" s="4"/>
      <c r="Y430" s="154"/>
      <c r="Z430" s="153"/>
      <c r="AD430" s="5"/>
    </row>
    <row r="431" spans="1:30" x14ac:dyDescent="0.2">
      <c r="A431" s="138">
        <f t="shared" si="564"/>
        <v>42476</v>
      </c>
      <c r="B431" s="134">
        <f t="shared" si="558"/>
        <v>314575.73016328999</v>
      </c>
      <c r="C431" s="134">
        <f t="shared" si="565"/>
        <v>288614.01837499993</v>
      </c>
      <c r="D431" s="139">
        <f t="shared" si="575"/>
        <v>649.59199999999998</v>
      </c>
      <c r="E431" s="10">
        <f>IF(DAY(A431)=E$3+1,VLOOKUP(A431,[1]Plan1!$CC$150:$CD$200,2),E430)</f>
        <v>652.97500000000002</v>
      </c>
      <c r="F431" s="140">
        <f t="shared" si="576"/>
        <v>42421</v>
      </c>
      <c r="G431" s="133">
        <f t="shared" si="577"/>
        <v>5.2078843335510161E-3</v>
      </c>
      <c r="H431" s="141">
        <f t="shared" si="566"/>
        <v>27</v>
      </c>
      <c r="I431" s="141">
        <f t="shared" si="567"/>
        <v>31</v>
      </c>
      <c r="J431" s="134">
        <f t="shared" si="578"/>
        <v>1.0045343782087279</v>
      </c>
      <c r="K431" s="134">
        <f t="shared" si="568"/>
        <v>1.07567039</v>
      </c>
      <c r="L431" s="134">
        <f t="shared" si="611"/>
        <v>1.0805478799999999</v>
      </c>
      <c r="M431" s="134">
        <f t="shared" si="559"/>
        <v>311861.26569337997</v>
      </c>
      <c r="N431" s="142">
        <f t="shared" si="569"/>
        <v>0</v>
      </c>
      <c r="O431" s="133">
        <f t="shared" si="560"/>
        <v>0</v>
      </c>
      <c r="P431" s="134">
        <f t="shared" si="609"/>
        <v>0</v>
      </c>
      <c r="Q431" s="133">
        <f t="shared" si="570"/>
        <v>0.12682499999999999</v>
      </c>
      <c r="R431" s="143">
        <f t="shared" si="561"/>
        <v>1.008704077</v>
      </c>
      <c r="S431" s="134">
        <f t="shared" si="571"/>
        <v>2714.4644699099999</v>
      </c>
      <c r="T431" s="3">
        <f t="shared" si="572"/>
        <v>0</v>
      </c>
      <c r="U431" s="4">
        <f t="shared" si="573"/>
        <v>0</v>
      </c>
      <c r="V431" s="144" t="str">
        <f t="shared" ref="V431" si="616">V430</f>
        <v>A+J=</v>
      </c>
      <c r="W431" s="9">
        <f t="shared" si="563"/>
        <v>42480</v>
      </c>
      <c r="X431" s="4"/>
      <c r="Y431" s="154"/>
      <c r="Z431" s="153"/>
      <c r="AD431" s="5"/>
    </row>
    <row r="432" spans="1:30" x14ac:dyDescent="0.2">
      <c r="A432" s="138">
        <f t="shared" si="564"/>
        <v>42477</v>
      </c>
      <c r="B432" s="134">
        <f t="shared" si="558"/>
        <v>314729.44945824996</v>
      </c>
      <c r="C432" s="134">
        <f t="shared" si="565"/>
        <v>288614.01837499993</v>
      </c>
      <c r="D432" s="139">
        <f t="shared" si="575"/>
        <v>649.59199999999998</v>
      </c>
      <c r="E432" s="10">
        <f>IF(DAY(A432)=E$3+1,VLOOKUP(A432,[1]Plan1!$CC$150:$CD$200,2),E431)</f>
        <v>652.97500000000002</v>
      </c>
      <c r="F432" s="140">
        <f t="shared" si="576"/>
        <v>42421</v>
      </c>
      <c r="G432" s="133">
        <f t="shared" si="577"/>
        <v>5.2078843335510161E-3</v>
      </c>
      <c r="H432" s="141">
        <f t="shared" si="566"/>
        <v>28</v>
      </c>
      <c r="I432" s="141">
        <f t="shared" si="567"/>
        <v>31</v>
      </c>
      <c r="J432" s="134">
        <f t="shared" si="578"/>
        <v>1.0047027124224572</v>
      </c>
      <c r="K432" s="134">
        <f t="shared" si="568"/>
        <v>1.07567039</v>
      </c>
      <c r="L432" s="134">
        <f t="shared" si="611"/>
        <v>1.0807289499999999</v>
      </c>
      <c r="M432" s="134">
        <f t="shared" si="559"/>
        <v>311913.52503368998</v>
      </c>
      <c r="N432" s="142">
        <f t="shared" si="569"/>
        <v>0</v>
      </c>
      <c r="O432" s="133">
        <f t="shared" si="560"/>
        <v>0</v>
      </c>
      <c r="P432" s="134">
        <f t="shared" si="609"/>
        <v>0</v>
      </c>
      <c r="Q432" s="133">
        <f t="shared" si="570"/>
        <v>0.12682499999999999</v>
      </c>
      <c r="R432" s="143">
        <f t="shared" si="561"/>
        <v>1.0090279010000001</v>
      </c>
      <c r="S432" s="134">
        <f t="shared" si="571"/>
        <v>2815.9244245599998</v>
      </c>
      <c r="T432" s="3">
        <f t="shared" si="572"/>
        <v>0</v>
      </c>
      <c r="U432" s="4">
        <f t="shared" si="573"/>
        <v>0</v>
      </c>
      <c r="V432" s="144" t="str">
        <f t="shared" ref="V432" si="617">V431</f>
        <v>A+J=</v>
      </c>
      <c r="W432" s="9">
        <f t="shared" si="563"/>
        <v>42480</v>
      </c>
      <c r="X432" s="4"/>
      <c r="Y432" s="154"/>
      <c r="Z432" s="153"/>
      <c r="AD432" s="5"/>
    </row>
    <row r="433" spans="1:135" x14ac:dyDescent="0.2">
      <c r="A433" s="138">
        <f t="shared" si="564"/>
        <v>42478</v>
      </c>
      <c r="B433" s="134">
        <f t="shared" si="558"/>
        <v>314883.24700780003</v>
      </c>
      <c r="C433" s="134">
        <f t="shared" si="565"/>
        <v>288614.01837499993</v>
      </c>
      <c r="D433" s="139">
        <f t="shared" si="575"/>
        <v>649.59199999999998</v>
      </c>
      <c r="E433" s="10">
        <f>IF(DAY(A433)=E$3+1,VLOOKUP(A433,[1]Plan1!$CC$150:$CD$200,2),E432)</f>
        <v>652.97500000000002</v>
      </c>
      <c r="F433" s="140">
        <f t="shared" si="576"/>
        <v>42421</v>
      </c>
      <c r="G433" s="133">
        <f t="shared" si="577"/>
        <v>5.2078843335510161E-3</v>
      </c>
      <c r="H433" s="141">
        <f t="shared" si="566"/>
        <v>29</v>
      </c>
      <c r="I433" s="141">
        <f t="shared" si="567"/>
        <v>31</v>
      </c>
      <c r="J433" s="134">
        <f t="shared" si="578"/>
        <v>1.0048710748446861</v>
      </c>
      <c r="K433" s="134">
        <f t="shared" si="568"/>
        <v>1.07567039</v>
      </c>
      <c r="L433" s="134">
        <f t="shared" si="611"/>
        <v>1.0809100599999999</v>
      </c>
      <c r="M433" s="134">
        <f t="shared" si="559"/>
        <v>311965.79591856</v>
      </c>
      <c r="N433" s="142">
        <f t="shared" si="569"/>
        <v>0</v>
      </c>
      <c r="O433" s="133">
        <f t="shared" si="560"/>
        <v>0</v>
      </c>
      <c r="P433" s="134">
        <f t="shared" si="609"/>
        <v>0</v>
      </c>
      <c r="Q433" s="133">
        <f t="shared" si="570"/>
        <v>0.12682499999999999</v>
      </c>
      <c r="R433" s="143">
        <f t="shared" si="561"/>
        <v>1.0093518299999999</v>
      </c>
      <c r="S433" s="134">
        <f t="shared" si="571"/>
        <v>2917.4510892399999</v>
      </c>
      <c r="T433" s="3">
        <f t="shared" si="572"/>
        <v>0</v>
      </c>
      <c r="U433" s="4">
        <f t="shared" si="573"/>
        <v>0</v>
      </c>
      <c r="V433" s="144" t="str">
        <f t="shared" ref="V433" si="618">V432</f>
        <v>A+J=</v>
      </c>
      <c r="W433" s="9">
        <f t="shared" si="563"/>
        <v>42480</v>
      </c>
      <c r="X433" s="4"/>
      <c r="Y433" s="154"/>
      <c r="Z433" s="153"/>
      <c r="AD433" s="5"/>
    </row>
    <row r="434" spans="1:135" x14ac:dyDescent="0.2">
      <c r="A434" s="138">
        <f t="shared" si="564"/>
        <v>42479</v>
      </c>
      <c r="B434" s="134">
        <f t="shared" si="558"/>
        <v>315037.11638745002</v>
      </c>
      <c r="C434" s="134">
        <f t="shared" si="565"/>
        <v>288614.01837499993</v>
      </c>
      <c r="D434" s="139">
        <f t="shared" si="575"/>
        <v>649.59199999999998</v>
      </c>
      <c r="E434" s="10">
        <f>IF(DAY(A434)=E$3+1,VLOOKUP(A434,[1]Plan1!$CC$150:$CD$200,2),E433)</f>
        <v>652.97500000000002</v>
      </c>
      <c r="F434" s="140">
        <f t="shared" si="576"/>
        <v>42421</v>
      </c>
      <c r="G434" s="133">
        <f t="shared" si="577"/>
        <v>5.2078843335510161E-3</v>
      </c>
      <c r="H434" s="141">
        <f t="shared" si="566"/>
        <v>30</v>
      </c>
      <c r="I434" s="141">
        <f t="shared" si="567"/>
        <v>31</v>
      </c>
      <c r="J434" s="134">
        <f t="shared" si="578"/>
        <v>1.0050394654801413</v>
      </c>
      <c r="K434" s="134">
        <f t="shared" si="568"/>
        <v>1.07567039</v>
      </c>
      <c r="L434" s="134">
        <f t="shared" si="611"/>
        <v>1.08109119</v>
      </c>
      <c r="M434" s="134">
        <f t="shared" si="559"/>
        <v>312018.07257571002</v>
      </c>
      <c r="N434" s="142">
        <f t="shared" si="569"/>
        <v>0</v>
      </c>
      <c r="O434" s="133">
        <f t="shared" si="560"/>
        <v>0</v>
      </c>
      <c r="P434" s="134">
        <f t="shared" si="609"/>
        <v>0</v>
      </c>
      <c r="Q434" s="133">
        <f t="shared" si="570"/>
        <v>0.12682499999999999</v>
      </c>
      <c r="R434" s="143">
        <f t="shared" si="561"/>
        <v>1.0096758619999999</v>
      </c>
      <c r="S434" s="134">
        <f t="shared" si="571"/>
        <v>3019.0438117399999</v>
      </c>
      <c r="T434" s="3">
        <f t="shared" si="572"/>
        <v>0</v>
      </c>
      <c r="U434" s="4">
        <f t="shared" si="573"/>
        <v>0</v>
      </c>
      <c r="V434" s="144" t="str">
        <f t="shared" ref="V434" si="619">V433</f>
        <v>A+J=</v>
      </c>
      <c r="W434" s="9">
        <f t="shared" si="563"/>
        <v>42480</v>
      </c>
      <c r="X434" s="4"/>
      <c r="Y434" s="154"/>
      <c r="Z434" s="153"/>
      <c r="AD434" s="5"/>
    </row>
    <row r="435" spans="1:135" x14ac:dyDescent="0.2">
      <c r="A435" s="92">
        <f t="shared" si="564"/>
        <v>42480</v>
      </c>
      <c r="B435" s="97">
        <f t="shared" si="558"/>
        <v>315191.06084604003</v>
      </c>
      <c r="C435" s="97">
        <f t="shared" si="565"/>
        <v>288614.01837499993</v>
      </c>
      <c r="D435" s="94">
        <f t="shared" si="575"/>
        <v>649.59199999999998</v>
      </c>
      <c r="E435" s="10">
        <f>IF(DAY(A435)=E$3+1,VLOOKUP(A435,[1]Plan1!$CC$150:$CD$200,2),E434)</f>
        <v>652.97500000000002</v>
      </c>
      <c r="F435" s="130">
        <f t="shared" si="576"/>
        <v>42421</v>
      </c>
      <c r="G435" s="99">
        <f t="shared" si="577"/>
        <v>5.2078843335510161E-3</v>
      </c>
      <c r="H435" s="96">
        <f t="shared" si="566"/>
        <v>31</v>
      </c>
      <c r="I435" s="96">
        <f t="shared" si="567"/>
        <v>31</v>
      </c>
      <c r="J435" s="97">
        <f t="shared" si="578"/>
        <v>1.005207884333551</v>
      </c>
      <c r="K435" s="97">
        <f t="shared" si="568"/>
        <v>1.07567039</v>
      </c>
      <c r="L435" s="97">
        <f t="shared" si="611"/>
        <v>1.0812723500000001</v>
      </c>
      <c r="M435" s="97">
        <f t="shared" si="559"/>
        <v>312070.35789127002</v>
      </c>
      <c r="N435" s="98">
        <f t="shared" si="569"/>
        <v>14</v>
      </c>
      <c r="O435" s="133">
        <f t="shared" si="560"/>
        <v>3.0282999603028132E-2</v>
      </c>
      <c r="P435" s="97">
        <f t="shared" si="609"/>
        <v>9450.42652413</v>
      </c>
      <c r="Q435" s="99">
        <f t="shared" si="570"/>
        <v>0.12682499999999999</v>
      </c>
      <c r="R435" s="100">
        <f t="shared" si="561"/>
        <v>1.0099999980000001</v>
      </c>
      <c r="S435" s="97">
        <f t="shared" si="571"/>
        <v>3120.7029547699999</v>
      </c>
      <c r="T435" s="3">
        <f t="shared" si="572"/>
        <v>12571.1294789</v>
      </c>
      <c r="U435" s="4">
        <f t="shared" si="573"/>
        <v>867407.93404409999</v>
      </c>
      <c r="V435" s="136" t="str">
        <f t="shared" ref="V435" si="620">V434</f>
        <v>A+J=</v>
      </c>
      <c r="W435" s="9">
        <f t="shared" si="563"/>
        <v>42510</v>
      </c>
      <c r="X435" s="4"/>
      <c r="Y435" s="154"/>
      <c r="Z435" s="153"/>
      <c r="AD435" s="5"/>
    </row>
    <row r="436" spans="1:135" x14ac:dyDescent="0.2">
      <c r="A436" s="138">
        <f t="shared" si="564"/>
        <v>42481</v>
      </c>
      <c r="B436" s="134">
        <f t="shared" si="558"/>
        <v>302799.97092906997</v>
      </c>
      <c r="C436" s="134">
        <f t="shared" si="565"/>
        <v>279873.92017112992</v>
      </c>
      <c r="D436" s="139">
        <f t="shared" si="575"/>
        <v>652.97500000000002</v>
      </c>
      <c r="E436" s="10">
        <f>IF(DAY(A436)=E$3+1,VLOOKUP(A436,[1]Plan1!$CC$150:$CD$200,2),E435)</f>
        <v>658.149</v>
      </c>
      <c r="F436" s="140">
        <f t="shared" si="576"/>
        <v>42450</v>
      </c>
      <c r="G436" s="133">
        <f t="shared" si="577"/>
        <v>7.923733680462508E-3</v>
      </c>
      <c r="H436" s="141">
        <f t="shared" si="566"/>
        <v>1</v>
      </c>
      <c r="I436" s="141">
        <f t="shared" si="567"/>
        <v>30</v>
      </c>
      <c r="J436" s="134">
        <f t="shared" si="578"/>
        <v>1.0002631181346873</v>
      </c>
      <c r="K436" s="134">
        <f t="shared" si="568"/>
        <v>1.0812723500000001</v>
      </c>
      <c r="L436" s="134">
        <f t="shared" si="611"/>
        <v>1.0815568499999999</v>
      </c>
      <c r="M436" s="134">
        <f t="shared" si="559"/>
        <v>302699.55549742997</v>
      </c>
      <c r="N436" s="142">
        <f t="shared" si="569"/>
        <v>0</v>
      </c>
      <c r="O436" s="133">
        <f t="shared" si="560"/>
        <v>0</v>
      </c>
      <c r="P436" s="134">
        <f t="shared" si="609"/>
        <v>0</v>
      </c>
      <c r="Q436" s="133">
        <f t="shared" si="570"/>
        <v>0.12682499999999999</v>
      </c>
      <c r="R436" s="143">
        <f t="shared" si="561"/>
        <v>1.0003317329999999</v>
      </c>
      <c r="S436" s="134">
        <f t="shared" si="571"/>
        <v>100.41543163999999</v>
      </c>
      <c r="T436" s="3">
        <f t="shared" si="572"/>
        <v>0</v>
      </c>
      <c r="U436" s="4">
        <f t="shared" si="573"/>
        <v>0</v>
      </c>
      <c r="V436" s="144" t="str">
        <f t="shared" ref="V436" si="621">V435</f>
        <v>A+J=</v>
      </c>
      <c r="W436" s="9">
        <f t="shared" si="563"/>
        <v>42510</v>
      </c>
      <c r="X436" s="28"/>
      <c r="Y436" s="154"/>
      <c r="Z436" s="153"/>
      <c r="AA436" s="14"/>
      <c r="AB436" s="14"/>
      <c r="AC436" s="14"/>
      <c r="AD436" s="15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138">
        <f t="shared" si="564"/>
        <v>42482</v>
      </c>
      <c r="B437" s="134">
        <f t="shared" si="558"/>
        <v>302980.11592602002</v>
      </c>
      <c r="C437" s="134">
        <f t="shared" si="565"/>
        <v>279873.92017112992</v>
      </c>
      <c r="D437" s="139">
        <f t="shared" si="575"/>
        <v>652.97500000000002</v>
      </c>
      <c r="E437" s="10">
        <f>IF(DAY(A437)=E$3+1,VLOOKUP(A437,[1]Plan1!$CC$150:$CD$200,2),E436)</f>
        <v>658.149</v>
      </c>
      <c r="F437" s="140">
        <f t="shared" si="576"/>
        <v>42450</v>
      </c>
      <c r="G437" s="133">
        <f t="shared" si="577"/>
        <v>7.923733680462508E-3</v>
      </c>
      <c r="H437" s="141">
        <f t="shared" si="566"/>
        <v>2</v>
      </c>
      <c r="I437" s="141">
        <f t="shared" si="567"/>
        <v>30</v>
      </c>
      <c r="J437" s="134">
        <f t="shared" si="578"/>
        <v>1.0005263055005273</v>
      </c>
      <c r="K437" s="134">
        <f t="shared" si="568"/>
        <v>1.0812723500000001</v>
      </c>
      <c r="L437" s="134">
        <f t="shared" si="611"/>
        <v>1.0818414199999999</v>
      </c>
      <c r="M437" s="134">
        <f t="shared" si="559"/>
        <v>302779.1992189</v>
      </c>
      <c r="N437" s="142">
        <f t="shared" si="569"/>
        <v>0</v>
      </c>
      <c r="O437" s="133">
        <f t="shared" si="560"/>
        <v>0</v>
      </c>
      <c r="P437" s="134">
        <f t="shared" si="609"/>
        <v>0</v>
      </c>
      <c r="Q437" s="133">
        <f t="shared" si="570"/>
        <v>0.12682499999999999</v>
      </c>
      <c r="R437" s="143">
        <f t="shared" si="561"/>
        <v>1.0006635749999999</v>
      </c>
      <c r="S437" s="134">
        <f t="shared" si="571"/>
        <v>200.91670712000001</v>
      </c>
      <c r="T437" s="3">
        <f t="shared" si="572"/>
        <v>0</v>
      </c>
      <c r="U437" s="4">
        <f t="shared" si="573"/>
        <v>0</v>
      </c>
      <c r="V437" s="144" t="str">
        <f t="shared" ref="V437" si="622">V436</f>
        <v>A+J=</v>
      </c>
      <c r="W437" s="9">
        <f t="shared" si="563"/>
        <v>42510</v>
      </c>
      <c r="X437" s="4"/>
      <c r="Y437" s="154"/>
      <c r="Z437" s="153"/>
      <c r="AD437" s="5"/>
    </row>
    <row r="438" spans="1:135" x14ac:dyDescent="0.2">
      <c r="A438" s="138">
        <f t="shared" si="564"/>
        <v>42483</v>
      </c>
      <c r="B438" s="134">
        <f t="shared" si="558"/>
        <v>303160.37261228001</v>
      </c>
      <c r="C438" s="134">
        <f t="shared" si="565"/>
        <v>279873.92017112992</v>
      </c>
      <c r="D438" s="139">
        <f t="shared" si="575"/>
        <v>652.97500000000002</v>
      </c>
      <c r="E438" s="10">
        <f>IF(DAY(A438)=E$3+1,VLOOKUP(A438,[1]Plan1!$CC$150:$CD$200,2),E437)</f>
        <v>658.149</v>
      </c>
      <c r="F438" s="140">
        <f t="shared" si="576"/>
        <v>42450</v>
      </c>
      <c r="G438" s="133">
        <f t="shared" si="577"/>
        <v>7.923733680462508E-3</v>
      </c>
      <c r="H438" s="141">
        <f t="shared" si="566"/>
        <v>3</v>
      </c>
      <c r="I438" s="141">
        <f t="shared" si="567"/>
        <v>30</v>
      </c>
      <c r="J438" s="134">
        <f t="shared" si="578"/>
        <v>1.0007895621157361</v>
      </c>
      <c r="K438" s="134">
        <f t="shared" si="568"/>
        <v>1.0812723500000001</v>
      </c>
      <c r="L438" s="134">
        <f t="shared" si="611"/>
        <v>1.0821260800000001</v>
      </c>
      <c r="M438" s="134">
        <f t="shared" si="559"/>
        <v>302858.86812901002</v>
      </c>
      <c r="N438" s="142">
        <f t="shared" si="569"/>
        <v>0</v>
      </c>
      <c r="O438" s="133">
        <f t="shared" si="560"/>
        <v>0</v>
      </c>
      <c r="P438" s="134">
        <f t="shared" si="609"/>
        <v>0</v>
      </c>
      <c r="Q438" s="133">
        <f t="shared" si="570"/>
        <v>0.12682499999999999</v>
      </c>
      <c r="R438" s="143">
        <f t="shared" si="561"/>
        <v>1.000995528</v>
      </c>
      <c r="S438" s="134">
        <f t="shared" si="571"/>
        <v>301.50448326999998</v>
      </c>
      <c r="T438" s="3">
        <f t="shared" si="572"/>
        <v>0</v>
      </c>
      <c r="U438" s="4">
        <f t="shared" si="573"/>
        <v>0</v>
      </c>
      <c r="V438" s="144" t="str">
        <f t="shared" ref="V438" si="623">V437</f>
        <v>A+J=</v>
      </c>
      <c r="W438" s="9">
        <f t="shared" si="563"/>
        <v>42510</v>
      </c>
      <c r="X438" s="4"/>
      <c r="Y438" s="154"/>
      <c r="Z438" s="153"/>
      <c r="AD438" s="5"/>
    </row>
    <row r="439" spans="1:135" x14ac:dyDescent="0.2">
      <c r="A439" s="138">
        <f t="shared" si="564"/>
        <v>42484</v>
      </c>
      <c r="B439" s="134">
        <f t="shared" si="558"/>
        <v>303340.73232916999</v>
      </c>
      <c r="C439" s="134">
        <f t="shared" si="565"/>
        <v>279873.92017112992</v>
      </c>
      <c r="D439" s="139">
        <f t="shared" si="575"/>
        <v>652.97500000000002</v>
      </c>
      <c r="E439" s="10">
        <f>IF(DAY(A439)=E$3+1,VLOOKUP(A439,[1]Plan1!$CC$150:$CD$200,2),E438)</f>
        <v>658.149</v>
      </c>
      <c r="F439" s="140">
        <f t="shared" si="576"/>
        <v>42450</v>
      </c>
      <c r="G439" s="133">
        <f t="shared" si="577"/>
        <v>7.923733680462508E-3</v>
      </c>
      <c r="H439" s="141">
        <f t="shared" si="566"/>
        <v>4</v>
      </c>
      <c r="I439" s="141">
        <f t="shared" si="567"/>
        <v>30</v>
      </c>
      <c r="J439" s="134">
        <f t="shared" si="578"/>
        <v>1.0010528879985345</v>
      </c>
      <c r="K439" s="134">
        <f t="shared" si="568"/>
        <v>1.0812723500000001</v>
      </c>
      <c r="L439" s="134">
        <f t="shared" si="611"/>
        <v>1.0824107999999999</v>
      </c>
      <c r="M439" s="134">
        <f t="shared" si="559"/>
        <v>302938.55383156001</v>
      </c>
      <c r="N439" s="142">
        <f t="shared" si="569"/>
        <v>0</v>
      </c>
      <c r="O439" s="133">
        <f t="shared" si="560"/>
        <v>0</v>
      </c>
      <c r="P439" s="134">
        <f t="shared" si="609"/>
        <v>0</v>
      </c>
      <c r="Q439" s="133">
        <f t="shared" si="570"/>
        <v>0.12682499999999999</v>
      </c>
      <c r="R439" s="143">
        <f t="shared" si="561"/>
        <v>1.0013275909999999</v>
      </c>
      <c r="S439" s="134">
        <f t="shared" si="571"/>
        <v>402.17849761000002</v>
      </c>
      <c r="T439" s="3">
        <f t="shared" si="572"/>
        <v>0</v>
      </c>
      <c r="U439" s="4">
        <f t="shared" si="573"/>
        <v>0</v>
      </c>
      <c r="V439" s="144" t="str">
        <f t="shared" ref="V439" si="624">V438</f>
        <v>A+J=</v>
      </c>
      <c r="W439" s="9">
        <f t="shared" si="563"/>
        <v>42510</v>
      </c>
      <c r="X439" s="4"/>
      <c r="Y439" s="154"/>
      <c r="Z439" s="153"/>
      <c r="AD439" s="5"/>
    </row>
    <row r="440" spans="1:135" x14ac:dyDescent="0.2">
      <c r="A440" s="138">
        <f t="shared" si="564"/>
        <v>42485</v>
      </c>
      <c r="B440" s="134">
        <f t="shared" si="558"/>
        <v>303521.20352989004</v>
      </c>
      <c r="C440" s="134">
        <f t="shared" si="565"/>
        <v>279873.92017112992</v>
      </c>
      <c r="D440" s="139">
        <f t="shared" si="575"/>
        <v>652.97500000000002</v>
      </c>
      <c r="E440" s="10">
        <f>IF(DAY(A440)=E$3+1,VLOOKUP(A440,[1]Plan1!$CC$150:$CD$200,2),E439)</f>
        <v>658.149</v>
      </c>
      <c r="F440" s="140">
        <f t="shared" si="576"/>
        <v>42450</v>
      </c>
      <c r="G440" s="133">
        <f t="shared" si="577"/>
        <v>7.923733680462508E-3</v>
      </c>
      <c r="H440" s="141">
        <f t="shared" si="566"/>
        <v>5</v>
      </c>
      <c r="I440" s="141">
        <f t="shared" si="567"/>
        <v>30</v>
      </c>
      <c r="J440" s="134">
        <f t="shared" si="578"/>
        <v>1.001316283167148</v>
      </c>
      <c r="K440" s="134">
        <f t="shared" si="568"/>
        <v>1.0812723500000001</v>
      </c>
      <c r="L440" s="134">
        <f t="shared" si="611"/>
        <v>1.08269561</v>
      </c>
      <c r="M440" s="134">
        <f t="shared" si="559"/>
        <v>303018.26472277002</v>
      </c>
      <c r="N440" s="142">
        <f t="shared" si="569"/>
        <v>0</v>
      </c>
      <c r="O440" s="133">
        <f t="shared" si="560"/>
        <v>0</v>
      </c>
      <c r="P440" s="134">
        <f t="shared" si="609"/>
        <v>0</v>
      </c>
      <c r="Q440" s="133">
        <f t="shared" si="570"/>
        <v>0.12682499999999999</v>
      </c>
      <c r="R440" s="143">
        <f t="shared" si="561"/>
        <v>1.001659764</v>
      </c>
      <c r="S440" s="134">
        <f t="shared" si="571"/>
        <v>502.93880711999998</v>
      </c>
      <c r="T440" s="3">
        <f t="shared" si="572"/>
        <v>0</v>
      </c>
      <c r="U440" s="4">
        <f t="shared" si="573"/>
        <v>0</v>
      </c>
      <c r="V440" s="144" t="str">
        <f t="shared" ref="V440" si="625">V439</f>
        <v>A+J=</v>
      </c>
      <c r="W440" s="9">
        <f t="shared" si="563"/>
        <v>42510</v>
      </c>
      <c r="X440" s="4"/>
      <c r="Y440" s="154"/>
      <c r="Z440" s="153"/>
      <c r="AD440" s="5"/>
    </row>
    <row r="441" spans="1:135" x14ac:dyDescent="0.2">
      <c r="A441" s="138">
        <f t="shared" si="564"/>
        <v>42486</v>
      </c>
      <c r="B441" s="134">
        <f t="shared" si="558"/>
        <v>303701.77785288001</v>
      </c>
      <c r="C441" s="134">
        <f t="shared" si="565"/>
        <v>279873.92017112992</v>
      </c>
      <c r="D441" s="139">
        <f t="shared" si="575"/>
        <v>652.97500000000002</v>
      </c>
      <c r="E441" s="10">
        <f>IF(DAY(A441)=E$3+1,VLOOKUP(A441,[1]Plan1!$CC$150:$CD$200,2),E440)</f>
        <v>658.149</v>
      </c>
      <c r="F441" s="140">
        <f t="shared" si="576"/>
        <v>42450</v>
      </c>
      <c r="G441" s="133">
        <f t="shared" si="577"/>
        <v>7.923733680462508E-3</v>
      </c>
      <c r="H441" s="141">
        <f t="shared" si="566"/>
        <v>6</v>
      </c>
      <c r="I441" s="141">
        <f t="shared" si="567"/>
        <v>30</v>
      </c>
      <c r="J441" s="134">
        <f t="shared" si="578"/>
        <v>1.0015797476398069</v>
      </c>
      <c r="K441" s="134">
        <f t="shared" si="568"/>
        <v>1.0812723500000001</v>
      </c>
      <c r="L441" s="134">
        <f t="shared" si="611"/>
        <v>1.08298048</v>
      </c>
      <c r="M441" s="134">
        <f t="shared" si="559"/>
        <v>303097.99240640999</v>
      </c>
      <c r="N441" s="142">
        <f t="shared" si="569"/>
        <v>0</v>
      </c>
      <c r="O441" s="133">
        <f t="shared" si="560"/>
        <v>0</v>
      </c>
      <c r="P441" s="134">
        <f t="shared" si="609"/>
        <v>0</v>
      </c>
      <c r="Q441" s="133">
        <f t="shared" si="570"/>
        <v>0.12682499999999999</v>
      </c>
      <c r="R441" s="143">
        <f t="shared" si="561"/>
        <v>1.0019920470000001</v>
      </c>
      <c r="S441" s="134">
        <f t="shared" si="571"/>
        <v>603.78544647000001</v>
      </c>
      <c r="T441" s="3">
        <f t="shared" si="572"/>
        <v>0</v>
      </c>
      <c r="U441" s="4">
        <f t="shared" si="573"/>
        <v>0</v>
      </c>
      <c r="V441" s="144" t="str">
        <f t="shared" ref="V441" si="626">V440</f>
        <v>A+J=</v>
      </c>
      <c r="W441" s="9">
        <f t="shared" si="563"/>
        <v>42510</v>
      </c>
      <c r="X441" s="4"/>
      <c r="Y441" s="154"/>
      <c r="Z441" s="153"/>
      <c r="AD441" s="5"/>
    </row>
    <row r="442" spans="1:135" x14ac:dyDescent="0.2">
      <c r="A442" s="138">
        <f t="shared" si="564"/>
        <v>42487</v>
      </c>
      <c r="B442" s="134">
        <f t="shared" si="558"/>
        <v>303882.46125486004</v>
      </c>
      <c r="C442" s="134">
        <f t="shared" si="565"/>
        <v>279873.92017112992</v>
      </c>
      <c r="D442" s="139">
        <f t="shared" si="575"/>
        <v>652.97500000000002</v>
      </c>
      <c r="E442" s="10">
        <f>IF(DAY(A442)=E$3+1,VLOOKUP(A442,[1]Plan1!$CC$150:$CD$200,2),E441)</f>
        <v>658.149</v>
      </c>
      <c r="F442" s="140">
        <f t="shared" si="576"/>
        <v>42450</v>
      </c>
      <c r="G442" s="133">
        <f t="shared" si="577"/>
        <v>7.923733680462508E-3</v>
      </c>
      <c r="H442" s="141">
        <f t="shared" si="566"/>
        <v>7</v>
      </c>
      <c r="I442" s="141">
        <f t="shared" si="567"/>
        <v>30</v>
      </c>
      <c r="J442" s="134">
        <f t="shared" si="578"/>
        <v>1.0018432814347464</v>
      </c>
      <c r="K442" s="134">
        <f t="shared" si="568"/>
        <v>1.0812723500000001</v>
      </c>
      <c r="L442" s="134">
        <f t="shared" si="611"/>
        <v>1.08326543</v>
      </c>
      <c r="M442" s="134">
        <f t="shared" si="559"/>
        <v>303177.74247996003</v>
      </c>
      <c r="N442" s="142">
        <f t="shared" si="569"/>
        <v>0</v>
      </c>
      <c r="O442" s="133">
        <f t="shared" si="560"/>
        <v>0</v>
      </c>
      <c r="P442" s="134">
        <f t="shared" si="609"/>
        <v>0</v>
      </c>
      <c r="Q442" s="133">
        <f t="shared" si="570"/>
        <v>0.12682499999999999</v>
      </c>
      <c r="R442" s="143">
        <f t="shared" si="561"/>
        <v>1.0023244410000001</v>
      </c>
      <c r="S442" s="134">
        <f t="shared" si="571"/>
        <v>704.71877489999997</v>
      </c>
      <c r="T442" s="3">
        <f t="shared" si="572"/>
        <v>0</v>
      </c>
      <c r="U442" s="4">
        <f t="shared" si="573"/>
        <v>0</v>
      </c>
      <c r="V442" s="144" t="str">
        <f t="shared" ref="V442" si="627">V441</f>
        <v>A+J=</v>
      </c>
      <c r="W442" s="9">
        <f t="shared" si="563"/>
        <v>42510</v>
      </c>
      <c r="X442" s="4"/>
      <c r="Y442" s="154"/>
      <c r="Z442" s="153"/>
      <c r="AD442" s="5"/>
    </row>
    <row r="443" spans="1:135" x14ac:dyDescent="0.2">
      <c r="A443" s="138">
        <f t="shared" si="564"/>
        <v>42488</v>
      </c>
      <c r="B443" s="134">
        <f t="shared" si="558"/>
        <v>304063.25317821</v>
      </c>
      <c r="C443" s="134">
        <f t="shared" si="565"/>
        <v>279873.92017112992</v>
      </c>
      <c r="D443" s="139">
        <f t="shared" si="575"/>
        <v>652.97500000000002</v>
      </c>
      <c r="E443" s="10">
        <f>IF(DAY(A443)=E$3+1,VLOOKUP(A443,[1]Plan1!$CC$150:$CD$200,2),E442)</f>
        <v>658.149</v>
      </c>
      <c r="F443" s="140">
        <f t="shared" si="576"/>
        <v>42450</v>
      </c>
      <c r="G443" s="133">
        <f t="shared" si="577"/>
        <v>7.923733680462508E-3</v>
      </c>
      <c r="H443" s="141">
        <f t="shared" si="566"/>
        <v>8</v>
      </c>
      <c r="I443" s="141">
        <f t="shared" si="567"/>
        <v>30</v>
      </c>
      <c r="J443" s="134">
        <f t="shared" si="578"/>
        <v>1.0021068845702066</v>
      </c>
      <c r="K443" s="134">
        <f t="shared" si="568"/>
        <v>1.0812723500000001</v>
      </c>
      <c r="L443" s="134">
        <f t="shared" si="611"/>
        <v>1.0835504600000001</v>
      </c>
      <c r="M443" s="134">
        <f t="shared" si="559"/>
        <v>303257.51494343003</v>
      </c>
      <c r="N443" s="142">
        <f t="shared" si="569"/>
        <v>0</v>
      </c>
      <c r="O443" s="133">
        <f t="shared" si="560"/>
        <v>0</v>
      </c>
      <c r="P443" s="134">
        <f t="shared" si="609"/>
        <v>0</v>
      </c>
      <c r="Q443" s="133">
        <f t="shared" si="570"/>
        <v>0.12682499999999999</v>
      </c>
      <c r="R443" s="143">
        <f t="shared" si="561"/>
        <v>1.0026569439999999</v>
      </c>
      <c r="S443" s="134">
        <f t="shared" si="571"/>
        <v>805.73823477999997</v>
      </c>
      <c r="T443" s="3">
        <f t="shared" si="572"/>
        <v>0</v>
      </c>
      <c r="U443" s="4">
        <f t="shared" si="573"/>
        <v>0</v>
      </c>
      <c r="V443" s="144" t="str">
        <f t="shared" ref="V443" si="628">V442</f>
        <v>A+J=</v>
      </c>
      <c r="W443" s="9">
        <f t="shared" si="563"/>
        <v>42510</v>
      </c>
      <c r="X443" s="4"/>
      <c r="Y443" s="154"/>
      <c r="Z443" s="153"/>
      <c r="AD443" s="5"/>
    </row>
    <row r="444" spans="1:135" x14ac:dyDescent="0.2">
      <c r="A444" s="138">
        <f t="shared" si="564"/>
        <v>42489</v>
      </c>
      <c r="B444" s="134">
        <f t="shared" si="558"/>
        <v>304244.15147089999</v>
      </c>
      <c r="C444" s="134">
        <f t="shared" si="565"/>
        <v>279873.92017112992</v>
      </c>
      <c r="D444" s="139">
        <f t="shared" si="575"/>
        <v>652.97500000000002</v>
      </c>
      <c r="E444" s="10">
        <f>IF(DAY(A444)=E$3+1,VLOOKUP(A444,[1]Plan1!$CC$150:$CD$200,2),E443)</f>
        <v>658.149</v>
      </c>
      <c r="F444" s="140">
        <f t="shared" si="576"/>
        <v>42450</v>
      </c>
      <c r="G444" s="133">
        <f t="shared" si="577"/>
        <v>7.923733680462508E-3</v>
      </c>
      <c r="H444" s="141">
        <f t="shared" si="566"/>
        <v>9</v>
      </c>
      <c r="I444" s="141">
        <f t="shared" si="567"/>
        <v>30</v>
      </c>
      <c r="J444" s="134">
        <f t="shared" si="578"/>
        <v>1.0023705570644319</v>
      </c>
      <c r="K444" s="134">
        <f t="shared" si="568"/>
        <v>1.0812723500000001</v>
      </c>
      <c r="L444" s="134">
        <f t="shared" si="611"/>
        <v>1.08383556</v>
      </c>
      <c r="M444" s="134">
        <f t="shared" si="559"/>
        <v>303337.30699806998</v>
      </c>
      <c r="N444" s="142">
        <f t="shared" si="569"/>
        <v>0</v>
      </c>
      <c r="O444" s="133">
        <f t="shared" si="560"/>
        <v>0</v>
      </c>
      <c r="P444" s="134">
        <f t="shared" si="609"/>
        <v>0</v>
      </c>
      <c r="Q444" s="133">
        <f t="shared" si="570"/>
        <v>0.12682499999999999</v>
      </c>
      <c r="R444" s="143">
        <f t="shared" si="561"/>
        <v>1.0029895579999999</v>
      </c>
      <c r="S444" s="134">
        <f t="shared" si="571"/>
        <v>906.84447282999997</v>
      </c>
      <c r="T444" s="3">
        <f t="shared" si="572"/>
        <v>0</v>
      </c>
      <c r="U444" s="4">
        <f t="shared" si="573"/>
        <v>0</v>
      </c>
      <c r="V444" s="144" t="str">
        <f t="shared" ref="V444" si="629">V443</f>
        <v>A+J=</v>
      </c>
      <c r="W444" s="9">
        <f t="shared" si="563"/>
        <v>42510</v>
      </c>
      <c r="X444" s="4"/>
      <c r="Y444" s="154"/>
      <c r="Z444" s="153"/>
      <c r="AD444" s="5"/>
    </row>
    <row r="445" spans="1:135" x14ac:dyDescent="0.2">
      <c r="A445" s="138">
        <f t="shared" si="564"/>
        <v>42490</v>
      </c>
      <c r="B445" s="134">
        <f t="shared" si="558"/>
        <v>304425.15898708999</v>
      </c>
      <c r="C445" s="134">
        <f t="shared" si="565"/>
        <v>279873.92017112992</v>
      </c>
      <c r="D445" s="139">
        <f t="shared" si="575"/>
        <v>652.97500000000002</v>
      </c>
      <c r="E445" s="10">
        <f>IF(DAY(A445)=E$3+1,VLOOKUP(A445,[1]Plan1!$CC$150:$CD$200,2),E444)</f>
        <v>658.149</v>
      </c>
      <c r="F445" s="140">
        <f t="shared" si="576"/>
        <v>42450</v>
      </c>
      <c r="G445" s="133">
        <f t="shared" si="577"/>
        <v>7.923733680462508E-3</v>
      </c>
      <c r="H445" s="141">
        <f t="shared" si="566"/>
        <v>10</v>
      </c>
      <c r="I445" s="141">
        <f t="shared" si="567"/>
        <v>30</v>
      </c>
      <c r="J445" s="134">
        <f t="shared" si="578"/>
        <v>1.002634298935672</v>
      </c>
      <c r="K445" s="134">
        <f t="shared" si="568"/>
        <v>1.0812723500000001</v>
      </c>
      <c r="L445" s="134">
        <f t="shared" si="611"/>
        <v>1.0841207399999999</v>
      </c>
      <c r="M445" s="134">
        <f t="shared" si="559"/>
        <v>303417.12144262</v>
      </c>
      <c r="N445" s="142">
        <f t="shared" si="569"/>
        <v>0</v>
      </c>
      <c r="O445" s="133">
        <f t="shared" si="560"/>
        <v>0</v>
      </c>
      <c r="P445" s="134">
        <f t="shared" si="609"/>
        <v>0</v>
      </c>
      <c r="Q445" s="133">
        <f t="shared" si="570"/>
        <v>0.12682499999999999</v>
      </c>
      <c r="R445" s="143">
        <f t="shared" si="561"/>
        <v>1.0033222829999999</v>
      </c>
      <c r="S445" s="134">
        <f t="shared" si="571"/>
        <v>1008.0375444699999</v>
      </c>
      <c r="T445" s="3">
        <f t="shared" si="572"/>
        <v>0</v>
      </c>
      <c r="U445" s="4">
        <f t="shared" si="573"/>
        <v>0</v>
      </c>
      <c r="V445" s="144" t="str">
        <f t="shared" ref="V445" si="630">V444</f>
        <v>A+J=</v>
      </c>
      <c r="W445" s="9">
        <f t="shared" si="563"/>
        <v>42510</v>
      </c>
      <c r="X445" s="4"/>
      <c r="Y445" s="154"/>
      <c r="Z445" s="152"/>
      <c r="AD445" s="5"/>
    </row>
    <row r="446" spans="1:135" x14ac:dyDescent="0.2">
      <c r="A446" s="138">
        <f t="shared" si="564"/>
        <v>42491</v>
      </c>
      <c r="B446" s="134">
        <f t="shared" si="558"/>
        <v>304606.27266326</v>
      </c>
      <c r="C446" s="134">
        <f t="shared" si="565"/>
        <v>279873.92017112992</v>
      </c>
      <c r="D446" s="139">
        <f t="shared" si="575"/>
        <v>652.97500000000002</v>
      </c>
      <c r="E446" s="10">
        <f>IF(DAY(A446)=E$3+1,VLOOKUP(A446,[1]Plan1!$CC$150:$CD$200,2),E445)</f>
        <v>658.149</v>
      </c>
      <c r="F446" s="140">
        <f t="shared" si="576"/>
        <v>42450</v>
      </c>
      <c r="G446" s="133">
        <f t="shared" si="577"/>
        <v>7.923733680462508E-3</v>
      </c>
      <c r="H446" s="141">
        <f t="shared" si="566"/>
        <v>11</v>
      </c>
      <c r="I446" s="141">
        <f t="shared" si="567"/>
        <v>30</v>
      </c>
      <c r="J446" s="134">
        <f t="shared" si="578"/>
        <v>1.0028981102021814</v>
      </c>
      <c r="K446" s="134">
        <f t="shared" si="568"/>
        <v>1.0812723500000001</v>
      </c>
      <c r="L446" s="134">
        <f t="shared" si="611"/>
        <v>1.08440599</v>
      </c>
      <c r="M446" s="134">
        <f t="shared" si="559"/>
        <v>303496.95547834999</v>
      </c>
      <c r="N446" s="142">
        <f t="shared" si="569"/>
        <v>0</v>
      </c>
      <c r="O446" s="133">
        <f t="shared" si="560"/>
        <v>0</v>
      </c>
      <c r="P446" s="134">
        <f t="shared" si="609"/>
        <v>0</v>
      </c>
      <c r="Q446" s="133">
        <f t="shared" si="570"/>
        <v>0.12682499999999999</v>
      </c>
      <c r="R446" s="143">
        <f t="shared" si="561"/>
        <v>1.003655118</v>
      </c>
      <c r="S446" s="134">
        <f t="shared" si="571"/>
        <v>1109.3171849099999</v>
      </c>
      <c r="T446" s="3">
        <f t="shared" si="572"/>
        <v>0</v>
      </c>
      <c r="U446" s="4">
        <f t="shared" si="573"/>
        <v>0</v>
      </c>
      <c r="V446" s="144" t="str">
        <f t="shared" ref="V446" si="631">V445</f>
        <v>A+J=</v>
      </c>
      <c r="W446" s="9">
        <f t="shared" si="563"/>
        <v>42510</v>
      </c>
      <c r="X446" s="4"/>
      <c r="Y446" s="154"/>
      <c r="Z446" s="153"/>
      <c r="AD446" s="5"/>
    </row>
    <row r="447" spans="1:135" x14ac:dyDescent="0.2">
      <c r="A447" s="138">
        <f t="shared" si="564"/>
        <v>42492</v>
      </c>
      <c r="B447" s="134">
        <f t="shared" si="558"/>
        <v>304787.49535519996</v>
      </c>
      <c r="C447" s="134">
        <f t="shared" si="565"/>
        <v>279873.92017112992</v>
      </c>
      <c r="D447" s="139">
        <f t="shared" si="575"/>
        <v>652.97500000000002</v>
      </c>
      <c r="E447" s="10">
        <f>IF(DAY(A447)=E$3+1,VLOOKUP(A447,[1]Plan1!$CC$150:$CD$200,2),E446)</f>
        <v>658.149</v>
      </c>
      <c r="F447" s="140">
        <f t="shared" si="576"/>
        <v>42450</v>
      </c>
      <c r="G447" s="133">
        <f t="shared" si="577"/>
        <v>7.923733680462508E-3</v>
      </c>
      <c r="H447" s="141">
        <f t="shared" si="566"/>
        <v>12</v>
      </c>
      <c r="I447" s="141">
        <f t="shared" si="567"/>
        <v>30</v>
      </c>
      <c r="J447" s="134">
        <f t="shared" si="578"/>
        <v>1.0031619908822194</v>
      </c>
      <c r="K447" s="134">
        <f t="shared" si="568"/>
        <v>1.0812723500000001</v>
      </c>
      <c r="L447" s="134">
        <f t="shared" si="611"/>
        <v>1.0846913199999999</v>
      </c>
      <c r="M447" s="134">
        <f t="shared" si="559"/>
        <v>303576.81190398999</v>
      </c>
      <c r="N447" s="142">
        <f t="shared" si="569"/>
        <v>0</v>
      </c>
      <c r="O447" s="133">
        <f t="shared" si="560"/>
        <v>0</v>
      </c>
      <c r="P447" s="134">
        <f t="shared" si="609"/>
        <v>0</v>
      </c>
      <c r="Q447" s="133">
        <f t="shared" si="570"/>
        <v>0.12682499999999999</v>
      </c>
      <c r="R447" s="143">
        <f t="shared" si="561"/>
        <v>1.003988063</v>
      </c>
      <c r="S447" s="134">
        <f t="shared" si="571"/>
        <v>1210.6834512099999</v>
      </c>
      <c r="T447" s="3">
        <f t="shared" si="572"/>
        <v>0</v>
      </c>
      <c r="U447" s="4">
        <f t="shared" si="573"/>
        <v>0</v>
      </c>
      <c r="V447" s="144" t="str">
        <f t="shared" ref="V447" si="632">V446</f>
        <v>A+J=</v>
      </c>
      <c r="W447" s="9">
        <f t="shared" si="563"/>
        <v>42510</v>
      </c>
      <c r="X447" s="4"/>
      <c r="Y447" s="154"/>
      <c r="Z447" s="153"/>
      <c r="AD447" s="5"/>
    </row>
    <row r="448" spans="1:135" x14ac:dyDescent="0.2">
      <c r="A448" s="138">
        <f t="shared" si="564"/>
        <v>42493</v>
      </c>
      <c r="B448" s="134">
        <f t="shared" si="558"/>
        <v>304968.82430080004</v>
      </c>
      <c r="C448" s="134">
        <f t="shared" si="565"/>
        <v>279873.92017112992</v>
      </c>
      <c r="D448" s="139">
        <f t="shared" si="575"/>
        <v>652.97500000000002</v>
      </c>
      <c r="E448" s="10">
        <f>IF(DAY(A448)=E$3+1,VLOOKUP(A448,[1]Plan1!$CC$150:$CD$200,2),E447)</f>
        <v>658.149</v>
      </c>
      <c r="F448" s="140">
        <f t="shared" si="576"/>
        <v>42450</v>
      </c>
      <c r="G448" s="133">
        <f t="shared" si="577"/>
        <v>7.923733680462508E-3</v>
      </c>
      <c r="H448" s="141">
        <f t="shared" si="566"/>
        <v>13</v>
      </c>
      <c r="I448" s="141">
        <f t="shared" si="567"/>
        <v>30</v>
      </c>
      <c r="J448" s="134">
        <f t="shared" si="578"/>
        <v>1.0034259409940494</v>
      </c>
      <c r="K448" s="134">
        <f t="shared" si="568"/>
        <v>1.0812723500000001</v>
      </c>
      <c r="L448" s="134">
        <f t="shared" si="611"/>
        <v>1.08497672</v>
      </c>
      <c r="M448" s="134">
        <f t="shared" si="559"/>
        <v>303656.68792081001</v>
      </c>
      <c r="N448" s="142">
        <f t="shared" si="569"/>
        <v>0</v>
      </c>
      <c r="O448" s="133">
        <f t="shared" si="560"/>
        <v>0</v>
      </c>
      <c r="P448" s="134">
        <f t="shared" si="609"/>
        <v>0</v>
      </c>
      <c r="Q448" s="133">
        <f t="shared" si="570"/>
        <v>0.12682499999999999</v>
      </c>
      <c r="R448" s="143">
        <f t="shared" si="561"/>
        <v>1.004321118</v>
      </c>
      <c r="S448" s="134">
        <f t="shared" si="571"/>
        <v>1312.13637999</v>
      </c>
      <c r="T448" s="3">
        <f t="shared" si="572"/>
        <v>0</v>
      </c>
      <c r="U448" s="4">
        <f t="shared" si="573"/>
        <v>0</v>
      </c>
      <c r="V448" s="144" t="str">
        <f t="shared" ref="V448" si="633">V447</f>
        <v>A+J=</v>
      </c>
      <c r="W448" s="9">
        <f t="shared" si="563"/>
        <v>42510</v>
      </c>
      <c r="X448" s="4"/>
      <c r="Y448" s="154"/>
      <c r="Z448" s="153"/>
      <c r="AD448" s="5"/>
    </row>
    <row r="449" spans="1:30" x14ac:dyDescent="0.2">
      <c r="A449" s="138">
        <f t="shared" si="564"/>
        <v>42494</v>
      </c>
      <c r="B449" s="134">
        <f t="shared" si="558"/>
        <v>305150.26266149001</v>
      </c>
      <c r="C449" s="134">
        <f t="shared" si="565"/>
        <v>279873.92017112992</v>
      </c>
      <c r="D449" s="139">
        <f t="shared" si="575"/>
        <v>652.97500000000002</v>
      </c>
      <c r="E449" s="10">
        <f>IF(DAY(A449)=E$3+1,VLOOKUP(A449,[1]Plan1!$CC$150:$CD$200,2),E448)</f>
        <v>658.149</v>
      </c>
      <c r="F449" s="140">
        <f t="shared" si="576"/>
        <v>42450</v>
      </c>
      <c r="G449" s="133">
        <f t="shared" si="577"/>
        <v>7.923733680462508E-3</v>
      </c>
      <c r="H449" s="141">
        <f t="shared" si="566"/>
        <v>14</v>
      </c>
      <c r="I449" s="141">
        <f t="shared" si="567"/>
        <v>30</v>
      </c>
      <c r="J449" s="134">
        <f t="shared" si="578"/>
        <v>1.0036899605559406</v>
      </c>
      <c r="K449" s="134">
        <f t="shared" si="568"/>
        <v>1.0812723500000001</v>
      </c>
      <c r="L449" s="134">
        <f t="shared" si="611"/>
        <v>1.0852622000000001</v>
      </c>
      <c r="M449" s="134">
        <f t="shared" si="559"/>
        <v>303736.58632753999</v>
      </c>
      <c r="N449" s="142">
        <f t="shared" si="569"/>
        <v>0</v>
      </c>
      <c r="O449" s="133">
        <f t="shared" si="560"/>
        <v>0</v>
      </c>
      <c r="P449" s="134">
        <f t="shared" si="609"/>
        <v>0</v>
      </c>
      <c r="Q449" s="133">
        <f t="shared" si="570"/>
        <v>0.12682499999999999</v>
      </c>
      <c r="R449" s="143">
        <f t="shared" si="561"/>
        <v>1.0046542839999999</v>
      </c>
      <c r="S449" s="134">
        <f t="shared" si="571"/>
        <v>1413.6763339500001</v>
      </c>
      <c r="T449" s="3">
        <f t="shared" si="572"/>
        <v>0</v>
      </c>
      <c r="U449" s="4">
        <f t="shared" si="573"/>
        <v>0</v>
      </c>
      <c r="V449" s="144" t="str">
        <f t="shared" ref="V449" si="634">V448</f>
        <v>A+J=</v>
      </c>
      <c r="W449" s="9">
        <f t="shared" si="563"/>
        <v>42510</v>
      </c>
      <c r="X449" s="4"/>
      <c r="Y449" s="154"/>
      <c r="Z449" s="153"/>
      <c r="AD449" s="5"/>
    </row>
    <row r="450" spans="1:30" x14ac:dyDescent="0.2">
      <c r="A450" s="138">
        <f t="shared" si="564"/>
        <v>42495</v>
      </c>
      <c r="B450" s="134">
        <f t="shared" si="558"/>
        <v>305331.80767357</v>
      </c>
      <c r="C450" s="134">
        <f t="shared" si="565"/>
        <v>279873.92017112992</v>
      </c>
      <c r="D450" s="139">
        <f t="shared" si="575"/>
        <v>652.97500000000002</v>
      </c>
      <c r="E450" s="10">
        <f>IF(DAY(A450)=E$3+1,VLOOKUP(A450,[1]Plan1!$CC$150:$CD$200,2),E449)</f>
        <v>658.149</v>
      </c>
      <c r="F450" s="140">
        <f t="shared" si="576"/>
        <v>42450</v>
      </c>
      <c r="G450" s="133">
        <f t="shared" si="577"/>
        <v>7.923733680462508E-3</v>
      </c>
      <c r="H450" s="141">
        <f t="shared" si="566"/>
        <v>15</v>
      </c>
      <c r="I450" s="141">
        <f t="shared" si="567"/>
        <v>30</v>
      </c>
      <c r="J450" s="134">
        <f t="shared" si="578"/>
        <v>1.0039540495861663</v>
      </c>
      <c r="K450" s="134">
        <f t="shared" si="568"/>
        <v>1.0812723500000001</v>
      </c>
      <c r="L450" s="134">
        <f t="shared" si="611"/>
        <v>1.0855477499999999</v>
      </c>
      <c r="M450" s="134">
        <f t="shared" si="559"/>
        <v>303816.50432544999</v>
      </c>
      <c r="N450" s="142">
        <f t="shared" si="569"/>
        <v>0</v>
      </c>
      <c r="O450" s="133">
        <f t="shared" si="560"/>
        <v>0</v>
      </c>
      <c r="P450" s="134">
        <f t="shared" si="609"/>
        <v>0</v>
      </c>
      <c r="Q450" s="133">
        <f t="shared" si="570"/>
        <v>0.12682499999999999</v>
      </c>
      <c r="R450" s="143">
        <f t="shared" si="561"/>
        <v>1.0049875610000001</v>
      </c>
      <c r="S450" s="134">
        <f t="shared" si="571"/>
        <v>1515.30334812</v>
      </c>
      <c r="T450" s="3">
        <f t="shared" si="572"/>
        <v>0</v>
      </c>
      <c r="U450" s="4">
        <f t="shared" si="573"/>
        <v>0</v>
      </c>
      <c r="V450" s="144" t="str">
        <f t="shared" ref="V450" si="635">V449</f>
        <v>A+J=</v>
      </c>
      <c r="W450" s="9">
        <f t="shared" si="563"/>
        <v>42510</v>
      </c>
      <c r="X450" s="4"/>
      <c r="Y450" s="154"/>
      <c r="Z450" s="153"/>
      <c r="AD450" s="5"/>
    </row>
    <row r="451" spans="1:30" x14ac:dyDescent="0.2">
      <c r="A451" s="138">
        <f t="shared" si="564"/>
        <v>42496</v>
      </c>
      <c r="B451" s="134">
        <f t="shared" si="558"/>
        <v>305513.46189296001</v>
      </c>
      <c r="C451" s="134">
        <f t="shared" si="565"/>
        <v>279873.92017112992</v>
      </c>
      <c r="D451" s="139">
        <f t="shared" si="575"/>
        <v>652.97500000000002</v>
      </c>
      <c r="E451" s="10">
        <f>IF(DAY(A451)=E$3+1,VLOOKUP(A451,[1]Plan1!$CC$150:$CD$200,2),E450)</f>
        <v>658.149</v>
      </c>
      <c r="F451" s="140">
        <f t="shared" si="576"/>
        <v>42450</v>
      </c>
      <c r="G451" s="133">
        <f t="shared" si="577"/>
        <v>7.923733680462508E-3</v>
      </c>
      <c r="H451" s="141">
        <f t="shared" si="566"/>
        <v>16</v>
      </c>
      <c r="I451" s="141">
        <f t="shared" si="567"/>
        <v>30</v>
      </c>
      <c r="J451" s="134">
        <f t="shared" si="578"/>
        <v>1.0042182081030051</v>
      </c>
      <c r="K451" s="134">
        <f t="shared" si="568"/>
        <v>1.0812723500000001</v>
      </c>
      <c r="L451" s="134">
        <f t="shared" si="611"/>
        <v>1.08583338</v>
      </c>
      <c r="M451" s="134">
        <f t="shared" si="559"/>
        <v>303896.44471325999</v>
      </c>
      <c r="N451" s="142">
        <f t="shared" si="569"/>
        <v>0</v>
      </c>
      <c r="O451" s="133">
        <f t="shared" si="560"/>
        <v>0</v>
      </c>
      <c r="P451" s="134">
        <f t="shared" si="609"/>
        <v>0</v>
      </c>
      <c r="Q451" s="133">
        <f t="shared" si="570"/>
        <v>0.12682499999999999</v>
      </c>
      <c r="R451" s="143">
        <f t="shared" si="561"/>
        <v>1.005320948</v>
      </c>
      <c r="S451" s="134">
        <f t="shared" si="571"/>
        <v>1617.0171797</v>
      </c>
      <c r="T451" s="3">
        <f t="shared" si="572"/>
        <v>0</v>
      </c>
      <c r="U451" s="4">
        <f t="shared" si="573"/>
        <v>0</v>
      </c>
      <c r="V451" s="144" t="str">
        <f t="shared" ref="V451" si="636">V450</f>
        <v>A+J=</v>
      </c>
      <c r="W451" s="9">
        <f t="shared" si="563"/>
        <v>42510</v>
      </c>
      <c r="X451" s="4"/>
      <c r="Y451" s="154"/>
      <c r="Z451" s="153"/>
      <c r="AD451" s="5"/>
    </row>
    <row r="452" spans="1:30" x14ac:dyDescent="0.2">
      <c r="A452" s="138">
        <f t="shared" si="564"/>
        <v>42497</v>
      </c>
      <c r="B452" s="134">
        <f t="shared" si="558"/>
        <v>305695.22285786003</v>
      </c>
      <c r="C452" s="134">
        <f t="shared" si="565"/>
        <v>279873.92017112992</v>
      </c>
      <c r="D452" s="139">
        <f t="shared" si="575"/>
        <v>652.97500000000002</v>
      </c>
      <c r="E452" s="10">
        <f>IF(DAY(A452)=E$3+1,VLOOKUP(A452,[1]Plan1!$CC$150:$CD$200,2),E451)</f>
        <v>658.149</v>
      </c>
      <c r="F452" s="140">
        <f t="shared" si="576"/>
        <v>42450</v>
      </c>
      <c r="G452" s="133">
        <f t="shared" si="577"/>
        <v>7.923733680462508E-3</v>
      </c>
      <c r="H452" s="141">
        <f t="shared" si="566"/>
        <v>17</v>
      </c>
      <c r="I452" s="141">
        <f t="shared" si="567"/>
        <v>30</v>
      </c>
      <c r="J452" s="134">
        <f t="shared" si="578"/>
        <v>1.0044824361247402</v>
      </c>
      <c r="K452" s="134">
        <f t="shared" si="568"/>
        <v>1.0812723500000001</v>
      </c>
      <c r="L452" s="134">
        <f t="shared" si="611"/>
        <v>1.08611908</v>
      </c>
      <c r="M452" s="134">
        <f t="shared" si="559"/>
        <v>303976.40469226002</v>
      </c>
      <c r="N452" s="142">
        <f t="shared" si="569"/>
        <v>0</v>
      </c>
      <c r="O452" s="133">
        <f t="shared" si="560"/>
        <v>0</v>
      </c>
      <c r="P452" s="134">
        <f t="shared" si="609"/>
        <v>0</v>
      </c>
      <c r="Q452" s="133">
        <f t="shared" si="570"/>
        <v>0.12682499999999999</v>
      </c>
      <c r="R452" s="143">
        <f t="shared" si="561"/>
        <v>1.0056544460000001</v>
      </c>
      <c r="S452" s="134">
        <f t="shared" si="571"/>
        <v>1718.8181655999999</v>
      </c>
      <c r="T452" s="3">
        <f t="shared" si="572"/>
        <v>0</v>
      </c>
      <c r="U452" s="4">
        <f t="shared" si="573"/>
        <v>0</v>
      </c>
      <c r="V452" s="144" t="str">
        <f t="shared" ref="V452" si="637">V451</f>
        <v>A+J=</v>
      </c>
      <c r="W452" s="9">
        <f t="shared" si="563"/>
        <v>42510</v>
      </c>
      <c r="X452" s="4"/>
      <c r="Y452" s="154"/>
      <c r="Z452" s="153"/>
      <c r="AD452" s="5"/>
    </row>
    <row r="453" spans="1:30" x14ac:dyDescent="0.2">
      <c r="A453" s="138">
        <f t="shared" si="564"/>
        <v>42498</v>
      </c>
      <c r="B453" s="134">
        <f t="shared" si="558"/>
        <v>305877.09312591999</v>
      </c>
      <c r="C453" s="134">
        <f t="shared" si="565"/>
        <v>279873.92017112992</v>
      </c>
      <c r="D453" s="139">
        <f t="shared" si="575"/>
        <v>652.97500000000002</v>
      </c>
      <c r="E453" s="10">
        <f>IF(DAY(A453)=E$3+1,VLOOKUP(A453,[1]Plan1!$CC$150:$CD$200,2),E452)</f>
        <v>658.149</v>
      </c>
      <c r="F453" s="140">
        <f t="shared" si="576"/>
        <v>42450</v>
      </c>
      <c r="G453" s="133">
        <f t="shared" si="577"/>
        <v>7.923733680462508E-3</v>
      </c>
      <c r="H453" s="141">
        <f t="shared" si="566"/>
        <v>18</v>
      </c>
      <c r="I453" s="141">
        <f t="shared" si="567"/>
        <v>30</v>
      </c>
      <c r="J453" s="134">
        <f t="shared" si="578"/>
        <v>1.0047467336696594</v>
      </c>
      <c r="K453" s="134">
        <f t="shared" si="568"/>
        <v>1.0812723500000001</v>
      </c>
      <c r="L453" s="134">
        <f t="shared" si="611"/>
        <v>1.08640486</v>
      </c>
      <c r="M453" s="134">
        <f t="shared" si="559"/>
        <v>304056.38706116</v>
      </c>
      <c r="N453" s="142">
        <f t="shared" si="569"/>
        <v>0</v>
      </c>
      <c r="O453" s="133">
        <f t="shared" si="560"/>
        <v>0</v>
      </c>
      <c r="P453" s="134">
        <f t="shared" si="609"/>
        <v>0</v>
      </c>
      <c r="Q453" s="133">
        <f t="shared" si="570"/>
        <v>0.12682499999999999</v>
      </c>
      <c r="R453" s="143">
        <f t="shared" si="561"/>
        <v>1.0059880539999999</v>
      </c>
      <c r="S453" s="134">
        <f t="shared" si="571"/>
        <v>1820.7060647599999</v>
      </c>
      <c r="T453" s="3">
        <f t="shared" si="572"/>
        <v>0</v>
      </c>
      <c r="U453" s="4">
        <f t="shared" si="573"/>
        <v>0</v>
      </c>
      <c r="V453" s="144" t="str">
        <f t="shared" ref="V453" si="638">V452</f>
        <v>A+J=</v>
      </c>
      <c r="W453" s="9">
        <f t="shared" si="563"/>
        <v>42510</v>
      </c>
      <c r="X453" s="4"/>
      <c r="Y453" s="154"/>
      <c r="Z453" s="153"/>
      <c r="AD453" s="5"/>
    </row>
    <row r="454" spans="1:30" x14ac:dyDescent="0.2">
      <c r="A454" s="138">
        <f t="shared" si="564"/>
        <v>42499</v>
      </c>
      <c r="B454" s="134">
        <f t="shared" si="558"/>
        <v>306059.07023367001</v>
      </c>
      <c r="C454" s="134">
        <f t="shared" si="565"/>
        <v>279873.92017112992</v>
      </c>
      <c r="D454" s="139">
        <f t="shared" si="575"/>
        <v>652.97500000000002</v>
      </c>
      <c r="E454" s="10">
        <f>IF(DAY(A454)=E$3+1,VLOOKUP(A454,[1]Plan1!$CC$150:$CD$200,2),E453)</f>
        <v>658.149</v>
      </c>
      <c r="F454" s="140">
        <f t="shared" si="576"/>
        <v>42450</v>
      </c>
      <c r="G454" s="133">
        <f t="shared" si="577"/>
        <v>7.923733680462508E-3</v>
      </c>
      <c r="H454" s="141">
        <f t="shared" si="566"/>
        <v>19</v>
      </c>
      <c r="I454" s="141">
        <f t="shared" si="567"/>
        <v>30</v>
      </c>
      <c r="J454" s="134">
        <f t="shared" si="578"/>
        <v>1.0050111007560558</v>
      </c>
      <c r="K454" s="134">
        <f t="shared" si="568"/>
        <v>1.0812723500000001</v>
      </c>
      <c r="L454" s="134">
        <f t="shared" si="611"/>
        <v>1.0866907100000001</v>
      </c>
      <c r="M454" s="134">
        <f t="shared" si="559"/>
        <v>304136.38902124</v>
      </c>
      <c r="N454" s="142">
        <f t="shared" si="569"/>
        <v>0</v>
      </c>
      <c r="O454" s="133">
        <f t="shared" si="560"/>
        <v>0</v>
      </c>
      <c r="P454" s="134">
        <f t="shared" si="609"/>
        <v>0</v>
      </c>
      <c r="Q454" s="133">
        <f t="shared" si="570"/>
        <v>0.12682499999999999</v>
      </c>
      <c r="R454" s="143">
        <f t="shared" si="561"/>
        <v>1.006321773</v>
      </c>
      <c r="S454" s="134">
        <f t="shared" si="571"/>
        <v>1922.68121243</v>
      </c>
      <c r="T454" s="3">
        <f t="shared" si="572"/>
        <v>0</v>
      </c>
      <c r="U454" s="4">
        <f t="shared" si="573"/>
        <v>0</v>
      </c>
      <c r="V454" s="144" t="str">
        <f t="shared" ref="V454" si="639">V453</f>
        <v>A+J=</v>
      </c>
      <c r="W454" s="9">
        <f t="shared" si="563"/>
        <v>42510</v>
      </c>
      <c r="X454" s="4"/>
      <c r="Y454" s="154"/>
      <c r="Z454" s="153"/>
      <c r="AD454" s="5"/>
    </row>
    <row r="455" spans="1:30" x14ac:dyDescent="0.2">
      <c r="A455" s="138">
        <f t="shared" si="564"/>
        <v>42500</v>
      </c>
      <c r="B455" s="134">
        <f t="shared" si="558"/>
        <v>306241.15704472002</v>
      </c>
      <c r="C455" s="134">
        <f t="shared" si="565"/>
        <v>279873.92017112992</v>
      </c>
      <c r="D455" s="139">
        <f t="shared" si="575"/>
        <v>652.97500000000002</v>
      </c>
      <c r="E455" s="10">
        <f>IF(DAY(A455)=E$3+1,VLOOKUP(A455,[1]Plan1!$CC$150:$CD$200,2),E454)</f>
        <v>658.149</v>
      </c>
      <c r="F455" s="140">
        <f t="shared" si="576"/>
        <v>42450</v>
      </c>
      <c r="G455" s="133">
        <f t="shared" si="577"/>
        <v>7.923733680462508E-3</v>
      </c>
      <c r="H455" s="141">
        <f t="shared" si="566"/>
        <v>20</v>
      </c>
      <c r="I455" s="141">
        <f t="shared" si="567"/>
        <v>30</v>
      </c>
      <c r="J455" s="134">
        <f t="shared" si="578"/>
        <v>1.0052755374022266</v>
      </c>
      <c r="K455" s="134">
        <f t="shared" si="568"/>
        <v>1.0812723500000001</v>
      </c>
      <c r="L455" s="134">
        <f t="shared" si="611"/>
        <v>1.08697664</v>
      </c>
      <c r="M455" s="134">
        <f t="shared" si="559"/>
        <v>304216.41337124002</v>
      </c>
      <c r="N455" s="142">
        <f t="shared" si="569"/>
        <v>0</v>
      </c>
      <c r="O455" s="133">
        <f t="shared" si="560"/>
        <v>0</v>
      </c>
      <c r="P455" s="134">
        <f t="shared" si="609"/>
        <v>0</v>
      </c>
      <c r="Q455" s="133">
        <f t="shared" si="570"/>
        <v>0.12682499999999999</v>
      </c>
      <c r="R455" s="143">
        <f t="shared" si="561"/>
        <v>1.006655603</v>
      </c>
      <c r="S455" s="134">
        <f t="shared" si="571"/>
        <v>2024.7436734800001</v>
      </c>
      <c r="T455" s="3">
        <f t="shared" si="572"/>
        <v>0</v>
      </c>
      <c r="U455" s="4">
        <f t="shared" si="573"/>
        <v>0</v>
      </c>
      <c r="V455" s="144" t="str">
        <f t="shared" ref="V455" si="640">V454</f>
        <v>A+J=</v>
      </c>
      <c r="W455" s="9">
        <f t="shared" si="563"/>
        <v>42510</v>
      </c>
      <c r="X455" s="4"/>
      <c r="Y455" s="154"/>
      <c r="Z455" s="152"/>
      <c r="AD455" s="5"/>
    </row>
    <row r="456" spans="1:30" x14ac:dyDescent="0.2">
      <c r="A456" s="138">
        <f t="shared" si="564"/>
        <v>42501</v>
      </c>
      <c r="B456" s="134">
        <f t="shared" si="558"/>
        <v>306423.35078982997</v>
      </c>
      <c r="C456" s="134">
        <f t="shared" si="565"/>
        <v>279873.92017112992</v>
      </c>
      <c r="D456" s="139">
        <f t="shared" si="575"/>
        <v>652.97500000000002</v>
      </c>
      <c r="E456" s="10">
        <f>IF(DAY(A456)=E$3+1,VLOOKUP(A456,[1]Plan1!$CC$150:$CD$200,2),E455)</f>
        <v>658.149</v>
      </c>
      <c r="F456" s="140">
        <f t="shared" si="576"/>
        <v>42450</v>
      </c>
      <c r="G456" s="133">
        <f t="shared" si="577"/>
        <v>7.923733680462508E-3</v>
      </c>
      <c r="H456" s="141">
        <f t="shared" si="566"/>
        <v>21</v>
      </c>
      <c r="I456" s="141">
        <f t="shared" si="567"/>
        <v>30</v>
      </c>
      <c r="J456" s="134">
        <f t="shared" si="578"/>
        <v>1.0055400436264748</v>
      </c>
      <c r="K456" s="134">
        <f t="shared" si="568"/>
        <v>1.0812723500000001</v>
      </c>
      <c r="L456" s="134">
        <f t="shared" si="611"/>
        <v>1.0872626400000001</v>
      </c>
      <c r="M456" s="134">
        <f t="shared" si="559"/>
        <v>304296.45731241</v>
      </c>
      <c r="N456" s="142">
        <f t="shared" si="569"/>
        <v>0</v>
      </c>
      <c r="O456" s="133">
        <f t="shared" si="560"/>
        <v>0</v>
      </c>
      <c r="P456" s="134">
        <f t="shared" si="609"/>
        <v>0</v>
      </c>
      <c r="Q456" s="133">
        <f t="shared" si="570"/>
        <v>0.12682499999999999</v>
      </c>
      <c r="R456" s="143">
        <f t="shared" si="561"/>
        <v>1.0069895440000001</v>
      </c>
      <c r="S456" s="134">
        <f t="shared" si="571"/>
        <v>2126.8934774200002</v>
      </c>
      <c r="T456" s="3">
        <f t="shared" si="572"/>
        <v>0</v>
      </c>
      <c r="U456" s="4">
        <f t="shared" si="573"/>
        <v>0</v>
      </c>
      <c r="V456" s="144" t="str">
        <f t="shared" ref="V456" si="641">V455</f>
        <v>A+J=</v>
      </c>
      <c r="W456" s="9">
        <f t="shared" si="563"/>
        <v>42510</v>
      </c>
      <c r="X456" s="4"/>
      <c r="Y456" s="154"/>
      <c r="Z456" s="153"/>
      <c r="AD456" s="5"/>
    </row>
    <row r="457" spans="1:30" x14ac:dyDescent="0.2">
      <c r="A457" s="138">
        <f t="shared" si="564"/>
        <v>42502</v>
      </c>
      <c r="B457" s="134">
        <f t="shared" si="558"/>
        <v>306605.65403015999</v>
      </c>
      <c r="C457" s="134">
        <f t="shared" si="565"/>
        <v>279873.92017112992</v>
      </c>
      <c r="D457" s="139">
        <f t="shared" si="575"/>
        <v>652.97500000000002</v>
      </c>
      <c r="E457" s="10">
        <f>IF(DAY(A457)=E$3+1,VLOOKUP(A457,[1]Plan1!$CC$150:$CD$200,2),E456)</f>
        <v>658.149</v>
      </c>
      <c r="F457" s="140">
        <f t="shared" si="576"/>
        <v>42450</v>
      </c>
      <c r="G457" s="133">
        <f t="shared" si="577"/>
        <v>7.923733680462508E-3</v>
      </c>
      <c r="H457" s="141">
        <f t="shared" si="566"/>
        <v>22</v>
      </c>
      <c r="I457" s="141">
        <f t="shared" si="567"/>
        <v>30</v>
      </c>
      <c r="J457" s="134">
        <f t="shared" si="578"/>
        <v>1.0058046194471071</v>
      </c>
      <c r="K457" s="134">
        <f t="shared" si="568"/>
        <v>1.0812723500000001</v>
      </c>
      <c r="L457" s="134">
        <f t="shared" si="611"/>
        <v>1.08754872</v>
      </c>
      <c r="M457" s="134">
        <f t="shared" si="559"/>
        <v>304376.52364348999</v>
      </c>
      <c r="N457" s="142">
        <f t="shared" si="569"/>
        <v>0</v>
      </c>
      <c r="O457" s="133">
        <f t="shared" si="560"/>
        <v>0</v>
      </c>
      <c r="P457" s="134">
        <f t="shared" si="609"/>
        <v>0</v>
      </c>
      <c r="Q457" s="133">
        <f t="shared" si="570"/>
        <v>0.12682499999999999</v>
      </c>
      <c r="R457" s="143">
        <f t="shared" si="561"/>
        <v>1.0073235949999999</v>
      </c>
      <c r="S457" s="134">
        <f t="shared" si="571"/>
        <v>2229.13038667</v>
      </c>
      <c r="T457" s="3">
        <f t="shared" si="572"/>
        <v>0</v>
      </c>
      <c r="U457" s="4">
        <f t="shared" si="573"/>
        <v>0</v>
      </c>
      <c r="V457" s="144" t="str">
        <f t="shared" ref="V457" si="642">V456</f>
        <v>A+J=</v>
      </c>
      <c r="W457" s="9">
        <f t="shared" si="563"/>
        <v>42510</v>
      </c>
      <c r="X457" s="4"/>
      <c r="Y457" s="154"/>
      <c r="Z457" s="153"/>
      <c r="AD457" s="5"/>
    </row>
    <row r="458" spans="1:30" x14ac:dyDescent="0.2">
      <c r="A458" s="138">
        <f t="shared" si="564"/>
        <v>42503</v>
      </c>
      <c r="B458" s="134">
        <f t="shared" ref="B458:B521" si="643">(M458+S458)</f>
        <v>306788.06429884001</v>
      </c>
      <c r="C458" s="134">
        <f t="shared" si="565"/>
        <v>279873.92017112992</v>
      </c>
      <c r="D458" s="139">
        <f t="shared" si="575"/>
        <v>652.97500000000002</v>
      </c>
      <c r="E458" s="10">
        <f>IF(DAY(A458)=E$3+1,VLOOKUP(A458,[1]Plan1!$CC$150:$CD$200,2),E457)</f>
        <v>658.149</v>
      </c>
      <c r="F458" s="140">
        <f t="shared" si="576"/>
        <v>42450</v>
      </c>
      <c r="G458" s="133">
        <f t="shared" si="577"/>
        <v>7.923733680462508E-3</v>
      </c>
      <c r="H458" s="141">
        <f t="shared" si="566"/>
        <v>23</v>
      </c>
      <c r="I458" s="141">
        <f t="shared" si="567"/>
        <v>30</v>
      </c>
      <c r="J458" s="134">
        <f t="shared" si="578"/>
        <v>1.0060692648824356</v>
      </c>
      <c r="K458" s="134">
        <f t="shared" si="568"/>
        <v>1.0812723500000001</v>
      </c>
      <c r="L458" s="134">
        <f t="shared" si="611"/>
        <v>1.08783487</v>
      </c>
      <c r="M458" s="134">
        <f t="shared" ref="M458:M521" si="644">TRUNC(C458*L458,8)</f>
        <v>304456.60956575</v>
      </c>
      <c r="N458" s="142">
        <f t="shared" si="569"/>
        <v>0</v>
      </c>
      <c r="O458" s="133">
        <f t="shared" ref="O458:O521" si="645">IF(N458&gt;0,VLOOKUP(N458,$Y$10:$AD$100,6),0)</f>
        <v>0</v>
      </c>
      <c r="P458" s="134">
        <f t="shared" si="609"/>
        <v>0</v>
      </c>
      <c r="Q458" s="133">
        <f t="shared" si="570"/>
        <v>0.12682499999999999</v>
      </c>
      <c r="R458" s="143">
        <f t="shared" ref="R458:R521" si="646">ROUND((1+Q458)^(1/12)^(H458/I458),9)</f>
        <v>1.007657757</v>
      </c>
      <c r="S458" s="134">
        <f t="shared" si="571"/>
        <v>2331.45473309</v>
      </c>
      <c r="T458" s="3">
        <f t="shared" si="572"/>
        <v>0</v>
      </c>
      <c r="U458" s="4">
        <f t="shared" si="573"/>
        <v>0</v>
      </c>
      <c r="V458" s="144" t="str">
        <f t="shared" ref="V458" si="647">V457</f>
        <v>A+J=</v>
      </c>
      <c r="W458" s="9">
        <f t="shared" ref="W458:W521" si="648">VLOOKUP(A458,$Z$10:$AG$81,8)</f>
        <v>42510</v>
      </c>
      <c r="X458" s="4"/>
      <c r="Y458" s="154"/>
      <c r="Z458" s="153"/>
      <c r="AD458" s="5"/>
    </row>
    <row r="459" spans="1:30" x14ac:dyDescent="0.2">
      <c r="A459" s="138">
        <f t="shared" ref="A459:A522" si="649">(A458+1)</f>
        <v>42504</v>
      </c>
      <c r="B459" s="134">
        <f t="shared" si="643"/>
        <v>306970.58446330001</v>
      </c>
      <c r="C459" s="134">
        <f t="shared" ref="C459:C522" si="650">IF(DAY(A458)=20,VLOOKUP(A458,$Z$10:$AA$126,2),C458)</f>
        <v>279873.92017112992</v>
      </c>
      <c r="D459" s="139">
        <f t="shared" si="575"/>
        <v>652.97500000000002</v>
      </c>
      <c r="E459" s="10">
        <f>IF(DAY(A459)=E$3+1,VLOOKUP(A459,[1]Plan1!$CC$150:$CD$200,2),E458)</f>
        <v>658.149</v>
      </c>
      <c r="F459" s="140">
        <f t="shared" si="576"/>
        <v>42450</v>
      </c>
      <c r="G459" s="133">
        <f t="shared" si="577"/>
        <v>7.923733680462508E-3</v>
      </c>
      <c r="H459" s="141">
        <f t="shared" ref="H459:H522" si="651">IF(DAY(A459)=E$3+1,1,H458+1)</f>
        <v>24</v>
      </c>
      <c r="I459" s="141">
        <f t="shared" ref="I459:I522" si="652">IF(DAY(A459)=E$3+1,DAY(EOMONTH(A459,0)),I458)</f>
        <v>30</v>
      </c>
      <c r="J459" s="134">
        <f t="shared" si="578"/>
        <v>1.0063339799507778</v>
      </c>
      <c r="K459" s="134">
        <f t="shared" ref="K459:K522" si="653">IF(DAY(A459)=E$3+1,L458,K458)</f>
        <v>1.0812723500000001</v>
      </c>
      <c r="L459" s="134">
        <f t="shared" si="611"/>
        <v>1.0881211</v>
      </c>
      <c r="M459" s="134">
        <f t="shared" si="644"/>
        <v>304536.71787792002</v>
      </c>
      <c r="N459" s="142">
        <f t="shared" ref="N459:N522" si="654">IF(DAY(A459)=E$3,VLOOKUP(A459,$Z$10:$AG$115,7),0)</f>
        <v>0</v>
      </c>
      <c r="O459" s="133">
        <f t="shared" si="645"/>
        <v>0</v>
      </c>
      <c r="P459" s="134">
        <f t="shared" si="609"/>
        <v>0</v>
      </c>
      <c r="Q459" s="133">
        <f t="shared" ref="Q459:Q522" si="655">(Q458)</f>
        <v>0.12682499999999999</v>
      </c>
      <c r="R459" s="143">
        <f t="shared" si="646"/>
        <v>1.00799203</v>
      </c>
      <c r="S459" s="134">
        <f t="shared" ref="S459:S522" si="656">TRUNC(M459*(R459-1),8)</f>
        <v>2433.8665853799998</v>
      </c>
      <c r="T459" s="3">
        <f t="shared" ref="T459:T522" si="657">IF(N459&gt;0,P459+S459,0)</f>
        <v>0</v>
      </c>
      <c r="U459" s="4">
        <f t="shared" ref="U459:U522" si="658">IF(N459&gt;0,T459*U$7,0)</f>
        <v>0</v>
      </c>
      <c r="V459" s="144" t="str">
        <f t="shared" ref="V459" si="659">V458</f>
        <v>A+J=</v>
      </c>
      <c r="W459" s="9">
        <f t="shared" si="648"/>
        <v>42510</v>
      </c>
      <c r="X459" s="4"/>
      <c r="Y459" s="154"/>
      <c r="Z459" s="153"/>
      <c r="AD459" s="5"/>
    </row>
    <row r="460" spans="1:30" x14ac:dyDescent="0.2">
      <c r="A460" s="138">
        <f t="shared" si="649"/>
        <v>42505</v>
      </c>
      <c r="B460" s="134">
        <f t="shared" si="643"/>
        <v>307153.21457264997</v>
      </c>
      <c r="C460" s="134">
        <f t="shared" si="650"/>
        <v>279873.92017112992</v>
      </c>
      <c r="D460" s="139">
        <f t="shared" ref="D460:D523" si="660">IF(E460=E459,D459,E459)</f>
        <v>652.97500000000002</v>
      </c>
      <c r="E460" s="10">
        <f>IF(DAY(A460)=E$3+1,VLOOKUP(A460,[1]Plan1!$CC$150:$CD$200,2),E459)</f>
        <v>658.149</v>
      </c>
      <c r="F460" s="140">
        <f t="shared" ref="F460:F523" si="661">IF(D460=D459,F459,EDATE(A460,-1))</f>
        <v>42450</v>
      </c>
      <c r="G460" s="133">
        <f t="shared" ref="G460:G523" si="662">(E460/D460)-1</f>
        <v>7.923733680462508E-3</v>
      </c>
      <c r="H460" s="141">
        <f t="shared" si="651"/>
        <v>25</v>
      </c>
      <c r="I460" s="141">
        <f t="shared" si="652"/>
        <v>30</v>
      </c>
      <c r="J460" s="134">
        <f t="shared" ref="J460:J523" si="663">((E460/D460)^(H460/I460))</f>
        <v>1.0065987646704548</v>
      </c>
      <c r="K460" s="134">
        <f t="shared" si="653"/>
        <v>1.0812723500000001</v>
      </c>
      <c r="L460" s="134">
        <f t="shared" si="611"/>
        <v>1.0884074100000001</v>
      </c>
      <c r="M460" s="134">
        <f t="shared" si="644"/>
        <v>304616.84857999999</v>
      </c>
      <c r="N460" s="142">
        <f t="shared" si="654"/>
        <v>0</v>
      </c>
      <c r="O460" s="133">
        <f t="shared" si="645"/>
        <v>0</v>
      </c>
      <c r="P460" s="134">
        <f t="shared" si="609"/>
        <v>0</v>
      </c>
      <c r="Q460" s="133">
        <f t="shared" si="655"/>
        <v>0.12682499999999999</v>
      </c>
      <c r="R460" s="143">
        <f t="shared" si="646"/>
        <v>1.0083264139999999</v>
      </c>
      <c r="S460" s="134">
        <f t="shared" si="656"/>
        <v>2536.36599265</v>
      </c>
      <c r="T460" s="3">
        <f t="shared" si="657"/>
        <v>0</v>
      </c>
      <c r="U460" s="4">
        <f t="shared" si="658"/>
        <v>0</v>
      </c>
      <c r="V460" s="144" t="str">
        <f t="shared" ref="V460" si="664">V459</f>
        <v>A+J=</v>
      </c>
      <c r="W460" s="9">
        <f t="shared" si="648"/>
        <v>42510</v>
      </c>
      <c r="X460" s="4"/>
      <c r="Y460" s="154"/>
      <c r="Z460" s="153"/>
      <c r="AD460" s="5"/>
    </row>
    <row r="461" spans="1:30" x14ac:dyDescent="0.2">
      <c r="A461" s="138">
        <f t="shared" si="649"/>
        <v>42506</v>
      </c>
      <c r="B461" s="134">
        <f t="shared" si="643"/>
        <v>307335.95185307</v>
      </c>
      <c r="C461" s="134">
        <f t="shared" si="650"/>
        <v>279873.92017112992</v>
      </c>
      <c r="D461" s="139">
        <f t="shared" si="660"/>
        <v>652.97500000000002</v>
      </c>
      <c r="E461" s="10">
        <f>IF(DAY(A461)=E$3+1,VLOOKUP(A461,[1]Plan1!$CC$150:$CD$200,2),E460)</f>
        <v>658.149</v>
      </c>
      <c r="F461" s="140">
        <f t="shared" si="661"/>
        <v>42450</v>
      </c>
      <c r="G461" s="133">
        <f t="shared" si="662"/>
        <v>7.923733680462508E-3</v>
      </c>
      <c r="H461" s="141">
        <f t="shared" si="651"/>
        <v>26</v>
      </c>
      <c r="I461" s="141">
        <f t="shared" si="652"/>
        <v>30</v>
      </c>
      <c r="J461" s="134">
        <f t="shared" si="663"/>
        <v>1.0068636190597935</v>
      </c>
      <c r="K461" s="134">
        <f t="shared" si="653"/>
        <v>1.0812723500000001</v>
      </c>
      <c r="L461" s="134">
        <f t="shared" si="611"/>
        <v>1.08869379</v>
      </c>
      <c r="M461" s="134">
        <f t="shared" si="644"/>
        <v>304696.99887325999</v>
      </c>
      <c r="N461" s="142">
        <f t="shared" si="654"/>
        <v>0</v>
      </c>
      <c r="O461" s="133">
        <f t="shared" si="645"/>
        <v>0</v>
      </c>
      <c r="P461" s="134">
        <f t="shared" si="609"/>
        <v>0</v>
      </c>
      <c r="Q461" s="133">
        <f t="shared" si="655"/>
        <v>0.12682499999999999</v>
      </c>
      <c r="R461" s="143">
        <f t="shared" si="646"/>
        <v>1.008660909</v>
      </c>
      <c r="S461" s="134">
        <f t="shared" si="656"/>
        <v>2638.9529798100002</v>
      </c>
      <c r="T461" s="3">
        <f t="shared" si="657"/>
        <v>0</v>
      </c>
      <c r="U461" s="4">
        <f t="shared" si="658"/>
        <v>0</v>
      </c>
      <c r="V461" s="144" t="str">
        <f t="shared" ref="V461" si="665">V460</f>
        <v>A+J=</v>
      </c>
      <c r="W461" s="9">
        <f t="shared" si="648"/>
        <v>42510</v>
      </c>
      <c r="X461" s="4"/>
      <c r="Y461" s="154"/>
      <c r="Z461" s="153"/>
      <c r="AD461" s="5"/>
    </row>
    <row r="462" spans="1:30" x14ac:dyDescent="0.2">
      <c r="A462" s="138">
        <f t="shared" si="649"/>
        <v>42507</v>
      </c>
      <c r="B462" s="134">
        <f t="shared" si="643"/>
        <v>307518.79604613001</v>
      </c>
      <c r="C462" s="134">
        <f t="shared" si="650"/>
        <v>279873.92017112992</v>
      </c>
      <c r="D462" s="139">
        <f t="shared" si="660"/>
        <v>652.97500000000002</v>
      </c>
      <c r="E462" s="10">
        <f>IF(DAY(A462)=E$3+1,VLOOKUP(A462,[1]Plan1!$CC$150:$CD$200,2),E461)</f>
        <v>658.149</v>
      </c>
      <c r="F462" s="140">
        <f t="shared" si="661"/>
        <v>42450</v>
      </c>
      <c r="G462" s="133">
        <f t="shared" si="662"/>
        <v>7.923733680462508E-3</v>
      </c>
      <c r="H462" s="141">
        <f t="shared" si="651"/>
        <v>27</v>
      </c>
      <c r="I462" s="141">
        <f t="shared" si="652"/>
        <v>30</v>
      </c>
      <c r="J462" s="134">
        <f t="shared" si="663"/>
        <v>1.0071285431371249</v>
      </c>
      <c r="K462" s="134">
        <f t="shared" si="653"/>
        <v>1.0812723500000001</v>
      </c>
      <c r="L462" s="134">
        <f t="shared" si="611"/>
        <v>1.0889802399999999</v>
      </c>
      <c r="M462" s="134">
        <f t="shared" si="644"/>
        <v>304777.16875769</v>
      </c>
      <c r="N462" s="142">
        <f t="shared" si="654"/>
        <v>0</v>
      </c>
      <c r="O462" s="133">
        <f t="shared" si="645"/>
        <v>0</v>
      </c>
      <c r="P462" s="134">
        <f t="shared" si="609"/>
        <v>0</v>
      </c>
      <c r="Q462" s="133">
        <f t="shared" si="655"/>
        <v>0.12682499999999999</v>
      </c>
      <c r="R462" s="143">
        <f t="shared" si="646"/>
        <v>1.008995514</v>
      </c>
      <c r="S462" s="134">
        <f t="shared" si="656"/>
        <v>2741.62728844</v>
      </c>
      <c r="T462" s="3">
        <f t="shared" si="657"/>
        <v>0</v>
      </c>
      <c r="U462" s="4">
        <f t="shared" si="658"/>
        <v>0</v>
      </c>
      <c r="V462" s="144" t="str">
        <f t="shared" ref="V462" si="666">V461</f>
        <v>A+J=</v>
      </c>
      <c r="W462" s="9">
        <f t="shared" si="648"/>
        <v>42510</v>
      </c>
      <c r="X462" s="4"/>
      <c r="Y462" s="154"/>
      <c r="Z462" s="153"/>
      <c r="AD462" s="5"/>
    </row>
    <row r="463" spans="1:30" x14ac:dyDescent="0.2">
      <c r="A463" s="138">
        <f t="shared" si="649"/>
        <v>42508</v>
      </c>
      <c r="B463" s="134">
        <f t="shared" si="643"/>
        <v>307701.75063251</v>
      </c>
      <c r="C463" s="134">
        <f t="shared" si="650"/>
        <v>279873.92017112992</v>
      </c>
      <c r="D463" s="139">
        <f t="shared" si="660"/>
        <v>652.97500000000002</v>
      </c>
      <c r="E463" s="10">
        <f>IF(DAY(A463)=E$3+1,VLOOKUP(A463,[1]Plan1!$CC$150:$CD$200,2),E462)</f>
        <v>658.149</v>
      </c>
      <c r="F463" s="140">
        <f t="shared" si="661"/>
        <v>42450</v>
      </c>
      <c r="G463" s="133">
        <f t="shared" si="662"/>
        <v>7.923733680462508E-3</v>
      </c>
      <c r="H463" s="141">
        <f t="shared" si="651"/>
        <v>28</v>
      </c>
      <c r="I463" s="141">
        <f t="shared" si="652"/>
        <v>30</v>
      </c>
      <c r="J463" s="134">
        <f t="shared" si="663"/>
        <v>1.0073935369207854</v>
      </c>
      <c r="K463" s="134">
        <f t="shared" si="653"/>
        <v>1.0812723500000001</v>
      </c>
      <c r="L463" s="134">
        <f t="shared" si="611"/>
        <v>1.0892667700000001</v>
      </c>
      <c r="M463" s="134">
        <f t="shared" si="644"/>
        <v>304857.36103203997</v>
      </c>
      <c r="N463" s="142">
        <f t="shared" si="654"/>
        <v>0</v>
      </c>
      <c r="O463" s="133">
        <f t="shared" si="645"/>
        <v>0</v>
      </c>
      <c r="P463" s="134">
        <f t="shared" si="609"/>
        <v>0</v>
      </c>
      <c r="Q463" s="133">
        <f t="shared" si="655"/>
        <v>0.12682499999999999</v>
      </c>
      <c r="R463" s="143">
        <f t="shared" si="646"/>
        <v>1.0093302310000001</v>
      </c>
      <c r="S463" s="134">
        <f t="shared" si="656"/>
        <v>2844.38960047</v>
      </c>
      <c r="T463" s="3">
        <f t="shared" si="657"/>
        <v>0</v>
      </c>
      <c r="U463" s="4">
        <f t="shared" si="658"/>
        <v>0</v>
      </c>
      <c r="V463" s="144" t="str">
        <f t="shared" ref="V463" si="667">V462</f>
        <v>A+J=</v>
      </c>
      <c r="W463" s="9">
        <f t="shared" si="648"/>
        <v>42510</v>
      </c>
      <c r="X463" s="4"/>
      <c r="Y463" s="154"/>
      <c r="Z463" s="153"/>
      <c r="AD463" s="5"/>
    </row>
    <row r="464" spans="1:30" x14ac:dyDescent="0.2">
      <c r="A464" s="138">
        <f t="shared" si="649"/>
        <v>42509</v>
      </c>
      <c r="B464" s="134">
        <f t="shared" si="643"/>
        <v>307884.81535672001</v>
      </c>
      <c r="C464" s="134">
        <f t="shared" si="650"/>
        <v>279873.92017112992</v>
      </c>
      <c r="D464" s="139">
        <f t="shared" si="660"/>
        <v>652.97500000000002</v>
      </c>
      <c r="E464" s="10">
        <f>IF(DAY(A464)=E$3+1,VLOOKUP(A464,[1]Plan1!$CC$150:$CD$200,2),E463)</f>
        <v>658.149</v>
      </c>
      <c r="F464" s="140">
        <f t="shared" si="661"/>
        <v>42450</v>
      </c>
      <c r="G464" s="133">
        <f t="shared" si="662"/>
        <v>7.923733680462508E-3</v>
      </c>
      <c r="H464" s="141">
        <f t="shared" si="651"/>
        <v>29</v>
      </c>
      <c r="I464" s="141">
        <f t="shared" si="652"/>
        <v>30</v>
      </c>
      <c r="J464" s="134">
        <f t="shared" si="663"/>
        <v>1.0076586004291159</v>
      </c>
      <c r="K464" s="134">
        <f t="shared" si="653"/>
        <v>1.0812723500000001</v>
      </c>
      <c r="L464" s="134">
        <f t="shared" si="611"/>
        <v>1.0895533799999999</v>
      </c>
      <c r="M464" s="134">
        <f t="shared" si="644"/>
        <v>304937.57569630002</v>
      </c>
      <c r="N464" s="142">
        <f t="shared" si="654"/>
        <v>0</v>
      </c>
      <c r="O464" s="133">
        <f t="shared" si="645"/>
        <v>0</v>
      </c>
      <c r="P464" s="134">
        <f t="shared" si="609"/>
        <v>0</v>
      </c>
      <c r="Q464" s="133">
        <f t="shared" si="655"/>
        <v>0.12682499999999999</v>
      </c>
      <c r="R464" s="143">
        <f t="shared" si="646"/>
        <v>1.009665059</v>
      </c>
      <c r="S464" s="134">
        <f t="shared" si="656"/>
        <v>2947.2396604199998</v>
      </c>
      <c r="T464" s="3">
        <f t="shared" si="657"/>
        <v>0</v>
      </c>
      <c r="U464" s="4">
        <f t="shared" si="658"/>
        <v>0</v>
      </c>
      <c r="V464" s="144" t="str">
        <f t="shared" ref="V464" si="668">V463</f>
        <v>A+J=</v>
      </c>
      <c r="W464" s="9">
        <f t="shared" si="648"/>
        <v>42510</v>
      </c>
      <c r="X464" s="4"/>
      <c r="Y464" s="154"/>
      <c r="Z464" s="153"/>
      <c r="AD464" s="5"/>
    </row>
    <row r="465" spans="1:135" x14ac:dyDescent="0.2">
      <c r="A465" s="92">
        <f t="shared" si="649"/>
        <v>42510</v>
      </c>
      <c r="B465" s="97">
        <f t="shared" si="643"/>
        <v>308067.98744121002</v>
      </c>
      <c r="C465" s="97">
        <f t="shared" si="650"/>
        <v>279873.92017112992</v>
      </c>
      <c r="D465" s="94">
        <f t="shared" si="660"/>
        <v>652.97500000000002</v>
      </c>
      <c r="E465" s="10">
        <f>IF(DAY(A465)=E$3+1,VLOOKUP(A465,[1]Plan1!$CC$150:$CD$200,2),E464)</f>
        <v>658.149</v>
      </c>
      <c r="F465" s="130">
        <f t="shared" si="661"/>
        <v>42450</v>
      </c>
      <c r="G465" s="99">
        <f t="shared" si="662"/>
        <v>7.923733680462508E-3</v>
      </c>
      <c r="H465" s="96">
        <f t="shared" si="651"/>
        <v>30</v>
      </c>
      <c r="I465" s="96">
        <f t="shared" si="652"/>
        <v>30</v>
      </c>
      <c r="J465" s="97">
        <f t="shared" si="663"/>
        <v>1.0079237336804625</v>
      </c>
      <c r="K465" s="97">
        <f t="shared" si="653"/>
        <v>1.0812723500000001</v>
      </c>
      <c r="L465" s="97">
        <f t="shared" si="611"/>
        <v>1.08984006</v>
      </c>
      <c r="M465" s="97">
        <f t="shared" si="644"/>
        <v>305017.80995173001</v>
      </c>
      <c r="N465" s="98">
        <f t="shared" si="654"/>
        <v>15</v>
      </c>
      <c r="O465" s="133">
        <f t="shared" si="645"/>
        <v>2.0639999723987792E-2</v>
      </c>
      <c r="P465" s="97">
        <f t="shared" si="609"/>
        <v>6295.5675132099996</v>
      </c>
      <c r="Q465" s="99">
        <f t="shared" si="655"/>
        <v>0.12682499999999999</v>
      </c>
      <c r="R465" s="100">
        <f t="shared" si="646"/>
        <v>1.0099999980000001</v>
      </c>
      <c r="S465" s="97">
        <f t="shared" si="656"/>
        <v>3050.1774894800001</v>
      </c>
      <c r="T465" s="3">
        <f t="shared" si="657"/>
        <v>9345.7450026900005</v>
      </c>
      <c r="U465" s="4">
        <f t="shared" si="658"/>
        <v>644856.40518561006</v>
      </c>
      <c r="V465" s="136" t="str">
        <f t="shared" ref="V465" si="669">V464</f>
        <v>A+J=</v>
      </c>
      <c r="W465" s="9">
        <f t="shared" si="648"/>
        <v>42541</v>
      </c>
      <c r="X465" s="4"/>
      <c r="Y465" s="154"/>
      <c r="Z465" s="152"/>
      <c r="AD465" s="5"/>
    </row>
    <row r="466" spans="1:135" x14ac:dyDescent="0.2">
      <c r="A466" s="138">
        <f t="shared" si="649"/>
        <v>42511</v>
      </c>
      <c r="B466" s="134">
        <f t="shared" si="643"/>
        <v>298857.66505330999</v>
      </c>
      <c r="C466" s="134">
        <f t="shared" si="650"/>
        <v>274097.32253604993</v>
      </c>
      <c r="D466" s="139">
        <f t="shared" si="660"/>
        <v>658.149</v>
      </c>
      <c r="E466" s="10">
        <f>IF(DAY(A466)=E$3+1,VLOOKUP(A466,[1]Plan1!$CC$150:$CD$200,2),E465)</f>
        <v>660.85299999999995</v>
      </c>
      <c r="F466" s="140">
        <f t="shared" si="661"/>
        <v>42481</v>
      </c>
      <c r="G466" s="133">
        <f t="shared" si="662"/>
        <v>4.1084921499539018E-3</v>
      </c>
      <c r="H466" s="141">
        <f t="shared" si="651"/>
        <v>1</v>
      </c>
      <c r="I466" s="141">
        <f t="shared" si="652"/>
        <v>31</v>
      </c>
      <c r="J466" s="134">
        <f t="shared" si="663"/>
        <v>1.0001322692417016</v>
      </c>
      <c r="K466" s="134">
        <f t="shared" si="653"/>
        <v>1.08984006</v>
      </c>
      <c r="L466" s="134">
        <f t="shared" si="611"/>
        <v>1.0899842099999999</v>
      </c>
      <c r="M466" s="134">
        <f t="shared" si="644"/>
        <v>298761.75356757001</v>
      </c>
      <c r="N466" s="142">
        <f t="shared" si="654"/>
        <v>0</v>
      </c>
      <c r="O466" s="133">
        <f t="shared" si="645"/>
        <v>0</v>
      </c>
      <c r="P466" s="134">
        <f t="shared" si="609"/>
        <v>0</v>
      </c>
      <c r="Q466" s="133">
        <f t="shared" si="655"/>
        <v>0.12682499999999999</v>
      </c>
      <c r="R466" s="143">
        <f t="shared" si="646"/>
        <v>1.0003210300000001</v>
      </c>
      <c r="S466" s="134">
        <f t="shared" si="656"/>
        <v>95.911485740000003</v>
      </c>
      <c r="T466" s="3">
        <f t="shared" si="657"/>
        <v>0</v>
      </c>
      <c r="U466" s="4">
        <f t="shared" si="658"/>
        <v>0</v>
      </c>
      <c r="V466" s="144" t="str">
        <f t="shared" ref="V466" si="670">V465</f>
        <v>A+J=</v>
      </c>
      <c r="W466" s="9">
        <f t="shared" si="648"/>
        <v>42541</v>
      </c>
      <c r="X466" s="28"/>
      <c r="Y466" s="154"/>
      <c r="Z466" s="153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138">
        <f t="shared" si="649"/>
        <v>42512</v>
      </c>
      <c r="B467" s="134">
        <f t="shared" si="643"/>
        <v>298993.14929862</v>
      </c>
      <c r="C467" s="134">
        <f t="shared" si="650"/>
        <v>274097.32253604993</v>
      </c>
      <c r="D467" s="139">
        <f t="shared" si="660"/>
        <v>658.149</v>
      </c>
      <c r="E467" s="10">
        <f>IF(DAY(A467)=E$3+1,VLOOKUP(A467,[1]Plan1!$CC$150:$CD$200,2),E466)</f>
        <v>660.85299999999995</v>
      </c>
      <c r="F467" s="140">
        <f t="shared" si="661"/>
        <v>42481</v>
      </c>
      <c r="G467" s="133">
        <f t="shared" si="662"/>
        <v>4.1084921499539018E-3</v>
      </c>
      <c r="H467" s="141">
        <f t="shared" si="651"/>
        <v>2</v>
      </c>
      <c r="I467" s="141">
        <f t="shared" si="652"/>
        <v>31</v>
      </c>
      <c r="J467" s="134">
        <f t="shared" si="663"/>
        <v>1.0002645559785555</v>
      </c>
      <c r="K467" s="134">
        <f t="shared" si="653"/>
        <v>1.08984006</v>
      </c>
      <c r="L467" s="134">
        <f t="shared" si="611"/>
        <v>1.0901283799999999</v>
      </c>
      <c r="M467" s="134">
        <f t="shared" si="644"/>
        <v>298801.27017855999</v>
      </c>
      <c r="N467" s="142">
        <f t="shared" si="654"/>
        <v>0</v>
      </c>
      <c r="O467" s="133">
        <f t="shared" si="645"/>
        <v>0</v>
      </c>
      <c r="P467" s="134">
        <f t="shared" si="609"/>
        <v>0</v>
      </c>
      <c r="Q467" s="133">
        <f t="shared" si="655"/>
        <v>0.12682499999999999</v>
      </c>
      <c r="R467" s="143">
        <f t="shared" si="646"/>
        <v>1.000642163</v>
      </c>
      <c r="S467" s="134">
        <f t="shared" si="656"/>
        <v>191.87912005999999</v>
      </c>
      <c r="T467" s="3">
        <f t="shared" si="657"/>
        <v>0</v>
      </c>
      <c r="U467" s="4">
        <f t="shared" si="658"/>
        <v>0</v>
      </c>
      <c r="V467" s="144" t="str">
        <f t="shared" ref="V467" si="671">V466</f>
        <v>A+J=</v>
      </c>
      <c r="W467" s="9">
        <f t="shared" si="648"/>
        <v>42541</v>
      </c>
      <c r="X467" s="4"/>
      <c r="Y467" s="154"/>
      <c r="Z467" s="153"/>
      <c r="AD467" s="5"/>
    </row>
    <row r="468" spans="1:135" x14ac:dyDescent="0.2">
      <c r="A468" s="138">
        <f t="shared" si="649"/>
        <v>42513</v>
      </c>
      <c r="B468" s="134">
        <f t="shared" si="643"/>
        <v>299128.69519191998</v>
      </c>
      <c r="C468" s="134">
        <f t="shared" si="650"/>
        <v>274097.32253604993</v>
      </c>
      <c r="D468" s="139">
        <f t="shared" si="660"/>
        <v>658.149</v>
      </c>
      <c r="E468" s="10">
        <f>IF(DAY(A468)=E$3+1,VLOOKUP(A468,[1]Plan1!$CC$150:$CD$200,2),E467)</f>
        <v>660.85299999999995</v>
      </c>
      <c r="F468" s="140">
        <f t="shared" si="661"/>
        <v>42481</v>
      </c>
      <c r="G468" s="133">
        <f t="shared" si="662"/>
        <v>4.1084921499539018E-3</v>
      </c>
      <c r="H468" s="141">
        <f t="shared" si="651"/>
        <v>3</v>
      </c>
      <c r="I468" s="141">
        <f t="shared" si="652"/>
        <v>31</v>
      </c>
      <c r="J468" s="134">
        <f t="shared" si="663"/>
        <v>1.0003968602128757</v>
      </c>
      <c r="K468" s="134">
        <f t="shared" si="653"/>
        <v>1.08984006</v>
      </c>
      <c r="L468" s="134">
        <f t="shared" si="611"/>
        <v>1.09027257</v>
      </c>
      <c r="M468" s="134">
        <f t="shared" si="644"/>
        <v>298840.79227148998</v>
      </c>
      <c r="N468" s="142">
        <f t="shared" si="654"/>
        <v>0</v>
      </c>
      <c r="O468" s="133">
        <f t="shared" si="645"/>
        <v>0</v>
      </c>
      <c r="P468" s="134">
        <f t="shared" si="609"/>
        <v>0</v>
      </c>
      <c r="Q468" s="133">
        <f t="shared" si="655"/>
        <v>0.12682499999999999</v>
      </c>
      <c r="R468" s="143">
        <f t="shared" si="646"/>
        <v>1.000963399</v>
      </c>
      <c r="S468" s="134">
        <f t="shared" si="656"/>
        <v>287.90292042999999</v>
      </c>
      <c r="T468" s="3">
        <f t="shared" si="657"/>
        <v>0</v>
      </c>
      <c r="U468" s="4">
        <f t="shared" si="658"/>
        <v>0</v>
      </c>
      <c r="V468" s="144" t="str">
        <f t="shared" ref="V468" si="672">V467</f>
        <v>A+J=</v>
      </c>
      <c r="W468" s="9">
        <f t="shared" si="648"/>
        <v>42541</v>
      </c>
      <c r="X468" s="4"/>
      <c r="Y468" s="154"/>
      <c r="Z468" s="153"/>
      <c r="AD468" s="5"/>
    </row>
    <row r="469" spans="1:135" x14ac:dyDescent="0.2">
      <c r="A469" s="138">
        <f t="shared" si="649"/>
        <v>42514</v>
      </c>
      <c r="B469" s="134">
        <f t="shared" si="643"/>
        <v>299264.30275072996</v>
      </c>
      <c r="C469" s="134">
        <f t="shared" si="650"/>
        <v>274097.32253604993</v>
      </c>
      <c r="D469" s="139">
        <f t="shared" si="660"/>
        <v>658.149</v>
      </c>
      <c r="E469" s="10">
        <f>IF(DAY(A469)=E$3+1,VLOOKUP(A469,[1]Plan1!$CC$150:$CD$200,2),E468)</f>
        <v>660.85299999999995</v>
      </c>
      <c r="F469" s="140">
        <f t="shared" si="661"/>
        <v>42481</v>
      </c>
      <c r="G469" s="133">
        <f t="shared" si="662"/>
        <v>4.1084921499539018E-3</v>
      </c>
      <c r="H469" s="141">
        <f t="shared" si="651"/>
        <v>4</v>
      </c>
      <c r="I469" s="141">
        <f t="shared" si="652"/>
        <v>31</v>
      </c>
      <c r="J469" s="134">
        <f t="shared" si="663"/>
        <v>1.0005291819469768</v>
      </c>
      <c r="K469" s="134">
        <f t="shared" si="653"/>
        <v>1.08984006</v>
      </c>
      <c r="L469" s="134">
        <f t="shared" si="611"/>
        <v>1.09041678</v>
      </c>
      <c r="M469" s="134">
        <f t="shared" si="644"/>
        <v>298880.31984637998</v>
      </c>
      <c r="N469" s="142">
        <f t="shared" si="654"/>
        <v>0</v>
      </c>
      <c r="O469" s="133">
        <f t="shared" si="645"/>
        <v>0</v>
      </c>
      <c r="P469" s="134">
        <f t="shared" si="609"/>
        <v>0</v>
      </c>
      <c r="Q469" s="133">
        <f t="shared" si="655"/>
        <v>0.12682499999999999</v>
      </c>
      <c r="R469" s="143">
        <f t="shared" si="646"/>
        <v>1.0012847380000001</v>
      </c>
      <c r="S469" s="134">
        <f t="shared" si="656"/>
        <v>383.98290435000001</v>
      </c>
      <c r="T469" s="3">
        <f t="shared" si="657"/>
        <v>0</v>
      </c>
      <c r="U469" s="4">
        <f t="shared" si="658"/>
        <v>0</v>
      </c>
      <c r="V469" s="144" t="str">
        <f t="shared" ref="V469" si="673">V468</f>
        <v>A+J=</v>
      </c>
      <c r="W469" s="9">
        <f t="shared" si="648"/>
        <v>42541</v>
      </c>
      <c r="X469" s="4"/>
      <c r="Y469" s="154"/>
      <c r="Z469" s="153"/>
      <c r="AD469" s="5"/>
    </row>
    <row r="470" spans="1:135" x14ac:dyDescent="0.2">
      <c r="A470" s="138">
        <f t="shared" si="649"/>
        <v>42515</v>
      </c>
      <c r="B470" s="134">
        <f t="shared" si="643"/>
        <v>299399.97199254</v>
      </c>
      <c r="C470" s="134">
        <f t="shared" si="650"/>
        <v>274097.32253604993</v>
      </c>
      <c r="D470" s="139">
        <f t="shared" si="660"/>
        <v>658.149</v>
      </c>
      <c r="E470" s="10">
        <f>IF(DAY(A470)=E$3+1,VLOOKUP(A470,[1]Plan1!$CC$150:$CD$200,2),E469)</f>
        <v>660.85299999999995</v>
      </c>
      <c r="F470" s="140">
        <f t="shared" si="661"/>
        <v>42481</v>
      </c>
      <c r="G470" s="133">
        <f t="shared" si="662"/>
        <v>4.1084921499539018E-3</v>
      </c>
      <c r="H470" s="141">
        <f t="shared" si="651"/>
        <v>5</v>
      </c>
      <c r="I470" s="141">
        <f t="shared" si="652"/>
        <v>31</v>
      </c>
      <c r="J470" s="134">
        <f t="shared" si="663"/>
        <v>1.0006615211831733</v>
      </c>
      <c r="K470" s="134">
        <f t="shared" si="653"/>
        <v>1.08984006</v>
      </c>
      <c r="L470" s="134">
        <f t="shared" si="611"/>
        <v>1.0905610100000001</v>
      </c>
      <c r="M470" s="134">
        <f t="shared" si="644"/>
        <v>298919.85290320998</v>
      </c>
      <c r="N470" s="142">
        <f t="shared" si="654"/>
        <v>0</v>
      </c>
      <c r="O470" s="133">
        <f t="shared" si="645"/>
        <v>0</v>
      </c>
      <c r="P470" s="134">
        <f t="shared" si="609"/>
        <v>0</v>
      </c>
      <c r="Q470" s="133">
        <f t="shared" si="655"/>
        <v>0.12682499999999999</v>
      </c>
      <c r="R470" s="143">
        <f t="shared" si="646"/>
        <v>1.00160618</v>
      </c>
      <c r="S470" s="134">
        <f t="shared" si="656"/>
        <v>480.11908933000001</v>
      </c>
      <c r="T470" s="3">
        <f t="shared" si="657"/>
        <v>0</v>
      </c>
      <c r="U470" s="4">
        <f t="shared" si="658"/>
        <v>0</v>
      </c>
      <c r="V470" s="144" t="str">
        <f t="shared" ref="V470" si="674">V469</f>
        <v>A+J=</v>
      </c>
      <c r="W470" s="9">
        <f t="shared" si="648"/>
        <v>42541</v>
      </c>
      <c r="X470" s="4"/>
      <c r="Y470" s="154"/>
      <c r="Z470" s="153"/>
      <c r="AD470" s="5"/>
    </row>
    <row r="471" spans="1:135" x14ac:dyDescent="0.2">
      <c r="A471" s="138">
        <f t="shared" si="649"/>
        <v>42516</v>
      </c>
      <c r="B471" s="134">
        <f t="shared" si="643"/>
        <v>299535.70048755</v>
      </c>
      <c r="C471" s="134">
        <f t="shared" si="650"/>
        <v>274097.32253604993</v>
      </c>
      <c r="D471" s="139">
        <f t="shared" si="660"/>
        <v>658.149</v>
      </c>
      <c r="E471" s="10">
        <f>IF(DAY(A471)=E$3+1,VLOOKUP(A471,[1]Plan1!$CC$150:$CD$200,2),E470)</f>
        <v>660.85299999999995</v>
      </c>
      <c r="F471" s="140">
        <f t="shared" si="661"/>
        <v>42481</v>
      </c>
      <c r="G471" s="133">
        <f t="shared" si="662"/>
        <v>4.1084921499539018E-3</v>
      </c>
      <c r="H471" s="141">
        <f t="shared" si="651"/>
        <v>6</v>
      </c>
      <c r="I471" s="141">
        <f t="shared" si="652"/>
        <v>31</v>
      </c>
      <c r="J471" s="134">
        <f t="shared" si="663"/>
        <v>1.0007938779237802</v>
      </c>
      <c r="K471" s="134">
        <f t="shared" si="653"/>
        <v>1.08984006</v>
      </c>
      <c r="L471" s="134">
        <f t="shared" si="611"/>
        <v>1.0907052500000001</v>
      </c>
      <c r="M471" s="134">
        <f t="shared" si="644"/>
        <v>298959.38870100997</v>
      </c>
      <c r="N471" s="142">
        <f t="shared" si="654"/>
        <v>0</v>
      </c>
      <c r="O471" s="133">
        <f t="shared" si="645"/>
        <v>0</v>
      </c>
      <c r="P471" s="134">
        <f t="shared" si="609"/>
        <v>0</v>
      </c>
      <c r="Q471" s="133">
        <f t="shared" si="655"/>
        <v>0.12682499999999999</v>
      </c>
      <c r="R471" s="143">
        <f t="shared" si="646"/>
        <v>1.0019277259999999</v>
      </c>
      <c r="S471" s="134">
        <f t="shared" si="656"/>
        <v>576.31178653999996</v>
      </c>
      <c r="T471" s="3">
        <f t="shared" si="657"/>
        <v>0</v>
      </c>
      <c r="U471" s="4">
        <f t="shared" si="658"/>
        <v>0</v>
      </c>
      <c r="V471" s="144" t="str">
        <f t="shared" ref="V471" si="675">V470</f>
        <v>A+J=</v>
      </c>
      <c r="W471" s="9">
        <f t="shared" si="648"/>
        <v>42541</v>
      </c>
      <c r="X471" s="4"/>
      <c r="Y471" s="154"/>
      <c r="Z471" s="153"/>
      <c r="AD471" s="5"/>
    </row>
    <row r="472" spans="1:135" x14ac:dyDescent="0.2">
      <c r="A472" s="138">
        <f t="shared" si="649"/>
        <v>42517</v>
      </c>
      <c r="B472" s="134">
        <f t="shared" si="643"/>
        <v>299671.49314702</v>
      </c>
      <c r="C472" s="134">
        <f t="shared" si="650"/>
        <v>274097.32253604993</v>
      </c>
      <c r="D472" s="139">
        <f t="shared" si="660"/>
        <v>658.149</v>
      </c>
      <c r="E472" s="10">
        <f>IF(DAY(A472)=E$3+1,VLOOKUP(A472,[1]Plan1!$CC$150:$CD$200,2),E471)</f>
        <v>660.85299999999995</v>
      </c>
      <c r="F472" s="140">
        <f t="shared" si="661"/>
        <v>42481</v>
      </c>
      <c r="G472" s="133">
        <f t="shared" si="662"/>
        <v>4.1084921499539018E-3</v>
      </c>
      <c r="H472" s="141">
        <f t="shared" si="651"/>
        <v>7</v>
      </c>
      <c r="I472" s="141">
        <f t="shared" si="652"/>
        <v>31</v>
      </c>
      <c r="J472" s="134">
        <f t="shared" si="663"/>
        <v>1.0009262521711126</v>
      </c>
      <c r="K472" s="134">
        <f t="shared" si="653"/>
        <v>1.08984006</v>
      </c>
      <c r="L472" s="134">
        <f t="shared" si="611"/>
        <v>1.0908495199999999</v>
      </c>
      <c r="M472" s="134">
        <f t="shared" si="644"/>
        <v>298998.93272172997</v>
      </c>
      <c r="N472" s="142">
        <f t="shared" si="654"/>
        <v>0</v>
      </c>
      <c r="O472" s="133">
        <f t="shared" si="645"/>
        <v>0</v>
      </c>
      <c r="P472" s="134">
        <f t="shared" si="609"/>
        <v>0</v>
      </c>
      <c r="Q472" s="133">
        <f t="shared" si="655"/>
        <v>0.12682499999999999</v>
      </c>
      <c r="R472" s="143">
        <f t="shared" si="646"/>
        <v>1.002249374</v>
      </c>
      <c r="S472" s="134">
        <f t="shared" si="656"/>
        <v>672.56042529000001</v>
      </c>
      <c r="T472" s="3">
        <f t="shared" si="657"/>
        <v>0</v>
      </c>
      <c r="U472" s="4">
        <f t="shared" si="658"/>
        <v>0</v>
      </c>
      <c r="V472" s="144" t="str">
        <f t="shared" ref="V472" si="676">V471</f>
        <v>A+J=</v>
      </c>
      <c r="W472" s="9">
        <f t="shared" si="648"/>
        <v>42541</v>
      </c>
      <c r="X472" s="4"/>
      <c r="Y472" s="154"/>
      <c r="Z472" s="153"/>
      <c r="AD472" s="5"/>
    </row>
    <row r="473" spans="1:135" x14ac:dyDescent="0.2">
      <c r="A473" s="138">
        <f t="shared" si="649"/>
        <v>42518</v>
      </c>
      <c r="B473" s="134">
        <f t="shared" si="643"/>
        <v>299807.34784104</v>
      </c>
      <c r="C473" s="134">
        <f t="shared" si="650"/>
        <v>274097.32253604993</v>
      </c>
      <c r="D473" s="139">
        <f t="shared" si="660"/>
        <v>658.149</v>
      </c>
      <c r="E473" s="10">
        <f>IF(DAY(A473)=E$3+1,VLOOKUP(A473,[1]Plan1!$CC$150:$CD$200,2),E472)</f>
        <v>660.85299999999995</v>
      </c>
      <c r="F473" s="140">
        <f t="shared" si="661"/>
        <v>42481</v>
      </c>
      <c r="G473" s="133">
        <f t="shared" si="662"/>
        <v>4.1084921499539018E-3</v>
      </c>
      <c r="H473" s="141">
        <f t="shared" si="651"/>
        <v>8</v>
      </c>
      <c r="I473" s="141">
        <f t="shared" si="652"/>
        <v>31</v>
      </c>
      <c r="J473" s="134">
        <f t="shared" si="663"/>
        <v>1.0010586439274867</v>
      </c>
      <c r="K473" s="134">
        <f t="shared" si="653"/>
        <v>1.08984006</v>
      </c>
      <c r="L473" s="134">
        <f t="shared" si="611"/>
        <v>1.0909938100000001</v>
      </c>
      <c r="M473" s="134">
        <f t="shared" si="644"/>
        <v>299038.48222439998</v>
      </c>
      <c r="N473" s="142">
        <f t="shared" si="654"/>
        <v>0</v>
      </c>
      <c r="O473" s="133">
        <f t="shared" si="645"/>
        <v>0</v>
      </c>
      <c r="P473" s="134">
        <f t="shared" si="609"/>
        <v>0</v>
      </c>
      <c r="Q473" s="133">
        <f t="shared" si="655"/>
        <v>0.12682499999999999</v>
      </c>
      <c r="R473" s="143">
        <f t="shared" si="646"/>
        <v>1.0025711260000001</v>
      </c>
      <c r="S473" s="134">
        <f t="shared" si="656"/>
        <v>768.86561663999998</v>
      </c>
      <c r="T473" s="3">
        <f t="shared" si="657"/>
        <v>0</v>
      </c>
      <c r="U473" s="4">
        <f t="shared" si="658"/>
        <v>0</v>
      </c>
      <c r="V473" s="144" t="str">
        <f t="shared" ref="V473" si="677">V472</f>
        <v>A+J=</v>
      </c>
      <c r="W473" s="9">
        <f t="shared" si="648"/>
        <v>42541</v>
      </c>
      <c r="X473" s="4"/>
      <c r="Y473" s="154"/>
      <c r="Z473" s="153"/>
      <c r="AD473" s="5"/>
    </row>
    <row r="474" spans="1:135" x14ac:dyDescent="0.2">
      <c r="A474" s="138">
        <f t="shared" si="649"/>
        <v>42519</v>
      </c>
      <c r="B474" s="134">
        <f t="shared" si="643"/>
        <v>299943.26183834998</v>
      </c>
      <c r="C474" s="134">
        <f t="shared" si="650"/>
        <v>274097.32253604993</v>
      </c>
      <c r="D474" s="139">
        <f t="shared" si="660"/>
        <v>658.149</v>
      </c>
      <c r="E474" s="10">
        <f>IF(DAY(A474)=E$3+1,VLOOKUP(A474,[1]Plan1!$CC$150:$CD$200,2),E473)</f>
        <v>660.85299999999995</v>
      </c>
      <c r="F474" s="140">
        <f t="shared" si="661"/>
        <v>42481</v>
      </c>
      <c r="G474" s="133">
        <f t="shared" si="662"/>
        <v>4.1084921499539018E-3</v>
      </c>
      <c r="H474" s="141">
        <f t="shared" si="651"/>
        <v>9</v>
      </c>
      <c r="I474" s="141">
        <f t="shared" si="652"/>
        <v>31</v>
      </c>
      <c r="J474" s="134">
        <f t="shared" si="663"/>
        <v>1.0011910531952177</v>
      </c>
      <c r="K474" s="134">
        <f t="shared" si="653"/>
        <v>1.08984006</v>
      </c>
      <c r="L474" s="134">
        <f t="shared" si="611"/>
        <v>1.0911381099999999</v>
      </c>
      <c r="M474" s="134">
        <f t="shared" si="644"/>
        <v>299078.03446803999</v>
      </c>
      <c r="N474" s="142">
        <f t="shared" si="654"/>
        <v>0</v>
      </c>
      <c r="O474" s="133">
        <f t="shared" si="645"/>
        <v>0</v>
      </c>
      <c r="P474" s="134">
        <f t="shared" si="609"/>
        <v>0</v>
      </c>
      <c r="Q474" s="133">
        <f t="shared" si="655"/>
        <v>0.12682499999999999</v>
      </c>
      <c r="R474" s="143">
        <f t="shared" si="646"/>
        <v>1.0028929820000001</v>
      </c>
      <c r="S474" s="134">
        <f t="shared" si="656"/>
        <v>865.22737030999997</v>
      </c>
      <c r="T474" s="3">
        <f t="shared" si="657"/>
        <v>0</v>
      </c>
      <c r="U474" s="4">
        <f t="shared" si="658"/>
        <v>0</v>
      </c>
      <c r="V474" s="144" t="str">
        <f t="shared" ref="V474" si="678">V473</f>
        <v>A+J=</v>
      </c>
      <c r="W474" s="9">
        <f t="shared" si="648"/>
        <v>42541</v>
      </c>
      <c r="X474" s="4"/>
      <c r="Y474" s="154"/>
      <c r="Z474" s="153"/>
      <c r="AD474" s="5"/>
    </row>
    <row r="475" spans="1:135" x14ac:dyDescent="0.2">
      <c r="A475" s="138">
        <f t="shared" si="649"/>
        <v>42520</v>
      </c>
      <c r="B475" s="134">
        <f t="shared" si="643"/>
        <v>300079.24005525</v>
      </c>
      <c r="C475" s="134">
        <f t="shared" si="650"/>
        <v>274097.32253604993</v>
      </c>
      <c r="D475" s="139">
        <f t="shared" si="660"/>
        <v>658.149</v>
      </c>
      <c r="E475" s="10">
        <f>IF(DAY(A475)=E$3+1,VLOOKUP(A475,[1]Plan1!$CC$150:$CD$200,2),E474)</f>
        <v>660.85299999999995</v>
      </c>
      <c r="F475" s="140">
        <f t="shared" si="661"/>
        <v>42481</v>
      </c>
      <c r="G475" s="133">
        <f t="shared" si="662"/>
        <v>4.1084921499539018E-3</v>
      </c>
      <c r="H475" s="141">
        <f t="shared" si="651"/>
        <v>10</v>
      </c>
      <c r="I475" s="141">
        <f t="shared" si="652"/>
        <v>31</v>
      </c>
      <c r="J475" s="134">
        <f t="shared" si="663"/>
        <v>1.0013234799766222</v>
      </c>
      <c r="K475" s="134">
        <f t="shared" si="653"/>
        <v>1.08984006</v>
      </c>
      <c r="L475" s="134">
        <f t="shared" si="611"/>
        <v>1.0912824400000001</v>
      </c>
      <c r="M475" s="134">
        <f t="shared" si="644"/>
        <v>299117.5949346</v>
      </c>
      <c r="N475" s="142">
        <f t="shared" si="654"/>
        <v>0</v>
      </c>
      <c r="O475" s="133">
        <f t="shared" si="645"/>
        <v>0</v>
      </c>
      <c r="P475" s="134">
        <f t="shared" si="609"/>
        <v>0</v>
      </c>
      <c r="Q475" s="133">
        <f t="shared" si="655"/>
        <v>0.12682499999999999</v>
      </c>
      <c r="R475" s="143">
        <f t="shared" si="646"/>
        <v>1.0032149400000001</v>
      </c>
      <c r="S475" s="134">
        <f t="shared" si="656"/>
        <v>961.64512064999997</v>
      </c>
      <c r="T475" s="3">
        <f t="shared" si="657"/>
        <v>0</v>
      </c>
      <c r="U475" s="4">
        <f t="shared" si="658"/>
        <v>0</v>
      </c>
      <c r="V475" s="144" t="str">
        <f t="shared" ref="V475" si="679">V474</f>
        <v>A+J=</v>
      </c>
      <c r="W475" s="9">
        <f t="shared" si="648"/>
        <v>42541</v>
      </c>
      <c r="X475" s="4"/>
      <c r="Y475" s="154"/>
      <c r="Z475" s="153"/>
      <c r="AD475" s="5"/>
    </row>
    <row r="476" spans="1:135" x14ac:dyDescent="0.2">
      <c r="A476" s="138">
        <f t="shared" si="649"/>
        <v>42521</v>
      </c>
      <c r="B476" s="134">
        <f t="shared" si="643"/>
        <v>300215.27760880004</v>
      </c>
      <c r="C476" s="134">
        <f t="shared" si="650"/>
        <v>274097.32253604993</v>
      </c>
      <c r="D476" s="139">
        <f t="shared" si="660"/>
        <v>658.149</v>
      </c>
      <c r="E476" s="10">
        <f>IF(DAY(A476)=E$3+1,VLOOKUP(A476,[1]Plan1!$CC$150:$CD$200,2),E475)</f>
        <v>660.85299999999995</v>
      </c>
      <c r="F476" s="140">
        <f t="shared" si="661"/>
        <v>42481</v>
      </c>
      <c r="G476" s="133">
        <f t="shared" si="662"/>
        <v>4.1084921499539018E-3</v>
      </c>
      <c r="H476" s="141">
        <f t="shared" si="651"/>
        <v>11</v>
      </c>
      <c r="I476" s="141">
        <f t="shared" si="652"/>
        <v>31</v>
      </c>
      <c r="J476" s="134">
        <f t="shared" si="663"/>
        <v>1.0014559242740169</v>
      </c>
      <c r="K476" s="134">
        <f t="shared" si="653"/>
        <v>1.08984006</v>
      </c>
      <c r="L476" s="134">
        <f t="shared" si="611"/>
        <v>1.0914267799999999</v>
      </c>
      <c r="M476" s="134">
        <f t="shared" si="644"/>
        <v>299157.15814214002</v>
      </c>
      <c r="N476" s="142">
        <f t="shared" si="654"/>
        <v>0</v>
      </c>
      <c r="O476" s="133">
        <f t="shared" si="645"/>
        <v>0</v>
      </c>
      <c r="P476" s="134">
        <f t="shared" si="609"/>
        <v>0</v>
      </c>
      <c r="Q476" s="133">
        <f t="shared" si="655"/>
        <v>0.12682499999999999</v>
      </c>
      <c r="R476" s="143">
        <f t="shared" si="646"/>
        <v>1.0035370020000001</v>
      </c>
      <c r="S476" s="134">
        <f t="shared" si="656"/>
        <v>1058.1194666599999</v>
      </c>
      <c r="T476" s="3">
        <f t="shared" si="657"/>
        <v>0</v>
      </c>
      <c r="U476" s="4">
        <f t="shared" si="658"/>
        <v>0</v>
      </c>
      <c r="V476" s="144" t="str">
        <f t="shared" ref="V476" si="680">V475</f>
        <v>A+J=</v>
      </c>
      <c r="W476" s="9">
        <f t="shared" si="648"/>
        <v>42541</v>
      </c>
      <c r="X476" s="4"/>
      <c r="Y476" s="154"/>
      <c r="Z476" s="152"/>
      <c r="AD476" s="5"/>
    </row>
    <row r="477" spans="1:135" x14ac:dyDescent="0.2">
      <c r="A477" s="138">
        <f t="shared" si="649"/>
        <v>42522</v>
      </c>
      <c r="B477" s="134">
        <f t="shared" si="643"/>
        <v>300351.37726550997</v>
      </c>
      <c r="C477" s="134">
        <f t="shared" si="650"/>
        <v>274097.32253604993</v>
      </c>
      <c r="D477" s="139">
        <f t="shared" si="660"/>
        <v>658.149</v>
      </c>
      <c r="E477" s="10">
        <f>IF(DAY(A477)=E$3+1,VLOOKUP(A477,[1]Plan1!$CC$150:$CD$200,2),E476)</f>
        <v>660.85299999999995</v>
      </c>
      <c r="F477" s="140">
        <f t="shared" si="661"/>
        <v>42481</v>
      </c>
      <c r="G477" s="133">
        <f t="shared" si="662"/>
        <v>4.1084921499539018E-3</v>
      </c>
      <c r="H477" s="141">
        <f t="shared" si="651"/>
        <v>12</v>
      </c>
      <c r="I477" s="141">
        <f t="shared" si="652"/>
        <v>31</v>
      </c>
      <c r="J477" s="134">
        <f t="shared" si="663"/>
        <v>1.0015883860897181</v>
      </c>
      <c r="K477" s="134">
        <f t="shared" si="653"/>
        <v>1.08984006</v>
      </c>
      <c r="L477" s="134">
        <f t="shared" si="611"/>
        <v>1.0915711400000001</v>
      </c>
      <c r="M477" s="134">
        <f t="shared" si="644"/>
        <v>299196.72683161998</v>
      </c>
      <c r="N477" s="142">
        <f t="shared" si="654"/>
        <v>0</v>
      </c>
      <c r="O477" s="133">
        <f t="shared" si="645"/>
        <v>0</v>
      </c>
      <c r="P477" s="134">
        <f t="shared" si="609"/>
        <v>0</v>
      </c>
      <c r="Q477" s="133">
        <f t="shared" si="655"/>
        <v>0.12682499999999999</v>
      </c>
      <c r="R477" s="143">
        <f t="shared" si="646"/>
        <v>1.003859168</v>
      </c>
      <c r="S477" s="134">
        <f t="shared" si="656"/>
        <v>1154.6504338899999</v>
      </c>
      <c r="T477" s="3">
        <f t="shared" si="657"/>
        <v>0</v>
      </c>
      <c r="U477" s="4">
        <f t="shared" si="658"/>
        <v>0</v>
      </c>
      <c r="V477" s="144" t="str">
        <f t="shared" ref="V477" si="681">V476</f>
        <v>A+J=</v>
      </c>
      <c r="W477" s="9">
        <f t="shared" si="648"/>
        <v>42541</v>
      </c>
      <c r="X477" s="4"/>
      <c r="Y477" s="154"/>
      <c r="Z477" s="153"/>
      <c r="AD477" s="5"/>
    </row>
    <row r="478" spans="1:135" x14ac:dyDescent="0.2">
      <c r="A478" s="138">
        <f t="shared" si="649"/>
        <v>42523</v>
      </c>
      <c r="B478" s="134">
        <f t="shared" si="643"/>
        <v>300487.53844456997</v>
      </c>
      <c r="C478" s="134">
        <f t="shared" si="650"/>
        <v>274097.32253604993</v>
      </c>
      <c r="D478" s="139">
        <f t="shared" si="660"/>
        <v>658.149</v>
      </c>
      <c r="E478" s="10">
        <f>IF(DAY(A478)=E$3+1,VLOOKUP(A478,[1]Plan1!$CC$150:$CD$200,2),E477)</f>
        <v>660.85299999999995</v>
      </c>
      <c r="F478" s="140">
        <f t="shared" si="661"/>
        <v>42481</v>
      </c>
      <c r="G478" s="133">
        <f t="shared" si="662"/>
        <v>4.1084921499539018E-3</v>
      </c>
      <c r="H478" s="141">
        <f t="shared" si="651"/>
        <v>13</v>
      </c>
      <c r="I478" s="141">
        <f t="shared" si="652"/>
        <v>31</v>
      </c>
      <c r="J478" s="134">
        <f t="shared" si="663"/>
        <v>1.0017208654260432</v>
      </c>
      <c r="K478" s="134">
        <f t="shared" si="653"/>
        <v>1.08984006</v>
      </c>
      <c r="L478" s="134">
        <f t="shared" si="611"/>
        <v>1.0917155199999999</v>
      </c>
      <c r="M478" s="134">
        <f t="shared" si="644"/>
        <v>299236.30100305</v>
      </c>
      <c r="N478" s="142">
        <f t="shared" si="654"/>
        <v>0</v>
      </c>
      <c r="O478" s="133">
        <f t="shared" si="645"/>
        <v>0</v>
      </c>
      <c r="P478" s="134">
        <f t="shared" si="609"/>
        <v>0</v>
      </c>
      <c r="Q478" s="133">
        <f t="shared" si="655"/>
        <v>0.12682499999999999</v>
      </c>
      <c r="R478" s="143">
        <f t="shared" si="646"/>
        <v>1.0041814360000001</v>
      </c>
      <c r="S478" s="134">
        <f t="shared" si="656"/>
        <v>1251.2374415199999</v>
      </c>
      <c r="T478" s="3">
        <f t="shared" si="657"/>
        <v>0</v>
      </c>
      <c r="U478" s="4">
        <f t="shared" si="658"/>
        <v>0</v>
      </c>
      <c r="V478" s="144" t="str">
        <f t="shared" ref="V478" si="682">V477</f>
        <v>A+J=</v>
      </c>
      <c r="W478" s="9">
        <f t="shared" si="648"/>
        <v>42541</v>
      </c>
      <c r="X478" s="4"/>
      <c r="Y478" s="154"/>
      <c r="Z478" s="153"/>
      <c r="AD478" s="5"/>
    </row>
    <row r="479" spans="1:135" x14ac:dyDescent="0.2">
      <c r="A479" s="138">
        <f t="shared" si="649"/>
        <v>42524</v>
      </c>
      <c r="B479" s="134">
        <f t="shared" si="643"/>
        <v>300623.76206120005</v>
      </c>
      <c r="C479" s="134">
        <f t="shared" si="650"/>
        <v>274097.32253604993</v>
      </c>
      <c r="D479" s="139">
        <f t="shared" si="660"/>
        <v>658.149</v>
      </c>
      <c r="E479" s="10">
        <f>IF(DAY(A479)=E$3+1,VLOOKUP(A479,[1]Plan1!$CC$150:$CD$200,2),E478)</f>
        <v>660.85299999999995</v>
      </c>
      <c r="F479" s="140">
        <f t="shared" si="661"/>
        <v>42481</v>
      </c>
      <c r="G479" s="133">
        <f t="shared" si="662"/>
        <v>4.1084921499539018E-3</v>
      </c>
      <c r="H479" s="141">
        <f t="shared" si="651"/>
        <v>14</v>
      </c>
      <c r="I479" s="141">
        <f t="shared" si="652"/>
        <v>31</v>
      </c>
      <c r="J479" s="134">
        <f t="shared" si="663"/>
        <v>1.0018533622853099</v>
      </c>
      <c r="K479" s="134">
        <f t="shared" si="653"/>
        <v>1.08984006</v>
      </c>
      <c r="L479" s="134">
        <f t="shared" si="611"/>
        <v>1.0918599200000001</v>
      </c>
      <c r="M479" s="134">
        <f t="shared" si="644"/>
        <v>299275.88065642002</v>
      </c>
      <c r="N479" s="142">
        <f t="shared" si="654"/>
        <v>0</v>
      </c>
      <c r="O479" s="133">
        <f t="shared" si="645"/>
        <v>0</v>
      </c>
      <c r="P479" s="134">
        <f t="shared" si="609"/>
        <v>0</v>
      </c>
      <c r="Q479" s="133">
        <f t="shared" si="655"/>
        <v>0.12682499999999999</v>
      </c>
      <c r="R479" s="143">
        <f t="shared" si="646"/>
        <v>1.004503809</v>
      </c>
      <c r="S479" s="134">
        <f t="shared" si="656"/>
        <v>1347.8814047799999</v>
      </c>
      <c r="T479" s="3">
        <f t="shared" si="657"/>
        <v>0</v>
      </c>
      <c r="U479" s="4">
        <f t="shared" si="658"/>
        <v>0</v>
      </c>
      <c r="V479" s="144" t="str">
        <f t="shared" ref="V479" si="683">V478</f>
        <v>A+J=</v>
      </c>
      <c r="W479" s="9">
        <f t="shared" si="648"/>
        <v>42541</v>
      </c>
      <c r="X479" s="4"/>
      <c r="Y479" s="154"/>
      <c r="Z479" s="153"/>
      <c r="AD479" s="5"/>
    </row>
    <row r="480" spans="1:135" x14ac:dyDescent="0.2">
      <c r="A480" s="138">
        <f t="shared" si="649"/>
        <v>42525</v>
      </c>
      <c r="B480" s="134">
        <f t="shared" si="643"/>
        <v>300760.04723524</v>
      </c>
      <c r="C480" s="134">
        <f t="shared" si="650"/>
        <v>274097.32253604993</v>
      </c>
      <c r="D480" s="139">
        <f t="shared" si="660"/>
        <v>658.149</v>
      </c>
      <c r="E480" s="10">
        <f>IF(DAY(A480)=E$3+1,VLOOKUP(A480,[1]Plan1!$CC$150:$CD$200,2),E479)</f>
        <v>660.85299999999995</v>
      </c>
      <c r="F480" s="140">
        <f t="shared" si="661"/>
        <v>42481</v>
      </c>
      <c r="G480" s="133">
        <f t="shared" si="662"/>
        <v>4.1084921499539018E-3</v>
      </c>
      <c r="H480" s="141">
        <f t="shared" si="651"/>
        <v>15</v>
      </c>
      <c r="I480" s="141">
        <f t="shared" si="652"/>
        <v>31</v>
      </c>
      <c r="J480" s="134">
        <f t="shared" si="663"/>
        <v>1.0019858766698355</v>
      </c>
      <c r="K480" s="134">
        <f t="shared" si="653"/>
        <v>1.08984006</v>
      </c>
      <c r="L480" s="134">
        <f t="shared" si="611"/>
        <v>1.0920043399999999</v>
      </c>
      <c r="M480" s="134">
        <f t="shared" si="644"/>
        <v>299315.46579173999</v>
      </c>
      <c r="N480" s="142">
        <f t="shared" si="654"/>
        <v>0</v>
      </c>
      <c r="O480" s="133">
        <f t="shared" si="645"/>
        <v>0</v>
      </c>
      <c r="P480" s="134">
        <f t="shared" si="609"/>
        <v>0</v>
      </c>
      <c r="Q480" s="133">
        <f t="shared" si="655"/>
        <v>0.12682499999999999</v>
      </c>
      <c r="R480" s="143">
        <f t="shared" si="646"/>
        <v>1.004826284</v>
      </c>
      <c r="S480" s="134">
        <f t="shared" si="656"/>
        <v>1444.5814435</v>
      </c>
      <c r="T480" s="3">
        <f t="shared" si="657"/>
        <v>0</v>
      </c>
      <c r="U480" s="4">
        <f t="shared" si="658"/>
        <v>0</v>
      </c>
      <c r="V480" s="144" t="str">
        <f t="shared" ref="V480" si="684">V479</f>
        <v>A+J=</v>
      </c>
      <c r="W480" s="9">
        <f t="shared" si="648"/>
        <v>42541</v>
      </c>
      <c r="X480" s="4"/>
      <c r="Y480" s="154"/>
      <c r="Z480" s="153"/>
      <c r="AD480" s="5"/>
    </row>
    <row r="481" spans="1:30" x14ac:dyDescent="0.2">
      <c r="A481" s="138">
        <f t="shared" si="649"/>
        <v>42526</v>
      </c>
      <c r="B481" s="134">
        <f t="shared" si="643"/>
        <v>300896.39488217002</v>
      </c>
      <c r="C481" s="134">
        <f t="shared" si="650"/>
        <v>274097.32253604993</v>
      </c>
      <c r="D481" s="139">
        <f t="shared" si="660"/>
        <v>658.149</v>
      </c>
      <c r="E481" s="10">
        <f>IF(DAY(A481)=E$3+1,VLOOKUP(A481,[1]Plan1!$CC$150:$CD$200,2),E480)</f>
        <v>660.85299999999995</v>
      </c>
      <c r="F481" s="140">
        <f t="shared" si="661"/>
        <v>42481</v>
      </c>
      <c r="G481" s="133">
        <f t="shared" si="662"/>
        <v>4.1084921499539018E-3</v>
      </c>
      <c r="H481" s="141">
        <f t="shared" si="651"/>
        <v>16</v>
      </c>
      <c r="I481" s="141">
        <f t="shared" si="652"/>
        <v>31</v>
      </c>
      <c r="J481" s="134">
        <f t="shared" si="663"/>
        <v>1.0021184085819383</v>
      </c>
      <c r="K481" s="134">
        <f t="shared" si="653"/>
        <v>1.08984006</v>
      </c>
      <c r="L481" s="134">
        <f t="shared" si="611"/>
        <v>1.09214878</v>
      </c>
      <c r="M481" s="134">
        <f t="shared" si="644"/>
        <v>299355.05640901002</v>
      </c>
      <c r="N481" s="142">
        <f t="shared" si="654"/>
        <v>0</v>
      </c>
      <c r="O481" s="133">
        <f t="shared" si="645"/>
        <v>0</v>
      </c>
      <c r="P481" s="134">
        <f t="shared" si="609"/>
        <v>0</v>
      </c>
      <c r="Q481" s="133">
        <f t="shared" si="655"/>
        <v>0.12682499999999999</v>
      </c>
      <c r="R481" s="143">
        <f t="shared" si="646"/>
        <v>1.0051488639999999</v>
      </c>
      <c r="S481" s="134">
        <f t="shared" si="656"/>
        <v>1541.3384731599999</v>
      </c>
      <c r="T481" s="3">
        <f t="shared" si="657"/>
        <v>0</v>
      </c>
      <c r="U481" s="4">
        <f t="shared" si="658"/>
        <v>0</v>
      </c>
      <c r="V481" s="144" t="str">
        <f t="shared" ref="V481" si="685">V480</f>
        <v>A+J=</v>
      </c>
      <c r="W481" s="9">
        <f t="shared" si="648"/>
        <v>42541</v>
      </c>
      <c r="X481" s="4"/>
      <c r="Y481" s="154"/>
      <c r="Z481" s="153"/>
      <c r="AD481" s="5"/>
    </row>
    <row r="482" spans="1:30" x14ac:dyDescent="0.2">
      <c r="A482" s="138">
        <f t="shared" si="649"/>
        <v>42527</v>
      </c>
      <c r="B482" s="134">
        <f t="shared" si="643"/>
        <v>301032.80412157002</v>
      </c>
      <c r="C482" s="134">
        <f t="shared" si="650"/>
        <v>274097.32253604993</v>
      </c>
      <c r="D482" s="139">
        <f t="shared" si="660"/>
        <v>658.149</v>
      </c>
      <c r="E482" s="10">
        <f>IF(DAY(A482)=E$3+1,VLOOKUP(A482,[1]Plan1!$CC$150:$CD$200,2),E481)</f>
        <v>660.85299999999995</v>
      </c>
      <c r="F482" s="140">
        <f t="shared" si="661"/>
        <v>42481</v>
      </c>
      <c r="G482" s="133">
        <f t="shared" si="662"/>
        <v>4.1084921499539018E-3</v>
      </c>
      <c r="H482" s="141">
        <f t="shared" si="651"/>
        <v>17</v>
      </c>
      <c r="I482" s="141">
        <f t="shared" si="652"/>
        <v>31</v>
      </c>
      <c r="J482" s="134">
        <f t="shared" si="663"/>
        <v>1.0022509580239367</v>
      </c>
      <c r="K482" s="134">
        <f t="shared" si="653"/>
        <v>1.08984006</v>
      </c>
      <c r="L482" s="134">
        <f t="shared" si="611"/>
        <v>1.0922932400000001</v>
      </c>
      <c r="M482" s="134">
        <f t="shared" si="644"/>
        <v>299394.65250822</v>
      </c>
      <c r="N482" s="142">
        <f t="shared" si="654"/>
        <v>0</v>
      </c>
      <c r="O482" s="133">
        <f t="shared" si="645"/>
        <v>0</v>
      </c>
      <c r="P482" s="134">
        <f t="shared" si="609"/>
        <v>0</v>
      </c>
      <c r="Q482" s="133">
        <f t="shared" si="655"/>
        <v>0.12682499999999999</v>
      </c>
      <c r="R482" s="143">
        <f t="shared" si="646"/>
        <v>1.0054715460000001</v>
      </c>
      <c r="S482" s="134">
        <f t="shared" si="656"/>
        <v>1638.1516133499999</v>
      </c>
      <c r="T482" s="3">
        <f t="shared" si="657"/>
        <v>0</v>
      </c>
      <c r="U482" s="4">
        <f t="shared" si="658"/>
        <v>0</v>
      </c>
      <c r="V482" s="144" t="str">
        <f t="shared" ref="V482" si="686">V481</f>
        <v>A+J=</v>
      </c>
      <c r="W482" s="9">
        <f t="shared" si="648"/>
        <v>42541</v>
      </c>
      <c r="X482" s="4"/>
      <c r="Y482" s="154"/>
      <c r="Z482" s="153"/>
      <c r="AD482" s="5"/>
    </row>
    <row r="483" spans="1:30" x14ac:dyDescent="0.2">
      <c r="A483" s="138">
        <f t="shared" si="649"/>
        <v>42528</v>
      </c>
      <c r="B483" s="134">
        <f t="shared" si="643"/>
        <v>301169.27586917998</v>
      </c>
      <c r="C483" s="134">
        <f t="shared" si="650"/>
        <v>274097.32253604993</v>
      </c>
      <c r="D483" s="139">
        <f t="shared" si="660"/>
        <v>658.149</v>
      </c>
      <c r="E483" s="10">
        <f>IF(DAY(A483)=E$3+1,VLOOKUP(A483,[1]Plan1!$CC$150:$CD$200,2),E482)</f>
        <v>660.85299999999995</v>
      </c>
      <c r="F483" s="140">
        <f t="shared" si="661"/>
        <v>42481</v>
      </c>
      <c r="G483" s="133">
        <f t="shared" si="662"/>
        <v>4.1084921499539018E-3</v>
      </c>
      <c r="H483" s="141">
        <f t="shared" si="651"/>
        <v>18</v>
      </c>
      <c r="I483" s="141">
        <f t="shared" si="652"/>
        <v>31</v>
      </c>
      <c r="J483" s="134">
        <f t="shared" si="663"/>
        <v>1.0023835249981492</v>
      </c>
      <c r="K483" s="134">
        <f t="shared" si="653"/>
        <v>1.08984006</v>
      </c>
      <c r="L483" s="134">
        <f t="shared" si="611"/>
        <v>1.0924377199999999</v>
      </c>
      <c r="M483" s="134">
        <f t="shared" si="644"/>
        <v>299434.25408937997</v>
      </c>
      <c r="N483" s="142">
        <f t="shared" si="654"/>
        <v>0</v>
      </c>
      <c r="O483" s="133">
        <f t="shared" si="645"/>
        <v>0</v>
      </c>
      <c r="P483" s="134">
        <f t="shared" si="609"/>
        <v>0</v>
      </c>
      <c r="Q483" s="133">
        <f t="shared" si="655"/>
        <v>0.12682499999999999</v>
      </c>
      <c r="R483" s="143">
        <f t="shared" si="646"/>
        <v>1.0057943330000001</v>
      </c>
      <c r="S483" s="134">
        <f t="shared" si="656"/>
        <v>1735.0217798000001</v>
      </c>
      <c r="T483" s="3">
        <f t="shared" si="657"/>
        <v>0</v>
      </c>
      <c r="U483" s="4">
        <f t="shared" si="658"/>
        <v>0</v>
      </c>
      <c r="V483" s="144" t="str">
        <f t="shared" ref="V483" si="687">V482</f>
        <v>A+J=</v>
      </c>
      <c r="W483" s="9">
        <f t="shared" si="648"/>
        <v>42541</v>
      </c>
      <c r="X483" s="4"/>
      <c r="Y483" s="154"/>
      <c r="Z483" s="153"/>
      <c r="AD483" s="5"/>
    </row>
    <row r="484" spans="1:30" x14ac:dyDescent="0.2">
      <c r="A484" s="138">
        <f t="shared" si="649"/>
        <v>42529</v>
      </c>
      <c r="B484" s="134">
        <f t="shared" si="643"/>
        <v>301305.80678609002</v>
      </c>
      <c r="C484" s="134">
        <f t="shared" si="650"/>
        <v>274097.32253604993</v>
      </c>
      <c r="D484" s="139">
        <f t="shared" si="660"/>
        <v>658.149</v>
      </c>
      <c r="E484" s="10">
        <f>IF(DAY(A484)=E$3+1,VLOOKUP(A484,[1]Plan1!$CC$150:$CD$200,2),E483)</f>
        <v>660.85299999999995</v>
      </c>
      <c r="F484" s="140">
        <f t="shared" si="661"/>
        <v>42481</v>
      </c>
      <c r="G484" s="133">
        <f t="shared" si="662"/>
        <v>4.1084921499539018E-3</v>
      </c>
      <c r="H484" s="141">
        <f t="shared" si="651"/>
        <v>19</v>
      </c>
      <c r="I484" s="141">
        <f t="shared" si="652"/>
        <v>31</v>
      </c>
      <c r="J484" s="134">
        <f t="shared" si="663"/>
        <v>1.0025161095068948</v>
      </c>
      <c r="K484" s="134">
        <f t="shared" si="653"/>
        <v>1.08984006</v>
      </c>
      <c r="L484" s="134">
        <f t="shared" si="611"/>
        <v>1.09258221</v>
      </c>
      <c r="M484" s="134">
        <f t="shared" si="644"/>
        <v>299473.85841152002</v>
      </c>
      <c r="N484" s="142">
        <f t="shared" si="654"/>
        <v>0</v>
      </c>
      <c r="O484" s="133">
        <f t="shared" si="645"/>
        <v>0</v>
      </c>
      <c r="P484" s="134">
        <f t="shared" si="609"/>
        <v>0</v>
      </c>
      <c r="Q484" s="133">
        <f t="shared" si="655"/>
        <v>0.12682499999999999</v>
      </c>
      <c r="R484" s="143">
        <f t="shared" si="646"/>
        <v>1.0061172229999999</v>
      </c>
      <c r="S484" s="134">
        <f t="shared" si="656"/>
        <v>1831.9483745699999</v>
      </c>
      <c r="T484" s="3">
        <f t="shared" si="657"/>
        <v>0</v>
      </c>
      <c r="U484" s="4">
        <f t="shared" si="658"/>
        <v>0</v>
      </c>
      <c r="V484" s="144" t="str">
        <f t="shared" ref="V484" si="688">V483</f>
        <v>A+J=</v>
      </c>
      <c r="W484" s="9">
        <f t="shared" si="648"/>
        <v>42541</v>
      </c>
      <c r="X484" s="4"/>
      <c r="Y484" s="154"/>
      <c r="Z484" s="153"/>
      <c r="AD484" s="5"/>
    </row>
    <row r="485" spans="1:30" x14ac:dyDescent="0.2">
      <c r="A485" s="138">
        <f t="shared" si="649"/>
        <v>42530</v>
      </c>
      <c r="B485" s="134">
        <f t="shared" si="643"/>
        <v>301442.40240443998</v>
      </c>
      <c r="C485" s="134">
        <f t="shared" si="650"/>
        <v>274097.32253604993</v>
      </c>
      <c r="D485" s="139">
        <f t="shared" si="660"/>
        <v>658.149</v>
      </c>
      <c r="E485" s="10">
        <f>IF(DAY(A485)=E$3+1,VLOOKUP(A485,[1]Plan1!$CC$150:$CD$200,2),E484)</f>
        <v>660.85299999999995</v>
      </c>
      <c r="F485" s="140">
        <f t="shared" si="661"/>
        <v>42481</v>
      </c>
      <c r="G485" s="133">
        <f t="shared" si="662"/>
        <v>4.1084921499539018E-3</v>
      </c>
      <c r="H485" s="141">
        <f t="shared" si="651"/>
        <v>20</v>
      </c>
      <c r="I485" s="141">
        <f t="shared" si="652"/>
        <v>31</v>
      </c>
      <c r="J485" s="134">
        <f t="shared" si="663"/>
        <v>1.0026487115524929</v>
      </c>
      <c r="K485" s="134">
        <f t="shared" si="653"/>
        <v>1.08984006</v>
      </c>
      <c r="L485" s="134">
        <f t="shared" si="611"/>
        <v>1.0927267300000001</v>
      </c>
      <c r="M485" s="134">
        <f t="shared" si="644"/>
        <v>299513.47095657</v>
      </c>
      <c r="N485" s="142">
        <f t="shared" si="654"/>
        <v>0</v>
      </c>
      <c r="O485" s="133">
        <f t="shared" si="645"/>
        <v>0</v>
      </c>
      <c r="P485" s="134">
        <f t="shared" si="609"/>
        <v>0</v>
      </c>
      <c r="Q485" s="133">
        <f t="shared" si="655"/>
        <v>0.12682499999999999</v>
      </c>
      <c r="R485" s="143">
        <f t="shared" si="646"/>
        <v>1.0064402160000001</v>
      </c>
      <c r="S485" s="134">
        <f t="shared" si="656"/>
        <v>1928.9314478700001</v>
      </c>
      <c r="T485" s="3">
        <f t="shared" si="657"/>
        <v>0</v>
      </c>
      <c r="U485" s="4">
        <f t="shared" si="658"/>
        <v>0</v>
      </c>
      <c r="V485" s="144" t="str">
        <f t="shared" ref="V485" si="689">V484</f>
        <v>A+J=</v>
      </c>
      <c r="W485" s="9">
        <f t="shared" si="648"/>
        <v>42541</v>
      </c>
      <c r="X485" s="4"/>
      <c r="Y485" s="154"/>
      <c r="Z485" s="153"/>
      <c r="AD485" s="5"/>
    </row>
    <row r="486" spans="1:30" x14ac:dyDescent="0.2">
      <c r="A486" s="138">
        <f t="shared" si="649"/>
        <v>42531</v>
      </c>
      <c r="B486" s="134">
        <f t="shared" si="643"/>
        <v>301579.05782450998</v>
      </c>
      <c r="C486" s="134">
        <f t="shared" si="650"/>
        <v>274097.32253604993</v>
      </c>
      <c r="D486" s="139">
        <f t="shared" si="660"/>
        <v>658.149</v>
      </c>
      <c r="E486" s="10">
        <f>IF(DAY(A486)=E$3+1,VLOOKUP(A486,[1]Plan1!$CC$150:$CD$200,2),E485)</f>
        <v>660.85299999999995</v>
      </c>
      <c r="F486" s="140">
        <f t="shared" si="661"/>
        <v>42481</v>
      </c>
      <c r="G486" s="133">
        <f t="shared" si="662"/>
        <v>4.1084921499539018E-3</v>
      </c>
      <c r="H486" s="141">
        <f t="shared" si="651"/>
        <v>21</v>
      </c>
      <c r="I486" s="141">
        <f t="shared" si="652"/>
        <v>31</v>
      </c>
      <c r="J486" s="134">
        <f t="shared" si="663"/>
        <v>1.0027813311372631</v>
      </c>
      <c r="K486" s="134">
        <f t="shared" si="653"/>
        <v>1.08984006</v>
      </c>
      <c r="L486" s="134">
        <f t="shared" si="611"/>
        <v>1.0928712599999999</v>
      </c>
      <c r="M486" s="134">
        <f t="shared" si="644"/>
        <v>299553.08624258998</v>
      </c>
      <c r="N486" s="142">
        <f t="shared" si="654"/>
        <v>0</v>
      </c>
      <c r="O486" s="133">
        <f t="shared" si="645"/>
        <v>0</v>
      </c>
      <c r="P486" s="134">
        <f t="shared" si="609"/>
        <v>0</v>
      </c>
      <c r="Q486" s="133">
        <f t="shared" si="655"/>
        <v>0.12682499999999999</v>
      </c>
      <c r="R486" s="143">
        <f t="shared" si="646"/>
        <v>1.0067633140000001</v>
      </c>
      <c r="S486" s="134">
        <f t="shared" si="656"/>
        <v>2025.9715819200001</v>
      </c>
      <c r="T486" s="3">
        <f t="shared" si="657"/>
        <v>0</v>
      </c>
      <c r="U486" s="4">
        <f t="shared" si="658"/>
        <v>0</v>
      </c>
      <c r="V486" s="144" t="str">
        <f t="shared" ref="V486" si="690">V485</f>
        <v>A+J=</v>
      </c>
      <c r="W486" s="9">
        <f t="shared" si="648"/>
        <v>42541</v>
      </c>
      <c r="X486" s="4"/>
      <c r="Y486" s="154"/>
      <c r="Z486" s="153"/>
      <c r="AD486" s="5"/>
    </row>
    <row r="487" spans="1:30" x14ac:dyDescent="0.2">
      <c r="A487" s="138">
        <f t="shared" si="649"/>
        <v>42532</v>
      </c>
      <c r="B487" s="134">
        <f t="shared" si="643"/>
        <v>301715.77522268996</v>
      </c>
      <c r="C487" s="134">
        <f t="shared" si="650"/>
        <v>274097.32253604993</v>
      </c>
      <c r="D487" s="139">
        <f t="shared" si="660"/>
        <v>658.149</v>
      </c>
      <c r="E487" s="10">
        <f>IF(DAY(A487)=E$3+1,VLOOKUP(A487,[1]Plan1!$CC$150:$CD$200,2),E486)</f>
        <v>660.85299999999995</v>
      </c>
      <c r="F487" s="140">
        <f t="shared" si="661"/>
        <v>42481</v>
      </c>
      <c r="G487" s="133">
        <f t="shared" si="662"/>
        <v>4.1084921499539018E-3</v>
      </c>
      <c r="H487" s="141">
        <f t="shared" si="651"/>
        <v>22</v>
      </c>
      <c r="I487" s="141">
        <f t="shared" si="652"/>
        <v>31</v>
      </c>
      <c r="J487" s="134">
        <f t="shared" si="663"/>
        <v>1.0029139682635251</v>
      </c>
      <c r="K487" s="134">
        <f t="shared" si="653"/>
        <v>1.08984006</v>
      </c>
      <c r="L487" s="134">
        <f t="shared" si="611"/>
        <v>1.09301581</v>
      </c>
      <c r="M487" s="134">
        <f t="shared" si="644"/>
        <v>299592.70701056998</v>
      </c>
      <c r="N487" s="142">
        <f t="shared" si="654"/>
        <v>0</v>
      </c>
      <c r="O487" s="133">
        <f t="shared" si="645"/>
        <v>0</v>
      </c>
      <c r="P487" s="134">
        <f t="shared" si="609"/>
        <v>0</v>
      </c>
      <c r="Q487" s="133">
        <f t="shared" si="655"/>
        <v>0.12682499999999999</v>
      </c>
      <c r="R487" s="143">
        <f t="shared" si="646"/>
        <v>1.0070865149999999</v>
      </c>
      <c r="S487" s="134">
        <f t="shared" si="656"/>
        <v>2123.0682121200002</v>
      </c>
      <c r="T487" s="3">
        <f t="shared" si="657"/>
        <v>0</v>
      </c>
      <c r="U487" s="4">
        <f t="shared" si="658"/>
        <v>0</v>
      </c>
      <c r="V487" s="144" t="str">
        <f t="shared" ref="V487" si="691">V486</f>
        <v>A+J=</v>
      </c>
      <c r="W487" s="9">
        <f t="shared" si="648"/>
        <v>42541</v>
      </c>
      <c r="X487" s="4"/>
      <c r="Y487" s="154"/>
      <c r="Z487" s="153"/>
      <c r="AD487" s="5"/>
    </row>
    <row r="488" spans="1:30" x14ac:dyDescent="0.2">
      <c r="A488" s="138">
        <f t="shared" si="649"/>
        <v>42533</v>
      </c>
      <c r="B488" s="134">
        <f t="shared" si="643"/>
        <v>301852.55767740996</v>
      </c>
      <c r="C488" s="134">
        <f t="shared" si="650"/>
        <v>274097.32253604993</v>
      </c>
      <c r="D488" s="139">
        <f t="shared" si="660"/>
        <v>658.149</v>
      </c>
      <c r="E488" s="10">
        <f>IF(DAY(A488)=E$3+1,VLOOKUP(A488,[1]Plan1!$CC$150:$CD$200,2),E487)</f>
        <v>660.85299999999995</v>
      </c>
      <c r="F488" s="140">
        <f t="shared" si="661"/>
        <v>42481</v>
      </c>
      <c r="G488" s="133">
        <f t="shared" si="662"/>
        <v>4.1084921499539018E-3</v>
      </c>
      <c r="H488" s="141">
        <f t="shared" si="651"/>
        <v>23</v>
      </c>
      <c r="I488" s="141">
        <f t="shared" si="652"/>
        <v>31</v>
      </c>
      <c r="J488" s="134">
        <f t="shared" si="663"/>
        <v>1.0030466229335993</v>
      </c>
      <c r="K488" s="134">
        <f t="shared" si="653"/>
        <v>1.08984006</v>
      </c>
      <c r="L488" s="134">
        <f t="shared" si="611"/>
        <v>1.09316039</v>
      </c>
      <c r="M488" s="134">
        <f t="shared" si="644"/>
        <v>299632.33600145997</v>
      </c>
      <c r="N488" s="142">
        <f t="shared" si="654"/>
        <v>0</v>
      </c>
      <c r="O488" s="133">
        <f t="shared" si="645"/>
        <v>0</v>
      </c>
      <c r="P488" s="134">
        <f t="shared" si="609"/>
        <v>0</v>
      </c>
      <c r="Q488" s="133">
        <f t="shared" si="655"/>
        <v>0.12682499999999999</v>
      </c>
      <c r="R488" s="143">
        <f t="shared" si="646"/>
        <v>1.0074098199999999</v>
      </c>
      <c r="S488" s="134">
        <f t="shared" si="656"/>
        <v>2220.2216759500002</v>
      </c>
      <c r="T488" s="3">
        <f t="shared" si="657"/>
        <v>0</v>
      </c>
      <c r="U488" s="4">
        <f t="shared" si="658"/>
        <v>0</v>
      </c>
      <c r="V488" s="144" t="str">
        <f t="shared" ref="V488" si="692">V487</f>
        <v>A+J=</v>
      </c>
      <c r="W488" s="9">
        <f t="shared" si="648"/>
        <v>42541</v>
      </c>
      <c r="X488" s="4"/>
      <c r="Y488" s="154"/>
      <c r="Z488" s="153"/>
      <c r="AD488" s="5"/>
    </row>
    <row r="489" spans="1:30" x14ac:dyDescent="0.2">
      <c r="A489" s="138">
        <f t="shared" si="649"/>
        <v>42534</v>
      </c>
      <c r="B489" s="134">
        <f t="shared" si="643"/>
        <v>301989.39938501996</v>
      </c>
      <c r="C489" s="134">
        <f t="shared" si="650"/>
        <v>274097.32253604993</v>
      </c>
      <c r="D489" s="139">
        <f t="shared" si="660"/>
        <v>658.149</v>
      </c>
      <c r="E489" s="10">
        <f>IF(DAY(A489)=E$3+1,VLOOKUP(A489,[1]Plan1!$CC$150:$CD$200,2),E488)</f>
        <v>660.85299999999995</v>
      </c>
      <c r="F489" s="140">
        <f t="shared" si="661"/>
        <v>42481</v>
      </c>
      <c r="G489" s="133">
        <f t="shared" si="662"/>
        <v>4.1084921499539018E-3</v>
      </c>
      <c r="H489" s="141">
        <f t="shared" si="651"/>
        <v>24</v>
      </c>
      <c r="I489" s="141">
        <f t="shared" si="652"/>
        <v>31</v>
      </c>
      <c r="J489" s="134">
        <f t="shared" si="663"/>
        <v>1.0031792951498062</v>
      </c>
      <c r="K489" s="134">
        <f t="shared" si="653"/>
        <v>1.08984006</v>
      </c>
      <c r="L489" s="134">
        <f t="shared" si="611"/>
        <v>1.0933049800000001</v>
      </c>
      <c r="M489" s="134">
        <f t="shared" si="644"/>
        <v>299671.96773332998</v>
      </c>
      <c r="N489" s="142">
        <f t="shared" si="654"/>
        <v>0</v>
      </c>
      <c r="O489" s="133">
        <f t="shared" si="645"/>
        <v>0</v>
      </c>
      <c r="P489" s="134">
        <f t="shared" si="609"/>
        <v>0</v>
      </c>
      <c r="Q489" s="133">
        <f t="shared" si="655"/>
        <v>0.12682499999999999</v>
      </c>
      <c r="R489" s="143">
        <f t="shared" si="646"/>
        <v>1.007733228</v>
      </c>
      <c r="S489" s="134">
        <f t="shared" si="656"/>
        <v>2317.4316516899999</v>
      </c>
      <c r="T489" s="3">
        <f t="shared" si="657"/>
        <v>0</v>
      </c>
      <c r="U489" s="4">
        <f t="shared" si="658"/>
        <v>0</v>
      </c>
      <c r="V489" s="144" t="str">
        <f t="shared" ref="V489" si="693">V488</f>
        <v>A+J=</v>
      </c>
      <c r="W489" s="9">
        <f t="shared" si="648"/>
        <v>42541</v>
      </c>
      <c r="X489" s="4"/>
      <c r="Y489" s="154"/>
      <c r="Z489" s="153"/>
      <c r="AD489" s="5"/>
    </row>
    <row r="490" spans="1:30" x14ac:dyDescent="0.2">
      <c r="A490" s="138">
        <f t="shared" si="649"/>
        <v>42535</v>
      </c>
      <c r="B490" s="134">
        <f t="shared" si="643"/>
        <v>302126.30372288998</v>
      </c>
      <c r="C490" s="134">
        <f t="shared" si="650"/>
        <v>274097.32253604993</v>
      </c>
      <c r="D490" s="139">
        <f t="shared" si="660"/>
        <v>658.149</v>
      </c>
      <c r="E490" s="10">
        <f>IF(DAY(A490)=E$3+1,VLOOKUP(A490,[1]Plan1!$CC$150:$CD$200,2),E489)</f>
        <v>660.85299999999995</v>
      </c>
      <c r="F490" s="140">
        <f t="shared" si="661"/>
        <v>42481</v>
      </c>
      <c r="G490" s="133">
        <f t="shared" si="662"/>
        <v>4.1084921499539018E-3</v>
      </c>
      <c r="H490" s="141">
        <f t="shared" si="651"/>
        <v>25</v>
      </c>
      <c r="I490" s="141">
        <f t="shared" si="652"/>
        <v>31</v>
      </c>
      <c r="J490" s="134">
        <f t="shared" si="663"/>
        <v>1.0033119849144663</v>
      </c>
      <c r="K490" s="134">
        <f t="shared" si="653"/>
        <v>1.08984006</v>
      </c>
      <c r="L490" s="134">
        <f t="shared" si="611"/>
        <v>1.0934495900000001</v>
      </c>
      <c r="M490" s="134">
        <f t="shared" si="644"/>
        <v>299711.60494713997</v>
      </c>
      <c r="N490" s="142">
        <f t="shared" si="654"/>
        <v>0</v>
      </c>
      <c r="O490" s="133">
        <f t="shared" si="645"/>
        <v>0</v>
      </c>
      <c r="P490" s="134">
        <f t="shared" ref="P490:P553" si="694">IF(O490&gt;0,TRUNC(O490*M490,8),0)</f>
        <v>0</v>
      </c>
      <c r="Q490" s="133">
        <f t="shared" si="655"/>
        <v>0.12682499999999999</v>
      </c>
      <c r="R490" s="143">
        <f t="shared" si="646"/>
        <v>1.0080567410000001</v>
      </c>
      <c r="S490" s="134">
        <f t="shared" si="656"/>
        <v>2414.6987757500001</v>
      </c>
      <c r="T490" s="3">
        <f t="shared" si="657"/>
        <v>0</v>
      </c>
      <c r="U490" s="4">
        <f t="shared" si="658"/>
        <v>0</v>
      </c>
      <c r="V490" s="144" t="str">
        <f t="shared" ref="V490" si="695">V489</f>
        <v>A+J=</v>
      </c>
      <c r="W490" s="9">
        <f t="shared" si="648"/>
        <v>42541</v>
      </c>
      <c r="X490" s="4"/>
      <c r="Y490" s="154"/>
      <c r="Z490" s="153"/>
      <c r="AD490" s="5"/>
    </row>
    <row r="491" spans="1:30" x14ac:dyDescent="0.2">
      <c r="A491" s="138">
        <f t="shared" si="649"/>
        <v>42536</v>
      </c>
      <c r="B491" s="134">
        <f t="shared" si="643"/>
        <v>302263.27010933997</v>
      </c>
      <c r="C491" s="134">
        <f t="shared" si="650"/>
        <v>274097.32253604993</v>
      </c>
      <c r="D491" s="139">
        <f t="shared" si="660"/>
        <v>658.149</v>
      </c>
      <c r="E491" s="10">
        <f>IF(DAY(A491)=E$3+1,VLOOKUP(A491,[1]Plan1!$CC$150:$CD$200,2),E490)</f>
        <v>660.85299999999995</v>
      </c>
      <c r="F491" s="140">
        <f t="shared" si="661"/>
        <v>42481</v>
      </c>
      <c r="G491" s="133">
        <f t="shared" si="662"/>
        <v>4.1084921499539018E-3</v>
      </c>
      <c r="H491" s="141">
        <f t="shared" si="651"/>
        <v>26</v>
      </c>
      <c r="I491" s="141">
        <f t="shared" si="652"/>
        <v>31</v>
      </c>
      <c r="J491" s="134">
        <f t="shared" si="663"/>
        <v>1.0034446922299012</v>
      </c>
      <c r="K491" s="134">
        <f t="shared" si="653"/>
        <v>1.08984006</v>
      </c>
      <c r="L491" s="134">
        <f t="shared" ref="L491:L554" si="696">TRUNC(J491*K491,8)</f>
        <v>1.09359422</v>
      </c>
      <c r="M491" s="134">
        <f t="shared" si="644"/>
        <v>299751.24764289998</v>
      </c>
      <c r="N491" s="142">
        <f t="shared" si="654"/>
        <v>0</v>
      </c>
      <c r="O491" s="133">
        <f t="shared" si="645"/>
        <v>0</v>
      </c>
      <c r="P491" s="134">
        <f t="shared" si="694"/>
        <v>0</v>
      </c>
      <c r="Q491" s="133">
        <f t="shared" si="655"/>
        <v>0.12682499999999999</v>
      </c>
      <c r="R491" s="143">
        <f t="shared" si="646"/>
        <v>1.0083803570000001</v>
      </c>
      <c r="S491" s="134">
        <f t="shared" si="656"/>
        <v>2512.0224664399998</v>
      </c>
      <c r="T491" s="3">
        <f t="shared" si="657"/>
        <v>0</v>
      </c>
      <c r="U491" s="4">
        <f t="shared" si="658"/>
        <v>0</v>
      </c>
      <c r="V491" s="144" t="str">
        <f t="shared" ref="V491" si="697">V490</f>
        <v>A+J=</v>
      </c>
      <c r="W491" s="9">
        <f t="shared" si="648"/>
        <v>42541</v>
      </c>
      <c r="X491" s="4"/>
      <c r="Y491" s="154"/>
      <c r="Z491" s="153"/>
      <c r="AD491" s="5"/>
    </row>
    <row r="492" spans="1:30" x14ac:dyDescent="0.2">
      <c r="A492" s="138">
        <f t="shared" si="649"/>
        <v>42537</v>
      </c>
      <c r="B492" s="134">
        <f t="shared" si="643"/>
        <v>302400.29886171996</v>
      </c>
      <c r="C492" s="134">
        <f t="shared" si="650"/>
        <v>274097.32253604993</v>
      </c>
      <c r="D492" s="139">
        <f t="shared" si="660"/>
        <v>658.149</v>
      </c>
      <c r="E492" s="10">
        <f>IF(DAY(A492)=E$3+1,VLOOKUP(A492,[1]Plan1!$CC$150:$CD$200,2),E491)</f>
        <v>660.85299999999995</v>
      </c>
      <c r="F492" s="140">
        <f t="shared" si="661"/>
        <v>42481</v>
      </c>
      <c r="G492" s="133">
        <f t="shared" si="662"/>
        <v>4.1084921499539018E-3</v>
      </c>
      <c r="H492" s="141">
        <f t="shared" si="651"/>
        <v>27</v>
      </c>
      <c r="I492" s="141">
        <f t="shared" si="652"/>
        <v>31</v>
      </c>
      <c r="J492" s="134">
        <f t="shared" si="663"/>
        <v>1.0035774170984317</v>
      </c>
      <c r="K492" s="134">
        <f t="shared" si="653"/>
        <v>1.08984006</v>
      </c>
      <c r="L492" s="134">
        <f t="shared" si="696"/>
        <v>1.0937388699999999</v>
      </c>
      <c r="M492" s="134">
        <f t="shared" si="644"/>
        <v>299790.89582059998</v>
      </c>
      <c r="N492" s="142">
        <f t="shared" si="654"/>
        <v>0</v>
      </c>
      <c r="O492" s="133">
        <f t="shared" si="645"/>
        <v>0</v>
      </c>
      <c r="P492" s="134">
        <f t="shared" si="694"/>
        <v>0</v>
      </c>
      <c r="Q492" s="133">
        <f t="shared" si="655"/>
        <v>0.12682499999999999</v>
      </c>
      <c r="R492" s="143">
        <f t="shared" si="646"/>
        <v>1.008704077</v>
      </c>
      <c r="S492" s="134">
        <f t="shared" si="656"/>
        <v>2609.4030411200001</v>
      </c>
      <c r="T492" s="3">
        <f t="shared" si="657"/>
        <v>0</v>
      </c>
      <c r="U492" s="4">
        <f t="shared" si="658"/>
        <v>0</v>
      </c>
      <c r="V492" s="144" t="str">
        <f t="shared" ref="V492" si="698">V491</f>
        <v>A+J=</v>
      </c>
      <c r="W492" s="9">
        <f t="shared" si="648"/>
        <v>42541</v>
      </c>
      <c r="X492" s="4"/>
      <c r="Y492" s="154"/>
      <c r="Z492" s="153"/>
      <c r="AD492" s="5"/>
    </row>
    <row r="493" spans="1:30" x14ac:dyDescent="0.2">
      <c r="A493" s="138">
        <f t="shared" si="649"/>
        <v>42538</v>
      </c>
      <c r="B493" s="134">
        <f t="shared" si="643"/>
        <v>302537.38999772997</v>
      </c>
      <c r="C493" s="134">
        <f t="shared" si="650"/>
        <v>274097.32253604993</v>
      </c>
      <c r="D493" s="139">
        <f t="shared" si="660"/>
        <v>658.149</v>
      </c>
      <c r="E493" s="10">
        <f>IF(DAY(A493)=E$3+1,VLOOKUP(A493,[1]Plan1!$CC$150:$CD$200,2),E492)</f>
        <v>660.85299999999995</v>
      </c>
      <c r="F493" s="140">
        <f t="shared" si="661"/>
        <v>42481</v>
      </c>
      <c r="G493" s="133">
        <f t="shared" si="662"/>
        <v>4.1084921499539018E-3</v>
      </c>
      <c r="H493" s="141">
        <f t="shared" si="651"/>
        <v>28</v>
      </c>
      <c r="I493" s="141">
        <f t="shared" si="652"/>
        <v>31</v>
      </c>
      <c r="J493" s="134">
        <f t="shared" si="663"/>
        <v>1.0037101595223803</v>
      </c>
      <c r="K493" s="134">
        <f t="shared" si="653"/>
        <v>1.08984006</v>
      </c>
      <c r="L493" s="134">
        <f t="shared" si="696"/>
        <v>1.09388354</v>
      </c>
      <c r="M493" s="134">
        <f t="shared" si="644"/>
        <v>299830.54948024999</v>
      </c>
      <c r="N493" s="142">
        <f t="shared" si="654"/>
        <v>0</v>
      </c>
      <c r="O493" s="133">
        <f t="shared" si="645"/>
        <v>0</v>
      </c>
      <c r="P493" s="134">
        <f t="shared" si="694"/>
        <v>0</v>
      </c>
      <c r="Q493" s="133">
        <f t="shared" si="655"/>
        <v>0.12682499999999999</v>
      </c>
      <c r="R493" s="143">
        <f t="shared" si="646"/>
        <v>1.0090279010000001</v>
      </c>
      <c r="S493" s="134">
        <f t="shared" si="656"/>
        <v>2706.84051748</v>
      </c>
      <c r="T493" s="3">
        <f t="shared" si="657"/>
        <v>0</v>
      </c>
      <c r="U493" s="4">
        <f t="shared" si="658"/>
        <v>0</v>
      </c>
      <c r="V493" s="144" t="str">
        <f t="shared" ref="V493" si="699">V492</f>
        <v>A+J=</v>
      </c>
      <c r="W493" s="9">
        <f t="shared" si="648"/>
        <v>42541</v>
      </c>
      <c r="X493" s="4"/>
      <c r="Y493" s="154"/>
      <c r="Z493" s="153"/>
      <c r="AD493" s="5"/>
    </row>
    <row r="494" spans="1:30" x14ac:dyDescent="0.2">
      <c r="A494" s="138">
        <f t="shared" si="649"/>
        <v>42539</v>
      </c>
      <c r="B494" s="134">
        <f t="shared" si="643"/>
        <v>302674.54106834001</v>
      </c>
      <c r="C494" s="134">
        <f t="shared" si="650"/>
        <v>274097.32253604993</v>
      </c>
      <c r="D494" s="139">
        <f t="shared" si="660"/>
        <v>658.149</v>
      </c>
      <c r="E494" s="10">
        <f>IF(DAY(A494)=E$3+1,VLOOKUP(A494,[1]Plan1!$CC$150:$CD$200,2),E493)</f>
        <v>660.85299999999995</v>
      </c>
      <c r="F494" s="140">
        <f t="shared" si="661"/>
        <v>42481</v>
      </c>
      <c r="G494" s="133">
        <f t="shared" si="662"/>
        <v>4.1084921499539018E-3</v>
      </c>
      <c r="H494" s="141">
        <f t="shared" si="651"/>
        <v>29</v>
      </c>
      <c r="I494" s="141">
        <f t="shared" si="652"/>
        <v>31</v>
      </c>
      <c r="J494" s="134">
        <f t="shared" si="663"/>
        <v>1.0038429195040686</v>
      </c>
      <c r="K494" s="134">
        <f t="shared" si="653"/>
        <v>1.08984006</v>
      </c>
      <c r="L494" s="134">
        <f t="shared" si="696"/>
        <v>1.09402822</v>
      </c>
      <c r="M494" s="134">
        <f t="shared" si="644"/>
        <v>299870.20588088001</v>
      </c>
      <c r="N494" s="142">
        <f t="shared" si="654"/>
        <v>0</v>
      </c>
      <c r="O494" s="133">
        <f t="shared" si="645"/>
        <v>0</v>
      </c>
      <c r="P494" s="134">
        <f t="shared" si="694"/>
        <v>0</v>
      </c>
      <c r="Q494" s="133">
        <f t="shared" si="655"/>
        <v>0.12682499999999999</v>
      </c>
      <c r="R494" s="143">
        <f t="shared" si="646"/>
        <v>1.0093518299999999</v>
      </c>
      <c r="S494" s="134">
        <f t="shared" si="656"/>
        <v>2804.3351874599998</v>
      </c>
      <c r="T494" s="3">
        <f t="shared" si="657"/>
        <v>0</v>
      </c>
      <c r="U494" s="4">
        <f t="shared" si="658"/>
        <v>0</v>
      </c>
      <c r="V494" s="144" t="str">
        <f t="shared" ref="V494" si="700">V493</f>
        <v>A+J=</v>
      </c>
      <c r="W494" s="9">
        <f t="shared" si="648"/>
        <v>42541</v>
      </c>
      <c r="X494" s="4"/>
      <c r="Y494" s="154"/>
      <c r="Z494" s="153"/>
      <c r="AD494" s="5"/>
    </row>
    <row r="495" spans="1:30" x14ac:dyDescent="0.2">
      <c r="A495" s="138">
        <f t="shared" si="649"/>
        <v>42540</v>
      </c>
      <c r="B495" s="134">
        <f t="shared" si="643"/>
        <v>302811.75702384999</v>
      </c>
      <c r="C495" s="134">
        <f t="shared" si="650"/>
        <v>274097.32253604993</v>
      </c>
      <c r="D495" s="139">
        <f t="shared" si="660"/>
        <v>658.149</v>
      </c>
      <c r="E495" s="10">
        <f>IF(DAY(A495)=E$3+1,VLOOKUP(A495,[1]Plan1!$CC$150:$CD$200,2),E494)</f>
        <v>660.85299999999995</v>
      </c>
      <c r="F495" s="140">
        <f t="shared" si="661"/>
        <v>42481</v>
      </c>
      <c r="G495" s="133">
        <f t="shared" si="662"/>
        <v>4.1084921499539018E-3</v>
      </c>
      <c r="H495" s="141">
        <f t="shared" si="651"/>
        <v>30</v>
      </c>
      <c r="I495" s="141">
        <f t="shared" si="652"/>
        <v>31</v>
      </c>
      <c r="J495" s="134">
        <f t="shared" si="663"/>
        <v>1.0039756970458189</v>
      </c>
      <c r="K495" s="134">
        <f t="shared" si="653"/>
        <v>1.08984006</v>
      </c>
      <c r="L495" s="134">
        <f t="shared" si="696"/>
        <v>1.09417293</v>
      </c>
      <c r="M495" s="134">
        <f t="shared" si="644"/>
        <v>299909.87050442002</v>
      </c>
      <c r="N495" s="142">
        <f t="shared" si="654"/>
        <v>0</v>
      </c>
      <c r="O495" s="133">
        <f t="shared" si="645"/>
        <v>0</v>
      </c>
      <c r="P495" s="134">
        <f t="shared" si="694"/>
        <v>0</v>
      </c>
      <c r="Q495" s="133">
        <f t="shared" si="655"/>
        <v>0.12682499999999999</v>
      </c>
      <c r="R495" s="143">
        <f t="shared" si="646"/>
        <v>1.0096758619999999</v>
      </c>
      <c r="S495" s="134">
        <f t="shared" si="656"/>
        <v>2901.8865194300001</v>
      </c>
      <c r="T495" s="3">
        <f t="shared" si="657"/>
        <v>0</v>
      </c>
      <c r="U495" s="4">
        <f t="shared" si="658"/>
        <v>0</v>
      </c>
      <c r="V495" s="144" t="str">
        <f t="shared" ref="V495" si="701">V494</f>
        <v>A+J=</v>
      </c>
      <c r="W495" s="9">
        <f t="shared" si="648"/>
        <v>42541</v>
      </c>
      <c r="X495" s="4"/>
      <c r="Y495" s="154"/>
      <c r="Z495" s="153"/>
      <c r="AD495" s="5"/>
    </row>
    <row r="496" spans="1:30" x14ac:dyDescent="0.2">
      <c r="A496" s="92">
        <f t="shared" si="649"/>
        <v>42541</v>
      </c>
      <c r="B496" s="97">
        <f t="shared" si="643"/>
        <v>302949.03264772997</v>
      </c>
      <c r="C496" s="97">
        <f t="shared" si="650"/>
        <v>274097.32253604993</v>
      </c>
      <c r="D496" s="94">
        <f t="shared" si="660"/>
        <v>658.149</v>
      </c>
      <c r="E496" s="10">
        <f>IF(DAY(A496)=E$3+1,VLOOKUP(A496,[1]Plan1!$CC$150:$CD$200,2),E495)</f>
        <v>660.85299999999995</v>
      </c>
      <c r="F496" s="130">
        <f t="shared" si="661"/>
        <v>42481</v>
      </c>
      <c r="G496" s="99">
        <f t="shared" si="662"/>
        <v>4.1084921499539018E-3</v>
      </c>
      <c r="H496" s="96">
        <f t="shared" si="651"/>
        <v>31</v>
      </c>
      <c r="I496" s="96">
        <f t="shared" si="652"/>
        <v>31</v>
      </c>
      <c r="J496" s="97">
        <f t="shared" si="663"/>
        <v>1.0041084921499539</v>
      </c>
      <c r="K496" s="97">
        <f t="shared" si="653"/>
        <v>1.08984006</v>
      </c>
      <c r="L496" s="97">
        <f t="shared" si="696"/>
        <v>1.09431765</v>
      </c>
      <c r="M496" s="97">
        <f t="shared" si="644"/>
        <v>299949.53786893998</v>
      </c>
      <c r="N496" s="98">
        <f t="shared" si="654"/>
        <v>16</v>
      </c>
      <c r="O496" s="133">
        <f t="shared" si="645"/>
        <v>4.1748470222850616E-2</v>
      </c>
      <c r="P496" s="97">
        <f t="shared" si="694"/>
        <v>12522.43435007</v>
      </c>
      <c r="Q496" s="99">
        <f t="shared" si="655"/>
        <v>0.12682499999999999</v>
      </c>
      <c r="R496" s="100">
        <f t="shared" si="646"/>
        <v>1.0099999980000001</v>
      </c>
      <c r="S496" s="97">
        <f t="shared" si="656"/>
        <v>2999.4947787900001</v>
      </c>
      <c r="T496" s="3">
        <f t="shared" si="657"/>
        <v>15521.92912886</v>
      </c>
      <c r="U496" s="4">
        <f t="shared" si="658"/>
        <v>1071013.1098913399</v>
      </c>
      <c r="V496" s="136" t="str">
        <f t="shared" ref="V496" si="702">V495</f>
        <v>A+J=</v>
      </c>
      <c r="W496" s="9">
        <f t="shared" si="648"/>
        <v>42571</v>
      </c>
      <c r="X496" s="4"/>
      <c r="Y496" s="154"/>
      <c r="Z496" s="153"/>
      <c r="AD496" s="5"/>
    </row>
    <row r="497" spans="1:135" x14ac:dyDescent="0.2">
      <c r="A497" s="138">
        <f t="shared" si="649"/>
        <v>42542</v>
      </c>
      <c r="B497" s="134">
        <f t="shared" si="643"/>
        <v>287540.36102185998</v>
      </c>
      <c r="C497" s="134">
        <f t="shared" si="650"/>
        <v>262654.17862799991</v>
      </c>
      <c r="D497" s="139">
        <f t="shared" si="660"/>
        <v>660.85299999999995</v>
      </c>
      <c r="E497" s="10">
        <f>IF(DAY(A497)=E$3+1,VLOOKUP(A497,[1]Plan1!$CC$150:$CD$200,2),E496)</f>
        <v>662.08900000000006</v>
      </c>
      <c r="F497" s="140">
        <f t="shared" si="661"/>
        <v>42511</v>
      </c>
      <c r="G497" s="133">
        <f t="shared" si="662"/>
        <v>1.8703100386925353E-3</v>
      </c>
      <c r="H497" s="141">
        <f t="shared" si="651"/>
        <v>1</v>
      </c>
      <c r="I497" s="141">
        <f t="shared" si="652"/>
        <v>30</v>
      </c>
      <c r="J497" s="134">
        <f t="shared" si="663"/>
        <v>1.0000622873793328</v>
      </c>
      <c r="K497" s="134">
        <f t="shared" si="653"/>
        <v>1.09431765</v>
      </c>
      <c r="L497" s="134">
        <f t="shared" si="696"/>
        <v>1.0943858099999999</v>
      </c>
      <c r="M497" s="134">
        <f t="shared" si="644"/>
        <v>287445.00602768001</v>
      </c>
      <c r="N497" s="142">
        <f t="shared" si="654"/>
        <v>0</v>
      </c>
      <c r="O497" s="133">
        <f t="shared" si="645"/>
        <v>0</v>
      </c>
      <c r="P497" s="134">
        <f t="shared" si="694"/>
        <v>0</v>
      </c>
      <c r="Q497" s="133">
        <f t="shared" si="655"/>
        <v>0.12682499999999999</v>
      </c>
      <c r="R497" s="143">
        <f t="shared" si="646"/>
        <v>1.0003317329999999</v>
      </c>
      <c r="S497" s="134">
        <f t="shared" si="656"/>
        <v>95.354994180000006</v>
      </c>
      <c r="T497" s="3">
        <f t="shared" si="657"/>
        <v>0</v>
      </c>
      <c r="U497" s="4">
        <f t="shared" si="658"/>
        <v>0</v>
      </c>
      <c r="V497" s="144" t="str">
        <f t="shared" ref="V497" si="703">V496</f>
        <v>A+J=</v>
      </c>
      <c r="W497" s="9">
        <f t="shared" si="648"/>
        <v>42571</v>
      </c>
      <c r="X497" s="28"/>
      <c r="Y497" s="154"/>
      <c r="Z497" s="153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138">
        <f t="shared" si="649"/>
        <v>42543</v>
      </c>
      <c r="B498" s="134">
        <f t="shared" si="643"/>
        <v>287653.66173603002</v>
      </c>
      <c r="C498" s="134">
        <f t="shared" si="650"/>
        <v>262654.17862799991</v>
      </c>
      <c r="D498" s="139">
        <f t="shared" si="660"/>
        <v>660.85299999999995</v>
      </c>
      <c r="E498" s="10">
        <f>IF(DAY(A498)=E$3+1,VLOOKUP(A498,[1]Plan1!$CC$150:$CD$200,2),E497)</f>
        <v>662.08900000000006</v>
      </c>
      <c r="F498" s="140">
        <f t="shared" si="661"/>
        <v>42511</v>
      </c>
      <c r="G498" s="133">
        <f t="shared" si="662"/>
        <v>1.8703100386925353E-3</v>
      </c>
      <c r="H498" s="141">
        <f t="shared" si="651"/>
        <v>2</v>
      </c>
      <c r="I498" s="141">
        <f t="shared" si="652"/>
        <v>30</v>
      </c>
      <c r="J498" s="134">
        <f t="shared" si="663"/>
        <v>1.0001245786383832</v>
      </c>
      <c r="K498" s="134">
        <f t="shared" si="653"/>
        <v>1.09431765</v>
      </c>
      <c r="L498" s="134">
        <f t="shared" si="696"/>
        <v>1.09445397</v>
      </c>
      <c r="M498" s="134">
        <f t="shared" si="644"/>
        <v>287462.90853650001</v>
      </c>
      <c r="N498" s="142">
        <f t="shared" si="654"/>
        <v>0</v>
      </c>
      <c r="O498" s="133">
        <f t="shared" si="645"/>
        <v>0</v>
      </c>
      <c r="P498" s="134">
        <f t="shared" si="694"/>
        <v>0</v>
      </c>
      <c r="Q498" s="133">
        <f t="shared" si="655"/>
        <v>0.12682499999999999</v>
      </c>
      <c r="R498" s="143">
        <f t="shared" si="646"/>
        <v>1.0006635749999999</v>
      </c>
      <c r="S498" s="134">
        <f t="shared" si="656"/>
        <v>190.75319952999999</v>
      </c>
      <c r="T498" s="3">
        <f t="shared" si="657"/>
        <v>0</v>
      </c>
      <c r="U498" s="4">
        <f t="shared" si="658"/>
        <v>0</v>
      </c>
      <c r="V498" s="144" t="str">
        <f t="shared" ref="V498" si="704">V497</f>
        <v>A+J=</v>
      </c>
      <c r="W498" s="9">
        <f t="shared" si="648"/>
        <v>42571</v>
      </c>
      <c r="X498" s="4"/>
      <c r="Y498" s="154"/>
      <c r="Z498" s="153"/>
      <c r="AD498" s="5"/>
    </row>
    <row r="499" spans="1:135" x14ac:dyDescent="0.2">
      <c r="A499" s="138">
        <f t="shared" si="649"/>
        <v>42544</v>
      </c>
      <c r="B499" s="134">
        <f t="shared" si="643"/>
        <v>287767.00887133001</v>
      </c>
      <c r="C499" s="134">
        <f t="shared" si="650"/>
        <v>262654.17862799991</v>
      </c>
      <c r="D499" s="139">
        <f t="shared" si="660"/>
        <v>660.85299999999995</v>
      </c>
      <c r="E499" s="10">
        <f>IF(DAY(A499)=E$3+1,VLOOKUP(A499,[1]Plan1!$CC$150:$CD$200,2),E498)</f>
        <v>662.08900000000006</v>
      </c>
      <c r="F499" s="140">
        <f t="shared" si="661"/>
        <v>42511</v>
      </c>
      <c r="G499" s="133">
        <f t="shared" si="662"/>
        <v>1.8703100386925353E-3</v>
      </c>
      <c r="H499" s="141">
        <f t="shared" si="651"/>
        <v>3</v>
      </c>
      <c r="I499" s="141">
        <f t="shared" si="652"/>
        <v>30</v>
      </c>
      <c r="J499" s="134">
        <f t="shared" si="663"/>
        <v>1.0001868737773929</v>
      </c>
      <c r="K499" s="134">
        <f t="shared" si="653"/>
        <v>1.09431765</v>
      </c>
      <c r="L499" s="134">
        <f t="shared" si="696"/>
        <v>1.09452214</v>
      </c>
      <c r="M499" s="134">
        <f t="shared" si="644"/>
        <v>287480.81367186003</v>
      </c>
      <c r="N499" s="142">
        <f t="shared" si="654"/>
        <v>0</v>
      </c>
      <c r="O499" s="133">
        <f t="shared" si="645"/>
        <v>0</v>
      </c>
      <c r="P499" s="134">
        <f t="shared" si="694"/>
        <v>0</v>
      </c>
      <c r="Q499" s="133">
        <f t="shared" si="655"/>
        <v>0.12682499999999999</v>
      </c>
      <c r="R499" s="143">
        <f t="shared" si="646"/>
        <v>1.000995528</v>
      </c>
      <c r="S499" s="134">
        <f t="shared" si="656"/>
        <v>286.19519946999998</v>
      </c>
      <c r="T499" s="3">
        <f t="shared" si="657"/>
        <v>0</v>
      </c>
      <c r="U499" s="4">
        <f t="shared" si="658"/>
        <v>0</v>
      </c>
      <c r="V499" s="144" t="str">
        <f t="shared" ref="V499" si="705">V498</f>
        <v>A+J=</v>
      </c>
      <c r="W499" s="9">
        <f t="shared" si="648"/>
        <v>42571</v>
      </c>
      <c r="X499" s="4"/>
      <c r="Y499" s="154"/>
      <c r="Z499" s="153"/>
      <c r="AD499" s="5"/>
    </row>
    <row r="500" spans="1:135" x14ac:dyDescent="0.2">
      <c r="A500" s="138">
        <f t="shared" si="649"/>
        <v>42545</v>
      </c>
      <c r="B500" s="134">
        <f t="shared" si="643"/>
        <v>287880.40214884002</v>
      </c>
      <c r="C500" s="134">
        <f t="shared" si="650"/>
        <v>262654.17862799991</v>
      </c>
      <c r="D500" s="139">
        <f t="shared" si="660"/>
        <v>660.85299999999995</v>
      </c>
      <c r="E500" s="10">
        <f>IF(DAY(A500)=E$3+1,VLOOKUP(A500,[1]Plan1!$CC$150:$CD$200,2),E499)</f>
        <v>662.08900000000006</v>
      </c>
      <c r="F500" s="140">
        <f t="shared" si="661"/>
        <v>42511</v>
      </c>
      <c r="G500" s="133">
        <f t="shared" si="662"/>
        <v>1.8703100386925353E-3</v>
      </c>
      <c r="H500" s="141">
        <f t="shared" si="651"/>
        <v>4</v>
      </c>
      <c r="I500" s="141">
        <f t="shared" si="652"/>
        <v>30</v>
      </c>
      <c r="J500" s="134">
        <f t="shared" si="663"/>
        <v>1.0002491727966036</v>
      </c>
      <c r="K500" s="134">
        <f t="shared" si="653"/>
        <v>1.09431765</v>
      </c>
      <c r="L500" s="134">
        <f t="shared" si="696"/>
        <v>1.09459032</v>
      </c>
      <c r="M500" s="134">
        <f t="shared" si="644"/>
        <v>287498.72143376002</v>
      </c>
      <c r="N500" s="142">
        <f t="shared" si="654"/>
        <v>0</v>
      </c>
      <c r="O500" s="133">
        <f t="shared" si="645"/>
        <v>0</v>
      </c>
      <c r="P500" s="134">
        <f t="shared" si="694"/>
        <v>0</v>
      </c>
      <c r="Q500" s="133">
        <f t="shared" si="655"/>
        <v>0.12682499999999999</v>
      </c>
      <c r="R500" s="143">
        <f t="shared" si="646"/>
        <v>1.0013275909999999</v>
      </c>
      <c r="S500" s="134">
        <f t="shared" si="656"/>
        <v>381.68071508000003</v>
      </c>
      <c r="T500" s="3">
        <f t="shared" si="657"/>
        <v>0</v>
      </c>
      <c r="U500" s="4">
        <f t="shared" si="658"/>
        <v>0</v>
      </c>
      <c r="V500" s="144" t="str">
        <f t="shared" ref="V500" si="706">V499</f>
        <v>A+J=</v>
      </c>
      <c r="W500" s="9">
        <f t="shared" si="648"/>
        <v>42571</v>
      </c>
      <c r="X500" s="4"/>
      <c r="Y500" s="154"/>
      <c r="Z500" s="153"/>
      <c r="AD500" s="5"/>
    </row>
    <row r="501" spans="1:135" x14ac:dyDescent="0.2">
      <c r="A501" s="138">
        <f t="shared" si="649"/>
        <v>42546</v>
      </c>
      <c r="B501" s="134">
        <f t="shared" si="643"/>
        <v>287993.83894618996</v>
      </c>
      <c r="C501" s="134">
        <f t="shared" si="650"/>
        <v>262654.17862799991</v>
      </c>
      <c r="D501" s="139">
        <f t="shared" si="660"/>
        <v>660.85299999999995</v>
      </c>
      <c r="E501" s="10">
        <f>IF(DAY(A501)=E$3+1,VLOOKUP(A501,[1]Plan1!$CC$150:$CD$200,2),E500)</f>
        <v>662.08900000000006</v>
      </c>
      <c r="F501" s="140">
        <f t="shared" si="661"/>
        <v>42511</v>
      </c>
      <c r="G501" s="133">
        <f t="shared" si="662"/>
        <v>1.8703100386925353E-3</v>
      </c>
      <c r="H501" s="141">
        <f t="shared" si="651"/>
        <v>5</v>
      </c>
      <c r="I501" s="141">
        <f t="shared" si="652"/>
        <v>30</v>
      </c>
      <c r="J501" s="134">
        <f t="shared" si="663"/>
        <v>1.000311475696257</v>
      </c>
      <c r="K501" s="134">
        <f t="shared" si="653"/>
        <v>1.09431765</v>
      </c>
      <c r="L501" s="134">
        <f t="shared" si="696"/>
        <v>1.0946585</v>
      </c>
      <c r="M501" s="134">
        <f t="shared" si="644"/>
        <v>287516.62919564999</v>
      </c>
      <c r="N501" s="142">
        <f t="shared" si="654"/>
        <v>0</v>
      </c>
      <c r="O501" s="133">
        <f t="shared" si="645"/>
        <v>0</v>
      </c>
      <c r="P501" s="134">
        <f t="shared" si="694"/>
        <v>0</v>
      </c>
      <c r="Q501" s="133">
        <f t="shared" si="655"/>
        <v>0.12682499999999999</v>
      </c>
      <c r="R501" s="143">
        <f t="shared" si="646"/>
        <v>1.001659764</v>
      </c>
      <c r="S501" s="134">
        <f t="shared" si="656"/>
        <v>477.20975054000002</v>
      </c>
      <c r="T501" s="3">
        <f t="shared" si="657"/>
        <v>0</v>
      </c>
      <c r="U501" s="4">
        <f t="shared" si="658"/>
        <v>0</v>
      </c>
      <c r="V501" s="144" t="str">
        <f t="shared" ref="V501" si="707">V500</f>
        <v>A+J=</v>
      </c>
      <c r="W501" s="9">
        <f t="shared" si="648"/>
        <v>42571</v>
      </c>
      <c r="X501" s="4"/>
      <c r="Y501" s="154"/>
      <c r="Z501" s="153"/>
      <c r="AD501" s="5"/>
    </row>
    <row r="502" spans="1:135" x14ac:dyDescent="0.2">
      <c r="A502" s="138">
        <f t="shared" si="649"/>
        <v>42547</v>
      </c>
      <c r="B502" s="134">
        <f t="shared" si="643"/>
        <v>288107.31926928996</v>
      </c>
      <c r="C502" s="134">
        <f t="shared" si="650"/>
        <v>262654.17862799991</v>
      </c>
      <c r="D502" s="139">
        <f t="shared" si="660"/>
        <v>660.85299999999995</v>
      </c>
      <c r="E502" s="10">
        <f>IF(DAY(A502)=E$3+1,VLOOKUP(A502,[1]Plan1!$CC$150:$CD$200,2),E501)</f>
        <v>662.08900000000006</v>
      </c>
      <c r="F502" s="140">
        <f t="shared" si="661"/>
        <v>42511</v>
      </c>
      <c r="G502" s="133">
        <f t="shared" si="662"/>
        <v>1.8703100386925353E-3</v>
      </c>
      <c r="H502" s="141">
        <f t="shared" si="651"/>
        <v>6</v>
      </c>
      <c r="I502" s="141">
        <f t="shared" si="652"/>
        <v>30</v>
      </c>
      <c r="J502" s="134">
        <f t="shared" si="663"/>
        <v>1.0003737824765946</v>
      </c>
      <c r="K502" s="134">
        <f t="shared" si="653"/>
        <v>1.09431765</v>
      </c>
      <c r="L502" s="134">
        <f t="shared" si="696"/>
        <v>1.09472668</v>
      </c>
      <c r="M502" s="134">
        <f t="shared" si="644"/>
        <v>287534.53695754998</v>
      </c>
      <c r="N502" s="142">
        <f t="shared" si="654"/>
        <v>0</v>
      </c>
      <c r="O502" s="133">
        <f t="shared" si="645"/>
        <v>0</v>
      </c>
      <c r="P502" s="134">
        <f t="shared" si="694"/>
        <v>0</v>
      </c>
      <c r="Q502" s="133">
        <f t="shared" si="655"/>
        <v>0.12682499999999999</v>
      </c>
      <c r="R502" s="143">
        <f t="shared" si="646"/>
        <v>1.0019920470000001</v>
      </c>
      <c r="S502" s="134">
        <f t="shared" si="656"/>
        <v>572.78231173999995</v>
      </c>
      <c r="T502" s="3">
        <f t="shared" si="657"/>
        <v>0</v>
      </c>
      <c r="U502" s="4">
        <f t="shared" si="658"/>
        <v>0</v>
      </c>
      <c r="V502" s="144" t="str">
        <f t="shared" ref="V502" si="708">V501</f>
        <v>A+J=</v>
      </c>
      <c r="W502" s="9">
        <f t="shared" si="648"/>
        <v>42571</v>
      </c>
      <c r="X502" s="4"/>
      <c r="Y502" s="154"/>
      <c r="Z502" s="153"/>
      <c r="AD502" s="5"/>
    </row>
    <row r="503" spans="1:135" x14ac:dyDescent="0.2">
      <c r="A503" s="138">
        <f t="shared" si="649"/>
        <v>42548</v>
      </c>
      <c r="B503" s="134">
        <f t="shared" si="643"/>
        <v>288220.84604425001</v>
      </c>
      <c r="C503" s="134">
        <f t="shared" si="650"/>
        <v>262654.17862799991</v>
      </c>
      <c r="D503" s="139">
        <f t="shared" si="660"/>
        <v>660.85299999999995</v>
      </c>
      <c r="E503" s="10">
        <f>IF(DAY(A503)=E$3+1,VLOOKUP(A503,[1]Plan1!$CC$150:$CD$200,2),E502)</f>
        <v>662.08900000000006</v>
      </c>
      <c r="F503" s="140">
        <f t="shared" si="661"/>
        <v>42511</v>
      </c>
      <c r="G503" s="133">
        <f t="shared" si="662"/>
        <v>1.8703100386925353E-3</v>
      </c>
      <c r="H503" s="141">
        <f t="shared" si="651"/>
        <v>7</v>
      </c>
      <c r="I503" s="141">
        <f t="shared" si="652"/>
        <v>30</v>
      </c>
      <c r="J503" s="134">
        <f t="shared" si="663"/>
        <v>1.0004360931378582</v>
      </c>
      <c r="K503" s="134">
        <f t="shared" si="653"/>
        <v>1.09431765</v>
      </c>
      <c r="L503" s="134">
        <f t="shared" si="696"/>
        <v>1.0947948700000001</v>
      </c>
      <c r="M503" s="134">
        <f t="shared" si="644"/>
        <v>287552.44734598999</v>
      </c>
      <c r="N503" s="142">
        <f t="shared" si="654"/>
        <v>0</v>
      </c>
      <c r="O503" s="133">
        <f t="shared" si="645"/>
        <v>0</v>
      </c>
      <c r="P503" s="134">
        <f t="shared" si="694"/>
        <v>0</v>
      </c>
      <c r="Q503" s="133">
        <f t="shared" si="655"/>
        <v>0.12682499999999999</v>
      </c>
      <c r="R503" s="143">
        <f t="shared" si="646"/>
        <v>1.0023244410000001</v>
      </c>
      <c r="S503" s="134">
        <f t="shared" si="656"/>
        <v>668.39869825999995</v>
      </c>
      <c r="T503" s="3">
        <f t="shared" si="657"/>
        <v>0</v>
      </c>
      <c r="U503" s="4">
        <f t="shared" si="658"/>
        <v>0</v>
      </c>
      <c r="V503" s="144" t="str">
        <f t="shared" ref="V503" si="709">V502</f>
        <v>A+J=</v>
      </c>
      <c r="W503" s="9">
        <f t="shared" si="648"/>
        <v>42571</v>
      </c>
      <c r="X503" s="4"/>
      <c r="Y503" s="154"/>
      <c r="Z503" s="152"/>
      <c r="AD503" s="5"/>
    </row>
    <row r="504" spans="1:135" x14ac:dyDescent="0.2">
      <c r="A504" s="138">
        <f t="shared" si="649"/>
        <v>42549</v>
      </c>
      <c r="B504" s="134">
        <f t="shared" si="643"/>
        <v>288334.41607098997</v>
      </c>
      <c r="C504" s="134">
        <f t="shared" si="650"/>
        <v>262654.17862799991</v>
      </c>
      <c r="D504" s="139">
        <f t="shared" si="660"/>
        <v>660.85299999999995</v>
      </c>
      <c r="E504" s="10">
        <f>IF(DAY(A504)=E$3+1,VLOOKUP(A504,[1]Plan1!$CC$150:$CD$200,2),E503)</f>
        <v>662.08900000000006</v>
      </c>
      <c r="F504" s="140">
        <f t="shared" si="661"/>
        <v>42511</v>
      </c>
      <c r="G504" s="133">
        <f t="shared" si="662"/>
        <v>1.8703100386925353E-3</v>
      </c>
      <c r="H504" s="141">
        <f t="shared" si="651"/>
        <v>8</v>
      </c>
      <c r="I504" s="141">
        <f t="shared" si="652"/>
        <v>30</v>
      </c>
      <c r="J504" s="134">
        <f t="shared" si="663"/>
        <v>1.0004984076802899</v>
      </c>
      <c r="K504" s="134">
        <f t="shared" si="653"/>
        <v>1.09431765</v>
      </c>
      <c r="L504" s="134">
        <f t="shared" si="696"/>
        <v>1.09486306</v>
      </c>
      <c r="M504" s="134">
        <f t="shared" si="644"/>
        <v>287570.35773443</v>
      </c>
      <c r="N504" s="142">
        <f t="shared" si="654"/>
        <v>0</v>
      </c>
      <c r="O504" s="133">
        <f t="shared" si="645"/>
        <v>0</v>
      </c>
      <c r="P504" s="134">
        <f t="shared" si="694"/>
        <v>0</v>
      </c>
      <c r="Q504" s="133">
        <f t="shared" si="655"/>
        <v>0.12682499999999999</v>
      </c>
      <c r="R504" s="143">
        <f t="shared" si="646"/>
        <v>1.0026569439999999</v>
      </c>
      <c r="S504" s="134">
        <f t="shared" si="656"/>
        <v>764.05833656000004</v>
      </c>
      <c r="T504" s="3">
        <f t="shared" si="657"/>
        <v>0</v>
      </c>
      <c r="U504" s="4">
        <f t="shared" si="658"/>
        <v>0</v>
      </c>
      <c r="V504" s="144" t="str">
        <f t="shared" ref="V504" si="710">V503</f>
        <v>A+J=</v>
      </c>
      <c r="W504" s="9">
        <f t="shared" si="648"/>
        <v>42571</v>
      </c>
      <c r="X504" s="4"/>
      <c r="Y504" s="154"/>
      <c r="Z504" s="153"/>
      <c r="AD504" s="5"/>
    </row>
    <row r="505" spans="1:135" x14ac:dyDescent="0.2">
      <c r="A505" s="138">
        <f t="shared" si="649"/>
        <v>42550</v>
      </c>
      <c r="B505" s="134">
        <f t="shared" si="643"/>
        <v>288448.03256493999</v>
      </c>
      <c r="C505" s="134">
        <f t="shared" si="650"/>
        <v>262654.17862799991</v>
      </c>
      <c r="D505" s="139">
        <f t="shared" si="660"/>
        <v>660.85299999999995</v>
      </c>
      <c r="E505" s="10">
        <f>IF(DAY(A505)=E$3+1,VLOOKUP(A505,[1]Plan1!$CC$150:$CD$200,2),E504)</f>
        <v>662.08900000000006</v>
      </c>
      <c r="F505" s="140">
        <f t="shared" si="661"/>
        <v>42511</v>
      </c>
      <c r="G505" s="133">
        <f t="shared" si="662"/>
        <v>1.8703100386925353E-3</v>
      </c>
      <c r="H505" s="141">
        <f t="shared" si="651"/>
        <v>9</v>
      </c>
      <c r="I505" s="141">
        <f t="shared" si="652"/>
        <v>30</v>
      </c>
      <c r="J505" s="134">
        <f t="shared" si="663"/>
        <v>1.0005607261041309</v>
      </c>
      <c r="K505" s="134">
        <f t="shared" si="653"/>
        <v>1.09431765</v>
      </c>
      <c r="L505" s="134">
        <f t="shared" si="696"/>
        <v>1.0949312600000001</v>
      </c>
      <c r="M505" s="134">
        <f t="shared" si="644"/>
        <v>287588.27074941999</v>
      </c>
      <c r="N505" s="142">
        <f t="shared" si="654"/>
        <v>0</v>
      </c>
      <c r="O505" s="133">
        <f t="shared" si="645"/>
        <v>0</v>
      </c>
      <c r="P505" s="134">
        <f t="shared" si="694"/>
        <v>0</v>
      </c>
      <c r="Q505" s="133">
        <f t="shared" si="655"/>
        <v>0.12682499999999999</v>
      </c>
      <c r="R505" s="143">
        <f t="shared" si="646"/>
        <v>1.0029895579999999</v>
      </c>
      <c r="S505" s="134">
        <f t="shared" si="656"/>
        <v>859.76181552000003</v>
      </c>
      <c r="T505" s="3">
        <f t="shared" si="657"/>
        <v>0</v>
      </c>
      <c r="U505" s="4">
        <f t="shared" si="658"/>
        <v>0</v>
      </c>
      <c r="V505" s="144" t="str">
        <f t="shared" ref="V505" si="711">V504</f>
        <v>A+J=</v>
      </c>
      <c r="W505" s="9">
        <f t="shared" si="648"/>
        <v>42571</v>
      </c>
      <c r="X505" s="4"/>
      <c r="Y505" s="154"/>
      <c r="Z505" s="153"/>
      <c r="AD505" s="5"/>
    </row>
    <row r="506" spans="1:135" x14ac:dyDescent="0.2">
      <c r="A506" s="138">
        <f t="shared" si="649"/>
        <v>42551</v>
      </c>
      <c r="B506" s="134">
        <f t="shared" si="643"/>
        <v>288561.69289941003</v>
      </c>
      <c r="C506" s="134">
        <f t="shared" si="650"/>
        <v>262654.17862799991</v>
      </c>
      <c r="D506" s="139">
        <f t="shared" si="660"/>
        <v>660.85299999999995</v>
      </c>
      <c r="E506" s="10">
        <f>IF(DAY(A506)=E$3+1,VLOOKUP(A506,[1]Plan1!$CC$150:$CD$200,2),E505)</f>
        <v>662.08900000000006</v>
      </c>
      <c r="F506" s="140">
        <f t="shared" si="661"/>
        <v>42511</v>
      </c>
      <c r="G506" s="133">
        <f t="shared" si="662"/>
        <v>1.8703100386925353E-3</v>
      </c>
      <c r="H506" s="141">
        <f t="shared" si="651"/>
        <v>10</v>
      </c>
      <c r="I506" s="141">
        <f t="shared" si="652"/>
        <v>30</v>
      </c>
      <c r="J506" s="134">
        <f t="shared" si="663"/>
        <v>1.0006230484096232</v>
      </c>
      <c r="K506" s="134">
        <f t="shared" si="653"/>
        <v>1.09431765</v>
      </c>
      <c r="L506" s="134">
        <f t="shared" si="696"/>
        <v>1.0949994599999999</v>
      </c>
      <c r="M506" s="134">
        <f t="shared" si="644"/>
        <v>287606.18376440002</v>
      </c>
      <c r="N506" s="142">
        <f t="shared" si="654"/>
        <v>0</v>
      </c>
      <c r="O506" s="133">
        <f t="shared" si="645"/>
        <v>0</v>
      </c>
      <c r="P506" s="134">
        <f t="shared" si="694"/>
        <v>0</v>
      </c>
      <c r="Q506" s="133">
        <f t="shared" si="655"/>
        <v>0.12682499999999999</v>
      </c>
      <c r="R506" s="143">
        <f t="shared" si="646"/>
        <v>1.0033222829999999</v>
      </c>
      <c r="S506" s="134">
        <f t="shared" si="656"/>
        <v>955.50913501000002</v>
      </c>
      <c r="T506" s="3">
        <f t="shared" si="657"/>
        <v>0</v>
      </c>
      <c r="U506" s="4">
        <f t="shared" si="658"/>
        <v>0</v>
      </c>
      <c r="V506" s="144" t="str">
        <f t="shared" ref="V506" si="712">V505</f>
        <v>A+J=</v>
      </c>
      <c r="W506" s="9">
        <f t="shared" si="648"/>
        <v>42571</v>
      </c>
      <c r="X506" s="4"/>
      <c r="Y506" s="154"/>
      <c r="Z506" s="153"/>
      <c r="AD506" s="5"/>
    </row>
    <row r="507" spans="1:135" x14ac:dyDescent="0.2">
      <c r="A507" s="138">
        <f t="shared" si="649"/>
        <v>42552</v>
      </c>
      <c r="B507" s="134">
        <f t="shared" si="643"/>
        <v>288675.39679274999</v>
      </c>
      <c r="C507" s="134">
        <f t="shared" si="650"/>
        <v>262654.17862799991</v>
      </c>
      <c r="D507" s="139">
        <f t="shared" si="660"/>
        <v>660.85299999999995</v>
      </c>
      <c r="E507" s="10">
        <f>IF(DAY(A507)=E$3+1,VLOOKUP(A507,[1]Plan1!$CC$150:$CD$200,2),E506)</f>
        <v>662.08900000000006</v>
      </c>
      <c r="F507" s="140">
        <f t="shared" si="661"/>
        <v>42511</v>
      </c>
      <c r="G507" s="133">
        <f t="shared" si="662"/>
        <v>1.8703100386925353E-3</v>
      </c>
      <c r="H507" s="141">
        <f t="shared" si="651"/>
        <v>11</v>
      </c>
      <c r="I507" s="141">
        <f t="shared" si="652"/>
        <v>30</v>
      </c>
      <c r="J507" s="134">
        <f t="shared" si="663"/>
        <v>1.0006853745970086</v>
      </c>
      <c r="K507" s="134">
        <f t="shared" si="653"/>
        <v>1.09431765</v>
      </c>
      <c r="L507" s="134">
        <f t="shared" si="696"/>
        <v>1.09506766</v>
      </c>
      <c r="M507" s="134">
        <f t="shared" si="644"/>
        <v>287624.09677937999</v>
      </c>
      <c r="N507" s="142">
        <f t="shared" si="654"/>
        <v>0</v>
      </c>
      <c r="O507" s="133">
        <f t="shared" si="645"/>
        <v>0</v>
      </c>
      <c r="P507" s="134">
        <f t="shared" si="694"/>
        <v>0</v>
      </c>
      <c r="Q507" s="133">
        <f t="shared" si="655"/>
        <v>0.12682499999999999</v>
      </c>
      <c r="R507" s="143">
        <f t="shared" si="646"/>
        <v>1.003655118</v>
      </c>
      <c r="S507" s="134">
        <f t="shared" si="656"/>
        <v>1051.30001337</v>
      </c>
      <c r="T507" s="3">
        <f t="shared" si="657"/>
        <v>0</v>
      </c>
      <c r="U507" s="4">
        <f t="shared" si="658"/>
        <v>0</v>
      </c>
      <c r="V507" s="144" t="str">
        <f t="shared" ref="V507" si="713">V506</f>
        <v>A+J=</v>
      </c>
      <c r="W507" s="9">
        <f t="shared" si="648"/>
        <v>42571</v>
      </c>
      <c r="X507" s="4"/>
      <c r="Y507" s="154"/>
      <c r="Z507" s="153"/>
      <c r="AD507" s="5"/>
    </row>
    <row r="508" spans="1:135" x14ac:dyDescent="0.2">
      <c r="A508" s="138">
        <f t="shared" si="649"/>
        <v>42553</v>
      </c>
      <c r="B508" s="134">
        <f t="shared" si="643"/>
        <v>288789.14688789001</v>
      </c>
      <c r="C508" s="134">
        <f t="shared" si="650"/>
        <v>262654.17862799991</v>
      </c>
      <c r="D508" s="139">
        <f t="shared" si="660"/>
        <v>660.85299999999995</v>
      </c>
      <c r="E508" s="10">
        <f>IF(DAY(A508)=E$3+1,VLOOKUP(A508,[1]Plan1!$CC$150:$CD$200,2),E507)</f>
        <v>662.08900000000006</v>
      </c>
      <c r="F508" s="140">
        <f t="shared" si="661"/>
        <v>42511</v>
      </c>
      <c r="G508" s="133">
        <f t="shared" si="662"/>
        <v>1.8703100386925353E-3</v>
      </c>
      <c r="H508" s="141">
        <f t="shared" si="651"/>
        <v>12</v>
      </c>
      <c r="I508" s="141">
        <f t="shared" si="652"/>
        <v>30</v>
      </c>
      <c r="J508" s="134">
        <f t="shared" si="663"/>
        <v>1.000747704666529</v>
      </c>
      <c r="K508" s="134">
        <f t="shared" si="653"/>
        <v>1.09431765</v>
      </c>
      <c r="L508" s="134">
        <f t="shared" si="696"/>
        <v>1.09513587</v>
      </c>
      <c r="M508" s="134">
        <f t="shared" si="644"/>
        <v>287642.01242091</v>
      </c>
      <c r="N508" s="142">
        <f t="shared" si="654"/>
        <v>0</v>
      </c>
      <c r="O508" s="133">
        <f t="shared" si="645"/>
        <v>0</v>
      </c>
      <c r="P508" s="134">
        <f t="shared" si="694"/>
        <v>0</v>
      </c>
      <c r="Q508" s="133">
        <f t="shared" si="655"/>
        <v>0.12682499999999999</v>
      </c>
      <c r="R508" s="143">
        <f t="shared" si="646"/>
        <v>1.003988063</v>
      </c>
      <c r="S508" s="134">
        <f t="shared" si="656"/>
        <v>1147.1344669800001</v>
      </c>
      <c r="T508" s="3">
        <f t="shared" si="657"/>
        <v>0</v>
      </c>
      <c r="U508" s="4">
        <f t="shared" si="658"/>
        <v>0</v>
      </c>
      <c r="V508" s="144" t="str">
        <f t="shared" ref="V508" si="714">V507</f>
        <v>A+J=</v>
      </c>
      <c r="W508" s="9">
        <f t="shared" si="648"/>
        <v>42571</v>
      </c>
      <c r="X508" s="4"/>
      <c r="Y508" s="154"/>
      <c r="Z508" s="153"/>
      <c r="AD508" s="5"/>
    </row>
    <row r="509" spans="1:135" x14ac:dyDescent="0.2">
      <c r="A509" s="138">
        <f t="shared" si="649"/>
        <v>42554</v>
      </c>
      <c r="B509" s="134">
        <f t="shared" si="643"/>
        <v>288902.94055544998</v>
      </c>
      <c r="C509" s="134">
        <f t="shared" si="650"/>
        <v>262654.17862799991</v>
      </c>
      <c r="D509" s="139">
        <f t="shared" si="660"/>
        <v>660.85299999999995</v>
      </c>
      <c r="E509" s="10">
        <f>IF(DAY(A509)=E$3+1,VLOOKUP(A509,[1]Plan1!$CC$150:$CD$200,2),E508)</f>
        <v>662.08900000000006</v>
      </c>
      <c r="F509" s="140">
        <f t="shared" si="661"/>
        <v>42511</v>
      </c>
      <c r="G509" s="133">
        <f t="shared" si="662"/>
        <v>1.8703100386925353E-3</v>
      </c>
      <c r="H509" s="141">
        <f t="shared" si="651"/>
        <v>13</v>
      </c>
      <c r="I509" s="141">
        <f t="shared" si="652"/>
        <v>30</v>
      </c>
      <c r="J509" s="134">
        <f t="shared" si="663"/>
        <v>1.000810038618426</v>
      </c>
      <c r="K509" s="134">
        <f t="shared" si="653"/>
        <v>1.09431765</v>
      </c>
      <c r="L509" s="134">
        <f t="shared" si="696"/>
        <v>1.09520408</v>
      </c>
      <c r="M509" s="134">
        <f t="shared" si="644"/>
        <v>287659.92806243</v>
      </c>
      <c r="N509" s="142">
        <f t="shared" si="654"/>
        <v>0</v>
      </c>
      <c r="O509" s="133">
        <f t="shared" si="645"/>
        <v>0</v>
      </c>
      <c r="P509" s="134">
        <f t="shared" si="694"/>
        <v>0</v>
      </c>
      <c r="Q509" s="133">
        <f t="shared" si="655"/>
        <v>0.12682499999999999</v>
      </c>
      <c r="R509" s="143">
        <f t="shared" si="646"/>
        <v>1.004321118</v>
      </c>
      <c r="S509" s="134">
        <f t="shared" si="656"/>
        <v>1243.01249302</v>
      </c>
      <c r="T509" s="3">
        <f t="shared" si="657"/>
        <v>0</v>
      </c>
      <c r="U509" s="4">
        <f t="shared" si="658"/>
        <v>0</v>
      </c>
      <c r="V509" s="144" t="str">
        <f t="shared" ref="V509" si="715">V508</f>
        <v>A+J=</v>
      </c>
      <c r="W509" s="9">
        <f t="shared" si="648"/>
        <v>42571</v>
      </c>
      <c r="X509" s="4"/>
      <c r="Y509" s="154"/>
      <c r="Z509" s="153"/>
      <c r="AD509" s="5"/>
    </row>
    <row r="510" spans="1:135" x14ac:dyDescent="0.2">
      <c r="A510" s="138">
        <f t="shared" si="649"/>
        <v>42555</v>
      </c>
      <c r="B510" s="134">
        <f t="shared" si="643"/>
        <v>289016.78072782996</v>
      </c>
      <c r="C510" s="134">
        <f t="shared" si="650"/>
        <v>262654.17862799991</v>
      </c>
      <c r="D510" s="139">
        <f t="shared" si="660"/>
        <v>660.85299999999995</v>
      </c>
      <c r="E510" s="10">
        <f>IF(DAY(A510)=E$3+1,VLOOKUP(A510,[1]Plan1!$CC$150:$CD$200,2),E509)</f>
        <v>662.08900000000006</v>
      </c>
      <c r="F510" s="140">
        <f t="shared" si="661"/>
        <v>42511</v>
      </c>
      <c r="G510" s="133">
        <f t="shared" si="662"/>
        <v>1.8703100386925353E-3</v>
      </c>
      <c r="H510" s="141">
        <f t="shared" si="651"/>
        <v>14</v>
      </c>
      <c r="I510" s="141">
        <f t="shared" si="652"/>
        <v>30</v>
      </c>
      <c r="J510" s="134">
        <f t="shared" si="663"/>
        <v>1.0008723764529415</v>
      </c>
      <c r="K510" s="134">
        <f t="shared" si="653"/>
        <v>1.09431765</v>
      </c>
      <c r="L510" s="134">
        <f t="shared" si="696"/>
        <v>1.0952723</v>
      </c>
      <c r="M510" s="134">
        <f t="shared" si="644"/>
        <v>287677.84633049998</v>
      </c>
      <c r="N510" s="142">
        <f t="shared" si="654"/>
        <v>0</v>
      </c>
      <c r="O510" s="133">
        <f t="shared" si="645"/>
        <v>0</v>
      </c>
      <c r="P510" s="134">
        <f t="shared" si="694"/>
        <v>0</v>
      </c>
      <c r="Q510" s="133">
        <f t="shared" si="655"/>
        <v>0.12682499999999999</v>
      </c>
      <c r="R510" s="143">
        <f t="shared" si="646"/>
        <v>1.0046542839999999</v>
      </c>
      <c r="S510" s="134">
        <f t="shared" si="656"/>
        <v>1338.9343973299999</v>
      </c>
      <c r="T510" s="3">
        <f t="shared" si="657"/>
        <v>0</v>
      </c>
      <c r="U510" s="4">
        <f t="shared" si="658"/>
        <v>0</v>
      </c>
      <c r="V510" s="144" t="str">
        <f t="shared" ref="V510" si="716">V509</f>
        <v>A+J=</v>
      </c>
      <c r="W510" s="9">
        <f t="shared" si="648"/>
        <v>42571</v>
      </c>
      <c r="X510" s="4"/>
      <c r="Y510" s="154"/>
      <c r="Z510" s="153"/>
      <c r="AD510" s="5"/>
    </row>
    <row r="511" spans="1:135" x14ac:dyDescent="0.2">
      <c r="A511" s="138">
        <f t="shared" si="649"/>
        <v>42556</v>
      </c>
      <c r="B511" s="134">
        <f t="shared" si="643"/>
        <v>289130.66477392998</v>
      </c>
      <c r="C511" s="134">
        <f t="shared" si="650"/>
        <v>262654.17862799991</v>
      </c>
      <c r="D511" s="139">
        <f t="shared" si="660"/>
        <v>660.85299999999995</v>
      </c>
      <c r="E511" s="10">
        <f>IF(DAY(A511)=E$3+1,VLOOKUP(A511,[1]Plan1!$CC$150:$CD$200,2),E510)</f>
        <v>662.08900000000006</v>
      </c>
      <c r="F511" s="140">
        <f t="shared" si="661"/>
        <v>42511</v>
      </c>
      <c r="G511" s="133">
        <f t="shared" si="662"/>
        <v>1.8703100386925353E-3</v>
      </c>
      <c r="H511" s="141">
        <f t="shared" si="651"/>
        <v>15</v>
      </c>
      <c r="I511" s="141">
        <f t="shared" si="652"/>
        <v>30</v>
      </c>
      <c r="J511" s="134">
        <f t="shared" si="663"/>
        <v>1.0009347181703172</v>
      </c>
      <c r="K511" s="134">
        <f t="shared" si="653"/>
        <v>1.09431765</v>
      </c>
      <c r="L511" s="134">
        <f t="shared" si="696"/>
        <v>1.0953405199999999</v>
      </c>
      <c r="M511" s="134">
        <f t="shared" si="644"/>
        <v>287695.76459856</v>
      </c>
      <c r="N511" s="142">
        <f t="shared" si="654"/>
        <v>0</v>
      </c>
      <c r="O511" s="133">
        <f t="shared" si="645"/>
        <v>0</v>
      </c>
      <c r="P511" s="134">
        <f t="shared" si="694"/>
        <v>0</v>
      </c>
      <c r="Q511" s="133">
        <f t="shared" si="655"/>
        <v>0.12682499999999999</v>
      </c>
      <c r="R511" s="143">
        <f t="shared" si="646"/>
        <v>1.0049875610000001</v>
      </c>
      <c r="S511" s="134">
        <f t="shared" si="656"/>
        <v>1434.9001753699999</v>
      </c>
      <c r="T511" s="3">
        <f t="shared" si="657"/>
        <v>0</v>
      </c>
      <c r="U511" s="4">
        <f t="shared" si="658"/>
        <v>0</v>
      </c>
      <c r="V511" s="144" t="str">
        <f t="shared" ref="V511" si="717">V510</f>
        <v>A+J=</v>
      </c>
      <c r="W511" s="9">
        <f t="shared" si="648"/>
        <v>42571</v>
      </c>
      <c r="X511" s="4"/>
      <c r="Y511" s="154"/>
      <c r="Z511" s="153"/>
      <c r="AD511" s="5"/>
    </row>
    <row r="512" spans="1:135" x14ac:dyDescent="0.2">
      <c r="A512" s="138">
        <f t="shared" si="649"/>
        <v>42557</v>
      </c>
      <c r="B512" s="134">
        <f t="shared" si="643"/>
        <v>289244.59505255998</v>
      </c>
      <c r="C512" s="134">
        <f t="shared" si="650"/>
        <v>262654.17862799991</v>
      </c>
      <c r="D512" s="139">
        <f t="shared" si="660"/>
        <v>660.85299999999995</v>
      </c>
      <c r="E512" s="10">
        <f>IF(DAY(A512)=E$3+1,VLOOKUP(A512,[1]Plan1!$CC$150:$CD$200,2),E511)</f>
        <v>662.08900000000006</v>
      </c>
      <c r="F512" s="140">
        <f t="shared" si="661"/>
        <v>42511</v>
      </c>
      <c r="G512" s="133">
        <f t="shared" si="662"/>
        <v>1.8703100386925353E-3</v>
      </c>
      <c r="H512" s="141">
        <f t="shared" si="651"/>
        <v>16</v>
      </c>
      <c r="I512" s="141">
        <f t="shared" si="652"/>
        <v>30</v>
      </c>
      <c r="J512" s="134">
        <f t="shared" si="663"/>
        <v>1.0009970637707954</v>
      </c>
      <c r="K512" s="134">
        <f t="shared" si="653"/>
        <v>1.09431765</v>
      </c>
      <c r="L512" s="134">
        <f t="shared" si="696"/>
        <v>1.09540875</v>
      </c>
      <c r="M512" s="134">
        <f t="shared" si="644"/>
        <v>287713.68549316999</v>
      </c>
      <c r="N512" s="142">
        <f t="shared" si="654"/>
        <v>0</v>
      </c>
      <c r="O512" s="133">
        <f t="shared" si="645"/>
        <v>0</v>
      </c>
      <c r="P512" s="134">
        <f t="shared" si="694"/>
        <v>0</v>
      </c>
      <c r="Q512" s="133">
        <f t="shared" si="655"/>
        <v>0.12682499999999999</v>
      </c>
      <c r="R512" s="143">
        <f t="shared" si="646"/>
        <v>1.005320948</v>
      </c>
      <c r="S512" s="134">
        <f t="shared" si="656"/>
        <v>1530.9095593899999</v>
      </c>
      <c r="T512" s="3">
        <f t="shared" si="657"/>
        <v>0</v>
      </c>
      <c r="U512" s="4">
        <f t="shared" si="658"/>
        <v>0</v>
      </c>
      <c r="V512" s="144" t="str">
        <f t="shared" ref="V512" si="718">V511</f>
        <v>A+J=</v>
      </c>
      <c r="W512" s="9">
        <f t="shared" si="648"/>
        <v>42571</v>
      </c>
      <c r="X512" s="4"/>
      <c r="Y512" s="154"/>
      <c r="Z512" s="152"/>
      <c r="AD512" s="5"/>
    </row>
    <row r="513" spans="1:135" x14ac:dyDescent="0.2">
      <c r="A513" s="138">
        <f t="shared" si="649"/>
        <v>42558</v>
      </c>
      <c r="B513" s="134">
        <f t="shared" si="643"/>
        <v>289358.56921858998</v>
      </c>
      <c r="C513" s="134">
        <f t="shared" si="650"/>
        <v>262654.17862799991</v>
      </c>
      <c r="D513" s="139">
        <f t="shared" si="660"/>
        <v>660.85299999999995</v>
      </c>
      <c r="E513" s="10">
        <f>IF(DAY(A513)=E$3+1,VLOOKUP(A513,[1]Plan1!$CC$150:$CD$200,2),E512)</f>
        <v>662.08900000000006</v>
      </c>
      <c r="F513" s="140">
        <f t="shared" si="661"/>
        <v>42511</v>
      </c>
      <c r="G513" s="133">
        <f t="shared" si="662"/>
        <v>1.8703100386925353E-3</v>
      </c>
      <c r="H513" s="141">
        <f t="shared" si="651"/>
        <v>17</v>
      </c>
      <c r="I513" s="141">
        <f t="shared" si="652"/>
        <v>30</v>
      </c>
      <c r="J513" s="134">
        <f t="shared" si="663"/>
        <v>1.0010594132546176</v>
      </c>
      <c r="K513" s="134">
        <f t="shared" si="653"/>
        <v>1.09431765</v>
      </c>
      <c r="L513" s="134">
        <f t="shared" si="696"/>
        <v>1.0954769799999999</v>
      </c>
      <c r="M513" s="134">
        <f t="shared" si="644"/>
        <v>287731.60638777999</v>
      </c>
      <c r="N513" s="142">
        <f t="shared" si="654"/>
        <v>0</v>
      </c>
      <c r="O513" s="133">
        <f t="shared" si="645"/>
        <v>0</v>
      </c>
      <c r="P513" s="134">
        <f t="shared" si="694"/>
        <v>0</v>
      </c>
      <c r="Q513" s="133">
        <f t="shared" si="655"/>
        <v>0.12682499999999999</v>
      </c>
      <c r="R513" s="143">
        <f t="shared" si="646"/>
        <v>1.0056544460000001</v>
      </c>
      <c r="S513" s="134">
        <f t="shared" si="656"/>
        <v>1626.96283081</v>
      </c>
      <c r="T513" s="3">
        <f t="shared" si="657"/>
        <v>0</v>
      </c>
      <c r="U513" s="4">
        <f t="shared" si="658"/>
        <v>0</v>
      </c>
      <c r="V513" s="144" t="str">
        <f t="shared" ref="V513" si="719">V512</f>
        <v>A+J=</v>
      </c>
      <c r="W513" s="9">
        <f t="shared" si="648"/>
        <v>42571</v>
      </c>
      <c r="X513" s="4"/>
      <c r="Y513" s="154"/>
      <c r="Z513" s="153"/>
      <c r="AD513" s="5"/>
    </row>
    <row r="514" spans="1:135" x14ac:dyDescent="0.2">
      <c r="A514" s="138">
        <f t="shared" si="649"/>
        <v>42559</v>
      </c>
      <c r="B514" s="134">
        <f t="shared" si="643"/>
        <v>289472.58699022996</v>
      </c>
      <c r="C514" s="134">
        <f t="shared" si="650"/>
        <v>262654.17862799991</v>
      </c>
      <c r="D514" s="139">
        <f t="shared" si="660"/>
        <v>660.85299999999995</v>
      </c>
      <c r="E514" s="10">
        <f>IF(DAY(A514)=E$3+1,VLOOKUP(A514,[1]Plan1!$CC$150:$CD$200,2),E513)</f>
        <v>662.08900000000006</v>
      </c>
      <c r="F514" s="140">
        <f t="shared" si="661"/>
        <v>42511</v>
      </c>
      <c r="G514" s="133">
        <f t="shared" si="662"/>
        <v>1.8703100386925353E-3</v>
      </c>
      <c r="H514" s="141">
        <f t="shared" si="651"/>
        <v>18</v>
      </c>
      <c r="I514" s="141">
        <f t="shared" si="652"/>
        <v>30</v>
      </c>
      <c r="J514" s="134">
        <f t="shared" si="663"/>
        <v>1.0011217666220256</v>
      </c>
      <c r="K514" s="134">
        <f t="shared" si="653"/>
        <v>1.09431765</v>
      </c>
      <c r="L514" s="134">
        <f t="shared" si="696"/>
        <v>1.09554521</v>
      </c>
      <c r="M514" s="134">
        <f t="shared" si="644"/>
        <v>287749.52728238999</v>
      </c>
      <c r="N514" s="142">
        <f t="shared" si="654"/>
        <v>0</v>
      </c>
      <c r="O514" s="133">
        <f t="shared" si="645"/>
        <v>0</v>
      </c>
      <c r="P514" s="134">
        <f t="shared" si="694"/>
        <v>0</v>
      </c>
      <c r="Q514" s="133">
        <f t="shared" si="655"/>
        <v>0.12682499999999999</v>
      </c>
      <c r="R514" s="143">
        <f t="shared" si="646"/>
        <v>1.0059880539999999</v>
      </c>
      <c r="S514" s="134">
        <f t="shared" si="656"/>
        <v>1723.0597078400001</v>
      </c>
      <c r="T514" s="3">
        <f t="shared" si="657"/>
        <v>0</v>
      </c>
      <c r="U514" s="4">
        <f t="shared" si="658"/>
        <v>0</v>
      </c>
      <c r="V514" s="144" t="str">
        <f t="shared" ref="V514" si="720">V513</f>
        <v>A+J=</v>
      </c>
      <c r="W514" s="9">
        <f t="shared" si="648"/>
        <v>42571</v>
      </c>
      <c r="X514" s="4"/>
      <c r="Y514" s="154"/>
      <c r="Z514" s="153"/>
      <c r="AD514" s="5"/>
    </row>
    <row r="515" spans="1:135" x14ac:dyDescent="0.2">
      <c r="A515" s="138">
        <f t="shared" si="649"/>
        <v>42560</v>
      </c>
      <c r="B515" s="134">
        <f t="shared" si="643"/>
        <v>289586.65130428999</v>
      </c>
      <c r="C515" s="134">
        <f t="shared" si="650"/>
        <v>262654.17862799991</v>
      </c>
      <c r="D515" s="139">
        <f t="shared" si="660"/>
        <v>660.85299999999995</v>
      </c>
      <c r="E515" s="10">
        <f>IF(DAY(A515)=E$3+1,VLOOKUP(A515,[1]Plan1!$CC$150:$CD$200,2),E514)</f>
        <v>662.08900000000006</v>
      </c>
      <c r="F515" s="140">
        <f t="shared" si="661"/>
        <v>42511</v>
      </c>
      <c r="G515" s="133">
        <f t="shared" si="662"/>
        <v>1.8703100386925353E-3</v>
      </c>
      <c r="H515" s="141">
        <f t="shared" si="651"/>
        <v>19</v>
      </c>
      <c r="I515" s="141">
        <f t="shared" si="652"/>
        <v>30</v>
      </c>
      <c r="J515" s="134">
        <f t="shared" si="663"/>
        <v>1.0011841238732615</v>
      </c>
      <c r="K515" s="134">
        <f t="shared" si="653"/>
        <v>1.09431765</v>
      </c>
      <c r="L515" s="134">
        <f t="shared" si="696"/>
        <v>1.0956134500000001</v>
      </c>
      <c r="M515" s="134">
        <f t="shared" si="644"/>
        <v>287767.45080353</v>
      </c>
      <c r="N515" s="142">
        <f t="shared" si="654"/>
        <v>0</v>
      </c>
      <c r="O515" s="133">
        <f t="shared" si="645"/>
        <v>0</v>
      </c>
      <c r="P515" s="134">
        <f t="shared" si="694"/>
        <v>0</v>
      </c>
      <c r="Q515" s="133">
        <f t="shared" si="655"/>
        <v>0.12682499999999999</v>
      </c>
      <c r="R515" s="143">
        <f t="shared" si="646"/>
        <v>1.006321773</v>
      </c>
      <c r="S515" s="134">
        <f t="shared" si="656"/>
        <v>1819.2005007600001</v>
      </c>
      <c r="T515" s="3">
        <f t="shared" si="657"/>
        <v>0</v>
      </c>
      <c r="U515" s="4">
        <f t="shared" si="658"/>
        <v>0</v>
      </c>
      <c r="V515" s="144" t="str">
        <f t="shared" ref="V515" si="721">V514</f>
        <v>A+J=</v>
      </c>
      <c r="W515" s="9">
        <f t="shared" si="648"/>
        <v>42571</v>
      </c>
      <c r="X515" s="4"/>
      <c r="Y515" s="18"/>
      <c r="Z515" s="16"/>
      <c r="AD515" s="5"/>
    </row>
    <row r="516" spans="1:135" x14ac:dyDescent="0.2">
      <c r="A516" s="138">
        <f t="shared" si="649"/>
        <v>42561</v>
      </c>
      <c r="B516" s="134">
        <f t="shared" si="643"/>
        <v>289700.76216941996</v>
      </c>
      <c r="C516" s="134">
        <f t="shared" si="650"/>
        <v>262654.17862799991</v>
      </c>
      <c r="D516" s="139">
        <f t="shared" si="660"/>
        <v>660.85299999999995</v>
      </c>
      <c r="E516" s="10">
        <f>IF(DAY(A516)=E$3+1,VLOOKUP(A516,[1]Plan1!$CC$150:$CD$200,2),E515)</f>
        <v>662.08900000000006</v>
      </c>
      <c r="F516" s="140">
        <f t="shared" si="661"/>
        <v>42511</v>
      </c>
      <c r="G516" s="133">
        <f t="shared" si="662"/>
        <v>1.8703100386925353E-3</v>
      </c>
      <c r="H516" s="141">
        <f t="shared" si="651"/>
        <v>20</v>
      </c>
      <c r="I516" s="141">
        <f t="shared" si="652"/>
        <v>30</v>
      </c>
      <c r="J516" s="134">
        <f t="shared" si="663"/>
        <v>1.0012464850085672</v>
      </c>
      <c r="K516" s="134">
        <f t="shared" si="653"/>
        <v>1.09431765</v>
      </c>
      <c r="L516" s="134">
        <f t="shared" si="696"/>
        <v>1.0956817000000001</v>
      </c>
      <c r="M516" s="134">
        <f t="shared" si="644"/>
        <v>287785.37695122999</v>
      </c>
      <c r="N516" s="142">
        <f t="shared" si="654"/>
        <v>0</v>
      </c>
      <c r="O516" s="133">
        <f t="shared" si="645"/>
        <v>0</v>
      </c>
      <c r="P516" s="134">
        <f t="shared" si="694"/>
        <v>0</v>
      </c>
      <c r="Q516" s="133">
        <f t="shared" si="655"/>
        <v>0.12682499999999999</v>
      </c>
      <c r="R516" s="143">
        <f t="shared" si="646"/>
        <v>1.006655603</v>
      </c>
      <c r="S516" s="134">
        <f t="shared" si="656"/>
        <v>1915.3852181899999</v>
      </c>
      <c r="T516" s="3">
        <f t="shared" si="657"/>
        <v>0</v>
      </c>
      <c r="U516" s="4">
        <f t="shared" si="658"/>
        <v>0</v>
      </c>
      <c r="V516" s="144" t="str">
        <f t="shared" ref="V516" si="722">V515</f>
        <v>A+J=</v>
      </c>
      <c r="W516" s="9">
        <f t="shared" si="648"/>
        <v>42571</v>
      </c>
      <c r="X516" s="4"/>
      <c r="Y516" s="18"/>
      <c r="Z516" s="16"/>
      <c r="AD516" s="5"/>
    </row>
    <row r="517" spans="1:135" x14ac:dyDescent="0.2">
      <c r="A517" s="138">
        <f t="shared" si="649"/>
        <v>42562</v>
      </c>
      <c r="B517" s="134">
        <f t="shared" si="643"/>
        <v>289814.91430437</v>
      </c>
      <c r="C517" s="134">
        <f t="shared" si="650"/>
        <v>262654.17862799991</v>
      </c>
      <c r="D517" s="139">
        <f t="shared" si="660"/>
        <v>660.85299999999995</v>
      </c>
      <c r="E517" s="10">
        <f>IF(DAY(A517)=E$3+1,VLOOKUP(A517,[1]Plan1!$CC$150:$CD$200,2),E516)</f>
        <v>662.08900000000006</v>
      </c>
      <c r="F517" s="140">
        <f t="shared" si="661"/>
        <v>42511</v>
      </c>
      <c r="G517" s="133">
        <f t="shared" si="662"/>
        <v>1.8703100386925353E-3</v>
      </c>
      <c r="H517" s="141">
        <f t="shared" si="651"/>
        <v>21</v>
      </c>
      <c r="I517" s="141">
        <f t="shared" si="652"/>
        <v>30</v>
      </c>
      <c r="J517" s="134">
        <f t="shared" si="663"/>
        <v>1.0013088500281846</v>
      </c>
      <c r="K517" s="134">
        <f t="shared" si="653"/>
        <v>1.09431765</v>
      </c>
      <c r="L517" s="134">
        <f t="shared" si="696"/>
        <v>1.0957499399999999</v>
      </c>
      <c r="M517" s="134">
        <f t="shared" si="644"/>
        <v>287803.30047238001</v>
      </c>
      <c r="N517" s="142">
        <f t="shared" si="654"/>
        <v>0</v>
      </c>
      <c r="O517" s="133">
        <f t="shared" si="645"/>
        <v>0</v>
      </c>
      <c r="P517" s="134">
        <f t="shared" si="694"/>
        <v>0</v>
      </c>
      <c r="Q517" s="133">
        <f t="shared" si="655"/>
        <v>0.12682499999999999</v>
      </c>
      <c r="R517" s="143">
        <f t="shared" si="646"/>
        <v>1.0069895440000001</v>
      </c>
      <c r="S517" s="134">
        <f t="shared" si="656"/>
        <v>2011.6138319900001</v>
      </c>
      <c r="T517" s="3">
        <f t="shared" si="657"/>
        <v>0</v>
      </c>
      <c r="U517" s="4">
        <f t="shared" si="658"/>
        <v>0</v>
      </c>
      <c r="V517" s="144" t="str">
        <f t="shared" ref="V517" si="723">V516</f>
        <v>A+J=</v>
      </c>
      <c r="W517" s="9">
        <f t="shared" si="648"/>
        <v>42571</v>
      </c>
      <c r="X517" s="4"/>
      <c r="Y517" s="18"/>
      <c r="Z517" s="16"/>
      <c r="AD517" s="5"/>
    </row>
    <row r="518" spans="1:135" x14ac:dyDescent="0.2">
      <c r="A518" s="138">
        <f t="shared" si="649"/>
        <v>42563</v>
      </c>
      <c r="B518" s="134">
        <f t="shared" si="643"/>
        <v>289929.11271622998</v>
      </c>
      <c r="C518" s="134">
        <f t="shared" si="650"/>
        <v>262654.17862799991</v>
      </c>
      <c r="D518" s="139">
        <f t="shared" si="660"/>
        <v>660.85299999999995</v>
      </c>
      <c r="E518" s="10">
        <f>IF(DAY(A518)=E$3+1,VLOOKUP(A518,[1]Plan1!$CC$150:$CD$200,2),E517)</f>
        <v>662.08900000000006</v>
      </c>
      <c r="F518" s="140">
        <f t="shared" si="661"/>
        <v>42511</v>
      </c>
      <c r="G518" s="133">
        <f t="shared" si="662"/>
        <v>1.8703100386925353E-3</v>
      </c>
      <c r="H518" s="141">
        <f t="shared" si="651"/>
        <v>22</v>
      </c>
      <c r="I518" s="141">
        <f t="shared" si="652"/>
        <v>30</v>
      </c>
      <c r="J518" s="134">
        <f t="shared" si="663"/>
        <v>1.0013712189323556</v>
      </c>
      <c r="K518" s="134">
        <f t="shared" si="653"/>
        <v>1.09431765</v>
      </c>
      <c r="L518" s="134">
        <f t="shared" si="696"/>
        <v>1.0958181899999999</v>
      </c>
      <c r="M518" s="134">
        <f t="shared" si="644"/>
        <v>287821.22662007</v>
      </c>
      <c r="N518" s="142">
        <f t="shared" si="654"/>
        <v>0</v>
      </c>
      <c r="O518" s="133">
        <f t="shared" si="645"/>
        <v>0</v>
      </c>
      <c r="P518" s="134">
        <f t="shared" si="694"/>
        <v>0</v>
      </c>
      <c r="Q518" s="133">
        <f t="shared" si="655"/>
        <v>0.12682499999999999</v>
      </c>
      <c r="R518" s="143">
        <f t="shared" si="646"/>
        <v>1.0073235949999999</v>
      </c>
      <c r="S518" s="134">
        <f t="shared" si="656"/>
        <v>2107.8860961599999</v>
      </c>
      <c r="T518" s="3">
        <f t="shared" si="657"/>
        <v>0</v>
      </c>
      <c r="U518" s="4">
        <f t="shared" si="658"/>
        <v>0</v>
      </c>
      <c r="V518" s="144" t="str">
        <f t="shared" ref="V518" si="724">V517</f>
        <v>A+J=</v>
      </c>
      <c r="W518" s="9">
        <f t="shared" si="648"/>
        <v>42571</v>
      </c>
      <c r="X518" s="4"/>
      <c r="Y518" s="18"/>
      <c r="Z518" s="16"/>
      <c r="AD518" s="5"/>
    </row>
    <row r="519" spans="1:135" x14ac:dyDescent="0.2">
      <c r="A519" s="138">
        <f t="shared" si="649"/>
        <v>42564</v>
      </c>
      <c r="B519" s="134">
        <f t="shared" si="643"/>
        <v>290043.35770138999</v>
      </c>
      <c r="C519" s="134">
        <f t="shared" si="650"/>
        <v>262654.17862799991</v>
      </c>
      <c r="D519" s="139">
        <f t="shared" si="660"/>
        <v>660.85299999999995</v>
      </c>
      <c r="E519" s="10">
        <f>IF(DAY(A519)=E$3+1,VLOOKUP(A519,[1]Plan1!$CC$150:$CD$200,2),E518)</f>
        <v>662.08900000000006</v>
      </c>
      <c r="F519" s="140">
        <f t="shared" si="661"/>
        <v>42511</v>
      </c>
      <c r="G519" s="133">
        <f t="shared" si="662"/>
        <v>1.8703100386925353E-3</v>
      </c>
      <c r="H519" s="141">
        <f t="shared" si="651"/>
        <v>23</v>
      </c>
      <c r="I519" s="141">
        <f t="shared" si="652"/>
        <v>30</v>
      </c>
      <c r="J519" s="134">
        <f t="shared" si="663"/>
        <v>1.0014335917213222</v>
      </c>
      <c r="K519" s="134">
        <f t="shared" si="653"/>
        <v>1.09431765</v>
      </c>
      <c r="L519" s="134">
        <f t="shared" si="696"/>
        <v>1.0958864500000001</v>
      </c>
      <c r="M519" s="134">
        <f t="shared" si="644"/>
        <v>287839.1553943</v>
      </c>
      <c r="N519" s="142">
        <f t="shared" si="654"/>
        <v>0</v>
      </c>
      <c r="O519" s="133">
        <f t="shared" si="645"/>
        <v>0</v>
      </c>
      <c r="P519" s="134">
        <f t="shared" si="694"/>
        <v>0</v>
      </c>
      <c r="Q519" s="133">
        <f t="shared" si="655"/>
        <v>0.12682499999999999</v>
      </c>
      <c r="R519" s="143">
        <f t="shared" si="646"/>
        <v>1.007657757</v>
      </c>
      <c r="S519" s="134">
        <f t="shared" si="656"/>
        <v>2204.20230709</v>
      </c>
      <c r="T519" s="3">
        <f t="shared" si="657"/>
        <v>0</v>
      </c>
      <c r="U519" s="4">
        <f t="shared" si="658"/>
        <v>0</v>
      </c>
      <c r="V519" s="144" t="str">
        <f t="shared" ref="V519" si="725">V518</f>
        <v>A+J=</v>
      </c>
      <c r="W519" s="9">
        <f t="shared" si="648"/>
        <v>42571</v>
      </c>
      <c r="X519" s="4"/>
      <c r="Y519" s="18"/>
      <c r="Z519" s="16"/>
      <c r="AD519" s="5"/>
    </row>
    <row r="520" spans="1:135" x14ac:dyDescent="0.2">
      <c r="A520" s="138">
        <f t="shared" si="649"/>
        <v>42565</v>
      </c>
      <c r="B520" s="134">
        <f t="shared" si="643"/>
        <v>290157.64662091003</v>
      </c>
      <c r="C520" s="134">
        <f t="shared" si="650"/>
        <v>262654.17862799991</v>
      </c>
      <c r="D520" s="139">
        <f t="shared" si="660"/>
        <v>660.85299999999995</v>
      </c>
      <c r="E520" s="10">
        <f>IF(DAY(A520)=E$3+1,VLOOKUP(A520,[1]Plan1!$CC$150:$CD$200,2),E519)</f>
        <v>662.08900000000006</v>
      </c>
      <c r="F520" s="140">
        <f t="shared" si="661"/>
        <v>42511</v>
      </c>
      <c r="G520" s="133">
        <f t="shared" si="662"/>
        <v>1.8703100386925353E-3</v>
      </c>
      <c r="H520" s="141">
        <f t="shared" si="651"/>
        <v>24</v>
      </c>
      <c r="I520" s="141">
        <f t="shared" si="652"/>
        <v>30</v>
      </c>
      <c r="J520" s="134">
        <f t="shared" si="663"/>
        <v>1.0014959683953262</v>
      </c>
      <c r="K520" s="134">
        <f t="shared" si="653"/>
        <v>1.09431765</v>
      </c>
      <c r="L520" s="134">
        <f t="shared" si="696"/>
        <v>1.09595471</v>
      </c>
      <c r="M520" s="134">
        <f t="shared" si="644"/>
        <v>287857.08416853001</v>
      </c>
      <c r="N520" s="142">
        <f t="shared" si="654"/>
        <v>0</v>
      </c>
      <c r="O520" s="133">
        <f t="shared" si="645"/>
        <v>0</v>
      </c>
      <c r="P520" s="134">
        <f t="shared" si="694"/>
        <v>0</v>
      </c>
      <c r="Q520" s="133">
        <f t="shared" si="655"/>
        <v>0.12682499999999999</v>
      </c>
      <c r="R520" s="143">
        <f t="shared" si="646"/>
        <v>1.00799203</v>
      </c>
      <c r="S520" s="134">
        <f t="shared" si="656"/>
        <v>2300.5624523800002</v>
      </c>
      <c r="T520" s="3">
        <f t="shared" si="657"/>
        <v>0</v>
      </c>
      <c r="U520" s="4">
        <f t="shared" si="658"/>
        <v>0</v>
      </c>
      <c r="V520" s="144" t="str">
        <f t="shared" ref="V520" si="726">V519</f>
        <v>A+J=</v>
      </c>
      <c r="W520" s="9">
        <f t="shared" si="648"/>
        <v>42571</v>
      </c>
      <c r="X520" s="4"/>
      <c r="Y520" s="18"/>
      <c r="Z520" s="16"/>
      <c r="AD520" s="5"/>
    </row>
    <row r="521" spans="1:135" x14ac:dyDescent="0.2">
      <c r="A521" s="138">
        <f t="shared" si="649"/>
        <v>42566</v>
      </c>
      <c r="B521" s="134">
        <f t="shared" si="643"/>
        <v>290271.97948077996</v>
      </c>
      <c r="C521" s="134">
        <f t="shared" si="650"/>
        <v>262654.17862799991</v>
      </c>
      <c r="D521" s="139">
        <f t="shared" si="660"/>
        <v>660.85299999999995</v>
      </c>
      <c r="E521" s="10">
        <f>IF(DAY(A521)=E$3+1,VLOOKUP(A521,[1]Plan1!$CC$150:$CD$200,2),E520)</f>
        <v>662.08900000000006</v>
      </c>
      <c r="F521" s="140">
        <f t="shared" si="661"/>
        <v>42511</v>
      </c>
      <c r="G521" s="133">
        <f t="shared" si="662"/>
        <v>1.8703100386925353E-3</v>
      </c>
      <c r="H521" s="141">
        <f t="shared" si="651"/>
        <v>25</v>
      </c>
      <c r="I521" s="141">
        <f t="shared" si="652"/>
        <v>30</v>
      </c>
      <c r="J521" s="134">
        <f t="shared" si="663"/>
        <v>1.00155834895461</v>
      </c>
      <c r="K521" s="134">
        <f t="shared" si="653"/>
        <v>1.09431765</v>
      </c>
      <c r="L521" s="134">
        <f t="shared" si="696"/>
        <v>1.0960229699999999</v>
      </c>
      <c r="M521" s="134">
        <f t="shared" si="644"/>
        <v>287875.01294276997</v>
      </c>
      <c r="N521" s="142">
        <f t="shared" si="654"/>
        <v>0</v>
      </c>
      <c r="O521" s="133">
        <f t="shared" si="645"/>
        <v>0</v>
      </c>
      <c r="P521" s="134">
        <f t="shared" si="694"/>
        <v>0</v>
      </c>
      <c r="Q521" s="133">
        <f t="shared" si="655"/>
        <v>0.12682499999999999</v>
      </c>
      <c r="R521" s="143">
        <f t="shared" si="646"/>
        <v>1.0083264139999999</v>
      </c>
      <c r="S521" s="134">
        <f t="shared" si="656"/>
        <v>2396.96653801</v>
      </c>
      <c r="T521" s="3">
        <f t="shared" si="657"/>
        <v>0</v>
      </c>
      <c r="U521" s="4">
        <f t="shared" si="658"/>
        <v>0</v>
      </c>
      <c r="V521" s="144" t="str">
        <f t="shared" ref="V521" si="727">V520</f>
        <v>A+J=</v>
      </c>
      <c r="W521" s="9">
        <f t="shared" si="648"/>
        <v>42571</v>
      </c>
      <c r="X521" s="4"/>
      <c r="Y521" s="18"/>
      <c r="Z521" s="16"/>
      <c r="AD521" s="5"/>
    </row>
    <row r="522" spans="1:135" x14ac:dyDescent="0.2">
      <c r="A522" s="138">
        <f t="shared" si="649"/>
        <v>42567</v>
      </c>
      <c r="B522" s="134">
        <f t="shared" ref="B522:B585" si="728">(M522+S522)</f>
        <v>290386.35893624002</v>
      </c>
      <c r="C522" s="134">
        <f t="shared" si="650"/>
        <v>262654.17862799991</v>
      </c>
      <c r="D522" s="139">
        <f t="shared" si="660"/>
        <v>660.85299999999995</v>
      </c>
      <c r="E522" s="10">
        <f>IF(DAY(A522)=E$3+1,VLOOKUP(A522,[1]Plan1!$CC$150:$CD$200,2),E521)</f>
        <v>662.08900000000006</v>
      </c>
      <c r="F522" s="140">
        <f t="shared" si="661"/>
        <v>42511</v>
      </c>
      <c r="G522" s="133">
        <f t="shared" si="662"/>
        <v>1.8703100386925353E-3</v>
      </c>
      <c r="H522" s="141">
        <f t="shared" si="651"/>
        <v>26</v>
      </c>
      <c r="I522" s="141">
        <f t="shared" si="652"/>
        <v>30</v>
      </c>
      <c r="J522" s="134">
        <f t="shared" si="663"/>
        <v>1.0016207333994152</v>
      </c>
      <c r="K522" s="134">
        <f t="shared" si="653"/>
        <v>1.09431765</v>
      </c>
      <c r="L522" s="134">
        <f t="shared" si="696"/>
        <v>1.09609124</v>
      </c>
      <c r="M522" s="134">
        <f t="shared" ref="M522:M585" si="729">TRUNC(C522*L522,8)</f>
        <v>287892.94434354</v>
      </c>
      <c r="N522" s="142">
        <f t="shared" si="654"/>
        <v>0</v>
      </c>
      <c r="O522" s="133">
        <f t="shared" ref="O522:O585" si="730">IF(N522&gt;0,VLOOKUP(N522,$Y$10:$AD$100,6),0)</f>
        <v>0</v>
      </c>
      <c r="P522" s="134">
        <f t="shared" si="694"/>
        <v>0</v>
      </c>
      <c r="Q522" s="133">
        <f t="shared" si="655"/>
        <v>0.12682499999999999</v>
      </c>
      <c r="R522" s="143">
        <f t="shared" ref="R522:R585" si="731">ROUND((1+Q522)^(1/12)^(H522/I522),9)</f>
        <v>1.008660909</v>
      </c>
      <c r="S522" s="134">
        <f t="shared" si="656"/>
        <v>2493.4145927</v>
      </c>
      <c r="T522" s="3">
        <f t="shared" si="657"/>
        <v>0</v>
      </c>
      <c r="U522" s="4">
        <f t="shared" si="658"/>
        <v>0</v>
      </c>
      <c r="V522" s="144" t="str">
        <f t="shared" ref="V522" si="732">V521</f>
        <v>A+J=</v>
      </c>
      <c r="W522" s="9">
        <f t="shared" ref="W522:W585" si="733">VLOOKUP(A522,$Z$10:$AG$81,8)</f>
        <v>42571</v>
      </c>
      <c r="X522" s="4"/>
      <c r="Y522" s="18"/>
      <c r="Z522" s="16"/>
      <c r="AD522" s="5"/>
    </row>
    <row r="523" spans="1:135" x14ac:dyDescent="0.2">
      <c r="A523" s="138">
        <f t="shared" ref="A523:A586" si="734">(A522+1)</f>
        <v>42568</v>
      </c>
      <c r="B523" s="134">
        <f t="shared" si="728"/>
        <v>290500.78205782996</v>
      </c>
      <c r="C523" s="134">
        <f t="shared" ref="C523:C586" si="735">IF(DAY(A522)=20,VLOOKUP(A522,$Z$10:$AA$126,2),C522)</f>
        <v>262654.17862799991</v>
      </c>
      <c r="D523" s="139">
        <f t="shared" si="660"/>
        <v>660.85299999999995</v>
      </c>
      <c r="E523" s="10">
        <f>IF(DAY(A523)=E$3+1,VLOOKUP(A523,[1]Plan1!$CC$150:$CD$200,2),E522)</f>
        <v>662.08900000000006</v>
      </c>
      <c r="F523" s="140">
        <f t="shared" si="661"/>
        <v>42511</v>
      </c>
      <c r="G523" s="133">
        <f t="shared" si="662"/>
        <v>1.8703100386925353E-3</v>
      </c>
      <c r="H523" s="141">
        <f t="shared" ref="H523:H586" si="736">IF(DAY(A523)=E$3+1,1,H522+1)</f>
        <v>27</v>
      </c>
      <c r="I523" s="141">
        <f t="shared" ref="I523:I586" si="737">IF(DAY(A523)=E$3+1,DAY(EOMONTH(A523,0)),I522)</f>
        <v>30</v>
      </c>
      <c r="J523" s="134">
        <f t="shared" si="663"/>
        <v>1.0016831217299842</v>
      </c>
      <c r="K523" s="134">
        <f t="shared" ref="K523:K586" si="738">IF(DAY(A523)=E$3+1,L522,K522)</f>
        <v>1.09431765</v>
      </c>
      <c r="L523" s="134">
        <f t="shared" si="696"/>
        <v>1.0961595099999999</v>
      </c>
      <c r="M523" s="134">
        <f t="shared" si="729"/>
        <v>287910.87574431999</v>
      </c>
      <c r="N523" s="142">
        <f t="shared" ref="N523:N586" si="739">IF(DAY(A523)=E$3,VLOOKUP(A523,$Z$10:$AG$115,7),0)</f>
        <v>0</v>
      </c>
      <c r="O523" s="133">
        <f t="shared" si="730"/>
        <v>0</v>
      </c>
      <c r="P523" s="134">
        <f t="shared" si="694"/>
        <v>0</v>
      </c>
      <c r="Q523" s="133">
        <f t="shared" ref="Q523:Q586" si="740">(Q522)</f>
        <v>0.12682499999999999</v>
      </c>
      <c r="R523" s="143">
        <f t="shared" si="731"/>
        <v>1.008995514</v>
      </c>
      <c r="S523" s="134">
        <f t="shared" ref="S523:S586" si="741">TRUNC(M523*(R523-1),8)</f>
        <v>2589.90631351</v>
      </c>
      <c r="T523" s="3">
        <f t="shared" ref="T523:T586" si="742">IF(N523&gt;0,P523+S523,0)</f>
        <v>0</v>
      </c>
      <c r="U523" s="4">
        <f t="shared" ref="U523:U586" si="743">IF(N523&gt;0,T523*U$7,0)</f>
        <v>0</v>
      </c>
      <c r="V523" s="144" t="str">
        <f t="shared" ref="V523" si="744">V522</f>
        <v>A+J=</v>
      </c>
      <c r="W523" s="9">
        <f t="shared" si="733"/>
        <v>42571</v>
      </c>
      <c r="X523" s="4"/>
      <c r="Y523" s="18"/>
      <c r="Z523" s="16"/>
      <c r="AD523" s="5"/>
    </row>
    <row r="524" spans="1:135" x14ac:dyDescent="0.2">
      <c r="A524" s="138">
        <f t="shared" si="734"/>
        <v>42569</v>
      </c>
      <c r="B524" s="134">
        <f t="shared" si="728"/>
        <v>290615.25207834999</v>
      </c>
      <c r="C524" s="134">
        <f t="shared" si="735"/>
        <v>262654.17862799991</v>
      </c>
      <c r="D524" s="139">
        <f t="shared" ref="D524:D587" si="745">IF(E524=E523,D523,E523)</f>
        <v>660.85299999999995</v>
      </c>
      <c r="E524" s="10">
        <f>IF(DAY(A524)=E$3+1,VLOOKUP(A524,[1]Plan1!$CC$150:$CD$200,2),E523)</f>
        <v>662.08900000000006</v>
      </c>
      <c r="F524" s="140">
        <f t="shared" ref="F524:F587" si="746">IF(D524=D523,F523,EDATE(A524,-1))</f>
        <v>42511</v>
      </c>
      <c r="G524" s="133">
        <f t="shared" ref="G524:G587" si="747">(E524/D524)-1</f>
        <v>1.8703100386925353E-3</v>
      </c>
      <c r="H524" s="141">
        <f t="shared" si="736"/>
        <v>28</v>
      </c>
      <c r="I524" s="141">
        <f t="shared" si="737"/>
        <v>30</v>
      </c>
      <c r="J524" s="134">
        <f t="shared" ref="J524:J587" si="748">((E524/D524)^(H524/I524))</f>
        <v>1.0017455139465585</v>
      </c>
      <c r="K524" s="134">
        <f t="shared" si="738"/>
        <v>1.09431765</v>
      </c>
      <c r="L524" s="134">
        <f t="shared" si="696"/>
        <v>1.0962277899999999</v>
      </c>
      <c r="M524" s="134">
        <f t="shared" si="729"/>
        <v>287928.80977162998</v>
      </c>
      <c r="N524" s="142">
        <f t="shared" si="739"/>
        <v>0</v>
      </c>
      <c r="O524" s="133">
        <f t="shared" si="730"/>
        <v>0</v>
      </c>
      <c r="P524" s="134">
        <f t="shared" si="694"/>
        <v>0</v>
      </c>
      <c r="Q524" s="133">
        <f t="shared" si="740"/>
        <v>0.12682499999999999</v>
      </c>
      <c r="R524" s="143">
        <f t="shared" si="731"/>
        <v>1.0093302310000001</v>
      </c>
      <c r="S524" s="134">
        <f t="shared" si="741"/>
        <v>2686.44230672</v>
      </c>
      <c r="T524" s="3">
        <f t="shared" si="742"/>
        <v>0</v>
      </c>
      <c r="U524" s="4">
        <f t="shared" si="743"/>
        <v>0</v>
      </c>
      <c r="V524" s="144" t="str">
        <f t="shared" ref="V524" si="749">V523</f>
        <v>A+J=</v>
      </c>
      <c r="W524" s="9">
        <f t="shared" si="733"/>
        <v>42571</v>
      </c>
      <c r="X524" s="4"/>
      <c r="Y524" s="18"/>
      <c r="Z524" s="16"/>
      <c r="AD524" s="5"/>
    </row>
    <row r="525" spans="1:135" x14ac:dyDescent="0.2">
      <c r="A525" s="138">
        <f t="shared" si="734"/>
        <v>42570</v>
      </c>
      <c r="B525" s="134">
        <f t="shared" si="728"/>
        <v>290729.76606662001</v>
      </c>
      <c r="C525" s="134">
        <f t="shared" si="735"/>
        <v>262654.17862799991</v>
      </c>
      <c r="D525" s="139">
        <f t="shared" si="745"/>
        <v>660.85299999999995</v>
      </c>
      <c r="E525" s="10">
        <f>IF(DAY(A525)=E$3+1,VLOOKUP(A525,[1]Plan1!$CC$150:$CD$200,2),E524)</f>
        <v>662.08900000000006</v>
      </c>
      <c r="F525" s="140">
        <f t="shared" si="746"/>
        <v>42511</v>
      </c>
      <c r="G525" s="133">
        <f t="shared" si="747"/>
        <v>1.8703100386925353E-3</v>
      </c>
      <c r="H525" s="141">
        <f t="shared" si="736"/>
        <v>29</v>
      </c>
      <c r="I525" s="141">
        <f t="shared" si="737"/>
        <v>30</v>
      </c>
      <c r="J525" s="134">
        <f t="shared" si="748"/>
        <v>1.0018079100493806</v>
      </c>
      <c r="K525" s="134">
        <f t="shared" si="738"/>
        <v>1.09431765</v>
      </c>
      <c r="L525" s="134">
        <f t="shared" si="696"/>
        <v>1.09629607</v>
      </c>
      <c r="M525" s="134">
        <f t="shared" si="729"/>
        <v>287946.74379894999</v>
      </c>
      <c r="N525" s="142">
        <f t="shared" si="739"/>
        <v>0</v>
      </c>
      <c r="O525" s="133">
        <f t="shared" si="730"/>
        <v>0</v>
      </c>
      <c r="P525" s="134">
        <f t="shared" si="694"/>
        <v>0</v>
      </c>
      <c r="Q525" s="133">
        <f t="shared" si="740"/>
        <v>0.12682499999999999</v>
      </c>
      <c r="R525" s="143">
        <f t="shared" si="731"/>
        <v>1.009665059</v>
      </c>
      <c r="S525" s="134">
        <f t="shared" si="741"/>
        <v>2783.02226767</v>
      </c>
      <c r="T525" s="3">
        <f t="shared" si="742"/>
        <v>0</v>
      </c>
      <c r="U525" s="4">
        <f t="shared" si="743"/>
        <v>0</v>
      </c>
      <c r="V525" s="144" t="str">
        <f t="shared" ref="V525" si="750">V524</f>
        <v>A+J=</v>
      </c>
      <c r="W525" s="9">
        <f t="shared" si="733"/>
        <v>42571</v>
      </c>
      <c r="X525" s="4"/>
      <c r="Y525" s="18"/>
      <c r="Z525" s="16"/>
      <c r="AD525" s="5"/>
    </row>
    <row r="526" spans="1:135" x14ac:dyDescent="0.2">
      <c r="A526" s="92">
        <f t="shared" si="734"/>
        <v>42571</v>
      </c>
      <c r="B526" s="97">
        <f t="shared" si="728"/>
        <v>290844.32668140001</v>
      </c>
      <c r="C526" s="97">
        <f t="shared" si="735"/>
        <v>262654.17862799991</v>
      </c>
      <c r="D526" s="94">
        <f t="shared" si="745"/>
        <v>660.85299999999995</v>
      </c>
      <c r="E526" s="10">
        <f>IF(DAY(A526)=E$3+1,VLOOKUP(A526,[1]Plan1!$CC$150:$CD$200,2),E525)</f>
        <v>662.08900000000006</v>
      </c>
      <c r="F526" s="130">
        <f t="shared" si="746"/>
        <v>42511</v>
      </c>
      <c r="G526" s="99">
        <f t="shared" si="747"/>
        <v>1.8703100386925353E-3</v>
      </c>
      <c r="H526" s="96">
        <f t="shared" si="736"/>
        <v>30</v>
      </c>
      <c r="I526" s="96">
        <f t="shared" si="737"/>
        <v>30</v>
      </c>
      <c r="J526" s="97">
        <f t="shared" si="748"/>
        <v>1.0018703100386925</v>
      </c>
      <c r="K526" s="97">
        <f t="shared" si="738"/>
        <v>1.09431765</v>
      </c>
      <c r="L526" s="97">
        <f t="shared" si="696"/>
        <v>1.0963643599999999</v>
      </c>
      <c r="M526" s="97">
        <f t="shared" si="729"/>
        <v>287964.68045281002</v>
      </c>
      <c r="N526" s="98">
        <f t="shared" si="739"/>
        <v>17</v>
      </c>
      <c r="O526" s="133">
        <f t="shared" si="730"/>
        <v>3.7228999827800036E-2</v>
      </c>
      <c r="P526" s="97">
        <f t="shared" si="694"/>
        <v>10720.63703899</v>
      </c>
      <c r="Q526" s="99">
        <f t="shared" si="740"/>
        <v>0.12682499999999999</v>
      </c>
      <c r="R526" s="100">
        <f t="shared" si="731"/>
        <v>1.0099999980000001</v>
      </c>
      <c r="S526" s="97">
        <f t="shared" si="741"/>
        <v>2879.6462285900002</v>
      </c>
      <c r="T526" s="3">
        <f t="shared" si="742"/>
        <v>13600.28326758</v>
      </c>
      <c r="U526" s="4">
        <f t="shared" si="743"/>
        <v>938419.54546301998</v>
      </c>
      <c r="V526" s="136" t="str">
        <f t="shared" ref="V526" si="751">V525</f>
        <v>A+J=</v>
      </c>
      <c r="W526" s="9">
        <f t="shared" si="733"/>
        <v>42602</v>
      </c>
      <c r="X526" s="4"/>
      <c r="Y526" s="18"/>
      <c r="Z526" s="16"/>
      <c r="AD526" s="5"/>
    </row>
    <row r="527" spans="1:135" x14ac:dyDescent="0.2">
      <c r="A527" s="138">
        <f t="shared" si="734"/>
        <v>42572</v>
      </c>
      <c r="B527" s="134">
        <f t="shared" si="728"/>
        <v>277468.08057853999</v>
      </c>
      <c r="C527" s="134">
        <f t="shared" si="735"/>
        <v>252875.82625708991</v>
      </c>
      <c r="D527" s="139">
        <f t="shared" si="745"/>
        <v>662.08900000000006</v>
      </c>
      <c r="E527" s="10">
        <f>IF(DAY(A527)=E$3+1,VLOOKUP(A527,[1]Plan1!$CC$150:$CD$200,2),E526)</f>
        <v>672.15599999999995</v>
      </c>
      <c r="F527" s="140">
        <f t="shared" si="746"/>
        <v>42542</v>
      </c>
      <c r="G527" s="133">
        <f t="shared" si="747"/>
        <v>1.5204904476588288E-2</v>
      </c>
      <c r="H527" s="141">
        <f t="shared" si="736"/>
        <v>1</v>
      </c>
      <c r="I527" s="141">
        <f t="shared" si="737"/>
        <v>31</v>
      </c>
      <c r="J527" s="134">
        <f t="shared" si="748"/>
        <v>1.0004869078060148</v>
      </c>
      <c r="K527" s="134">
        <f t="shared" si="738"/>
        <v>1.0963643599999999</v>
      </c>
      <c r="L527" s="134">
        <f t="shared" si="696"/>
        <v>1.0968981799999999</v>
      </c>
      <c r="M527" s="134">
        <f t="shared" si="729"/>
        <v>277379.03358738997</v>
      </c>
      <c r="N527" s="142">
        <f t="shared" si="739"/>
        <v>0</v>
      </c>
      <c r="O527" s="133">
        <f t="shared" si="730"/>
        <v>0</v>
      </c>
      <c r="P527" s="134">
        <f t="shared" si="694"/>
        <v>0</v>
      </c>
      <c r="Q527" s="133">
        <f t="shared" si="740"/>
        <v>0.12682499999999999</v>
      </c>
      <c r="R527" s="143">
        <f t="shared" si="731"/>
        <v>1.0003210300000001</v>
      </c>
      <c r="S527" s="134">
        <f t="shared" si="741"/>
        <v>89.046991149999997</v>
      </c>
      <c r="T527" s="3">
        <f t="shared" si="742"/>
        <v>0</v>
      </c>
      <c r="U527" s="4">
        <f t="shared" si="743"/>
        <v>0</v>
      </c>
      <c r="V527" s="144" t="str">
        <f t="shared" ref="V527" si="752">V526</f>
        <v>A+J=</v>
      </c>
      <c r="W527" s="9">
        <f t="shared" si="733"/>
        <v>42602</v>
      </c>
      <c r="X527" s="4"/>
      <c r="Y527" s="18"/>
      <c r="Z527" s="16"/>
      <c r="AD527" s="5"/>
    </row>
    <row r="528" spans="1:135" x14ac:dyDescent="0.2">
      <c r="A528" s="138">
        <f t="shared" si="734"/>
        <v>42573</v>
      </c>
      <c r="B528" s="134">
        <f t="shared" si="728"/>
        <v>277692.30131931999</v>
      </c>
      <c r="C528" s="134">
        <f t="shared" si="735"/>
        <v>252875.82625708991</v>
      </c>
      <c r="D528" s="139">
        <f t="shared" si="745"/>
        <v>662.08900000000006</v>
      </c>
      <c r="E528" s="10">
        <f>IF(DAY(A528)=E$3+1,VLOOKUP(A528,[1]Plan1!$CC$150:$CD$200,2),E527)</f>
        <v>672.15599999999995</v>
      </c>
      <c r="F528" s="140">
        <f t="shared" si="746"/>
        <v>42542</v>
      </c>
      <c r="G528" s="133">
        <f t="shared" si="747"/>
        <v>1.5204904476588288E-2</v>
      </c>
      <c r="H528" s="141">
        <f t="shared" si="736"/>
        <v>2</v>
      </c>
      <c r="I528" s="141">
        <f t="shared" si="737"/>
        <v>31</v>
      </c>
      <c r="J528" s="134">
        <f t="shared" si="748"/>
        <v>1.0009740526912412</v>
      </c>
      <c r="K528" s="134">
        <f t="shared" si="738"/>
        <v>1.0963643599999999</v>
      </c>
      <c r="L528" s="134">
        <f t="shared" si="696"/>
        <v>1.0974322700000001</v>
      </c>
      <c r="M528" s="134">
        <f t="shared" si="729"/>
        <v>277514.09203743999</v>
      </c>
      <c r="N528" s="142">
        <f t="shared" si="739"/>
        <v>0</v>
      </c>
      <c r="O528" s="133">
        <f t="shared" si="730"/>
        <v>0</v>
      </c>
      <c r="P528" s="134">
        <f t="shared" si="694"/>
        <v>0</v>
      </c>
      <c r="Q528" s="133">
        <f t="shared" si="740"/>
        <v>0.12682499999999999</v>
      </c>
      <c r="R528" s="143">
        <f t="shared" si="731"/>
        <v>1.000642163</v>
      </c>
      <c r="S528" s="134">
        <f t="shared" si="741"/>
        <v>178.20928187999999</v>
      </c>
      <c r="T528" s="3">
        <f t="shared" si="742"/>
        <v>0</v>
      </c>
      <c r="U528" s="4">
        <f t="shared" si="743"/>
        <v>0</v>
      </c>
      <c r="V528" s="144" t="str">
        <f t="shared" ref="V528" si="753">V527</f>
        <v>A+J=</v>
      </c>
      <c r="W528" s="9">
        <f t="shared" si="733"/>
        <v>42602</v>
      </c>
      <c r="X528" s="28"/>
      <c r="Y528" s="22"/>
      <c r="Z528" s="21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138">
        <f t="shared" si="734"/>
        <v>42574</v>
      </c>
      <c r="B529" s="134">
        <f t="shared" si="728"/>
        <v>277916.70321246999</v>
      </c>
      <c r="C529" s="134">
        <f t="shared" si="735"/>
        <v>252875.82625708991</v>
      </c>
      <c r="D529" s="139">
        <f t="shared" si="745"/>
        <v>662.08900000000006</v>
      </c>
      <c r="E529" s="10">
        <f>IF(DAY(A529)=E$3+1,VLOOKUP(A529,[1]Plan1!$CC$150:$CD$200,2),E528)</f>
        <v>672.15599999999995</v>
      </c>
      <c r="F529" s="140">
        <f t="shared" si="746"/>
        <v>42542</v>
      </c>
      <c r="G529" s="133">
        <f t="shared" si="747"/>
        <v>1.5204904476588288E-2</v>
      </c>
      <c r="H529" s="141">
        <f t="shared" si="736"/>
        <v>3</v>
      </c>
      <c r="I529" s="141">
        <f t="shared" si="737"/>
        <v>31</v>
      </c>
      <c r="J529" s="134">
        <f t="shared" si="748"/>
        <v>1.0014614347711148</v>
      </c>
      <c r="K529" s="134">
        <f t="shared" si="738"/>
        <v>1.0963643599999999</v>
      </c>
      <c r="L529" s="134">
        <f t="shared" si="696"/>
        <v>1.09796662</v>
      </c>
      <c r="M529" s="134">
        <f t="shared" si="729"/>
        <v>277649.2162352</v>
      </c>
      <c r="N529" s="142">
        <f t="shared" si="739"/>
        <v>0</v>
      </c>
      <c r="O529" s="133">
        <f t="shared" si="730"/>
        <v>0</v>
      </c>
      <c r="P529" s="134">
        <f t="shared" si="694"/>
        <v>0</v>
      </c>
      <c r="Q529" s="133">
        <f t="shared" si="740"/>
        <v>0.12682499999999999</v>
      </c>
      <c r="R529" s="143">
        <f t="shared" si="731"/>
        <v>1.000963399</v>
      </c>
      <c r="S529" s="134">
        <f t="shared" si="741"/>
        <v>267.48697727000001</v>
      </c>
      <c r="T529" s="3">
        <f t="shared" si="742"/>
        <v>0</v>
      </c>
      <c r="U529" s="4">
        <f t="shared" si="743"/>
        <v>0</v>
      </c>
      <c r="V529" s="144" t="str">
        <f t="shared" ref="V529" si="754">V528</f>
        <v>A+J=</v>
      </c>
      <c r="W529" s="9">
        <f t="shared" si="733"/>
        <v>42602</v>
      </c>
      <c r="X529" s="4"/>
      <c r="Y529" s="18"/>
      <c r="Z529" s="16"/>
      <c r="AD529" s="5"/>
    </row>
    <row r="530" spans="1:30" x14ac:dyDescent="0.2">
      <c r="A530" s="138">
        <f t="shared" si="734"/>
        <v>42575</v>
      </c>
      <c r="B530" s="134">
        <f t="shared" si="728"/>
        <v>278141.28636309999</v>
      </c>
      <c r="C530" s="134">
        <f t="shared" si="735"/>
        <v>252875.82625708991</v>
      </c>
      <c r="D530" s="139">
        <f t="shared" si="745"/>
        <v>662.08900000000006</v>
      </c>
      <c r="E530" s="10">
        <f>IF(DAY(A530)=E$3+1,VLOOKUP(A530,[1]Plan1!$CC$150:$CD$200,2),E529)</f>
        <v>672.15599999999995</v>
      </c>
      <c r="F530" s="140">
        <f t="shared" si="746"/>
        <v>42542</v>
      </c>
      <c r="G530" s="133">
        <f t="shared" si="747"/>
        <v>1.5204904476588288E-2</v>
      </c>
      <c r="H530" s="141">
        <f t="shared" si="736"/>
        <v>4</v>
      </c>
      <c r="I530" s="141">
        <f t="shared" si="737"/>
        <v>31</v>
      </c>
      <c r="J530" s="134">
        <f t="shared" si="748"/>
        <v>1.0019490541611276</v>
      </c>
      <c r="K530" s="134">
        <f t="shared" si="738"/>
        <v>1.0963643599999999</v>
      </c>
      <c r="L530" s="134">
        <f t="shared" si="696"/>
        <v>1.0985012300000001</v>
      </c>
      <c r="M530" s="134">
        <f t="shared" si="729"/>
        <v>277784.40618067997</v>
      </c>
      <c r="N530" s="142">
        <f t="shared" si="739"/>
        <v>0</v>
      </c>
      <c r="O530" s="133">
        <f t="shared" si="730"/>
        <v>0</v>
      </c>
      <c r="P530" s="134">
        <f t="shared" si="694"/>
        <v>0</v>
      </c>
      <c r="Q530" s="133">
        <f t="shared" si="740"/>
        <v>0.12682499999999999</v>
      </c>
      <c r="R530" s="143">
        <f t="shared" si="731"/>
        <v>1.0012847380000001</v>
      </c>
      <c r="S530" s="134">
        <f t="shared" si="741"/>
        <v>356.88018241999998</v>
      </c>
      <c r="T530" s="3">
        <f t="shared" si="742"/>
        <v>0</v>
      </c>
      <c r="U530" s="4">
        <f t="shared" si="743"/>
        <v>0</v>
      </c>
      <c r="V530" s="144" t="str">
        <f t="shared" ref="V530" si="755">V529</f>
        <v>A+J=</v>
      </c>
      <c r="W530" s="9">
        <f t="shared" si="733"/>
        <v>42602</v>
      </c>
      <c r="X530" s="4"/>
      <c r="Y530" s="18"/>
      <c r="Z530" s="16"/>
      <c r="AD530" s="5"/>
    </row>
    <row r="531" spans="1:30" x14ac:dyDescent="0.2">
      <c r="A531" s="138">
        <f t="shared" si="734"/>
        <v>42576</v>
      </c>
      <c r="B531" s="134">
        <f t="shared" si="728"/>
        <v>278366.05087636999</v>
      </c>
      <c r="C531" s="134">
        <f t="shared" si="735"/>
        <v>252875.82625708991</v>
      </c>
      <c r="D531" s="139">
        <f t="shared" si="745"/>
        <v>662.08900000000006</v>
      </c>
      <c r="E531" s="10">
        <f>IF(DAY(A531)=E$3+1,VLOOKUP(A531,[1]Plan1!$CC$150:$CD$200,2),E530)</f>
        <v>672.15599999999995</v>
      </c>
      <c r="F531" s="140">
        <f t="shared" si="746"/>
        <v>42542</v>
      </c>
      <c r="G531" s="133">
        <f t="shared" si="747"/>
        <v>1.5204904476588288E-2</v>
      </c>
      <c r="H531" s="141">
        <f t="shared" si="736"/>
        <v>5</v>
      </c>
      <c r="I531" s="141">
        <f t="shared" si="737"/>
        <v>31</v>
      </c>
      <c r="J531" s="134">
        <f t="shared" si="748"/>
        <v>1.0024369109768279</v>
      </c>
      <c r="K531" s="134">
        <f t="shared" si="738"/>
        <v>1.0963643599999999</v>
      </c>
      <c r="L531" s="134">
        <f t="shared" si="696"/>
        <v>1.0990361</v>
      </c>
      <c r="M531" s="134">
        <f t="shared" si="729"/>
        <v>277919.66187387001</v>
      </c>
      <c r="N531" s="142">
        <f t="shared" si="739"/>
        <v>0</v>
      </c>
      <c r="O531" s="133">
        <f t="shared" si="730"/>
        <v>0</v>
      </c>
      <c r="P531" s="134">
        <f t="shared" si="694"/>
        <v>0</v>
      </c>
      <c r="Q531" s="133">
        <f t="shared" si="740"/>
        <v>0.12682499999999999</v>
      </c>
      <c r="R531" s="143">
        <f t="shared" si="731"/>
        <v>1.00160618</v>
      </c>
      <c r="S531" s="134">
        <f t="shared" si="741"/>
        <v>446.3890025</v>
      </c>
      <c r="T531" s="3">
        <f t="shared" si="742"/>
        <v>0</v>
      </c>
      <c r="U531" s="4">
        <f t="shared" si="743"/>
        <v>0</v>
      </c>
      <c r="V531" s="144" t="str">
        <f t="shared" ref="V531" si="756">V530</f>
        <v>A+J=</v>
      </c>
      <c r="W531" s="9">
        <f t="shared" si="733"/>
        <v>42602</v>
      </c>
      <c r="X531" s="4"/>
      <c r="Y531" s="18"/>
      <c r="Z531" s="16"/>
      <c r="AD531" s="5"/>
    </row>
    <row r="532" spans="1:30" x14ac:dyDescent="0.2">
      <c r="A532" s="138">
        <f t="shared" si="734"/>
        <v>42577</v>
      </c>
      <c r="B532" s="134">
        <f t="shared" si="728"/>
        <v>278590.99713552999</v>
      </c>
      <c r="C532" s="134">
        <f t="shared" si="735"/>
        <v>252875.82625708991</v>
      </c>
      <c r="D532" s="139">
        <f t="shared" si="745"/>
        <v>662.08900000000006</v>
      </c>
      <c r="E532" s="10">
        <f>IF(DAY(A532)=E$3+1,VLOOKUP(A532,[1]Plan1!$CC$150:$CD$200,2),E531)</f>
        <v>672.15599999999995</v>
      </c>
      <c r="F532" s="140">
        <f t="shared" si="746"/>
        <v>42542</v>
      </c>
      <c r="G532" s="133">
        <f t="shared" si="747"/>
        <v>1.5204904476588288E-2</v>
      </c>
      <c r="H532" s="141">
        <f t="shared" si="736"/>
        <v>6</v>
      </c>
      <c r="I532" s="141">
        <f t="shared" si="737"/>
        <v>31</v>
      </c>
      <c r="J532" s="134">
        <f t="shared" si="748"/>
        <v>1.0029250053338199</v>
      </c>
      <c r="K532" s="134">
        <f t="shared" si="738"/>
        <v>1.0963643599999999</v>
      </c>
      <c r="L532" s="134">
        <f t="shared" si="696"/>
        <v>1.09957123</v>
      </c>
      <c r="M532" s="134">
        <f t="shared" si="729"/>
        <v>278054.98331476998</v>
      </c>
      <c r="N532" s="142">
        <f t="shared" si="739"/>
        <v>0</v>
      </c>
      <c r="O532" s="133">
        <f t="shared" si="730"/>
        <v>0</v>
      </c>
      <c r="P532" s="134">
        <f t="shared" si="694"/>
        <v>0</v>
      </c>
      <c r="Q532" s="133">
        <f t="shared" si="740"/>
        <v>0.12682499999999999</v>
      </c>
      <c r="R532" s="143">
        <f t="shared" si="731"/>
        <v>1.0019277259999999</v>
      </c>
      <c r="S532" s="134">
        <f t="shared" si="741"/>
        <v>536.01382076000004</v>
      </c>
      <c r="T532" s="3">
        <f t="shared" si="742"/>
        <v>0</v>
      </c>
      <c r="U532" s="4">
        <f t="shared" si="743"/>
        <v>0</v>
      </c>
      <c r="V532" s="144" t="str">
        <f t="shared" ref="V532" si="757">V531</f>
        <v>A+J=</v>
      </c>
      <c r="W532" s="9">
        <f t="shared" si="733"/>
        <v>42602</v>
      </c>
      <c r="X532" s="4"/>
      <c r="Y532" s="18"/>
      <c r="Z532" s="16"/>
      <c r="AD532" s="5"/>
    </row>
    <row r="533" spans="1:30" x14ac:dyDescent="0.2">
      <c r="A533" s="138">
        <f t="shared" si="734"/>
        <v>42578</v>
      </c>
      <c r="B533" s="134">
        <f t="shared" si="728"/>
        <v>278816.12468984997</v>
      </c>
      <c r="C533" s="134">
        <f t="shared" si="735"/>
        <v>252875.82625708991</v>
      </c>
      <c r="D533" s="139">
        <f t="shared" si="745"/>
        <v>662.08900000000006</v>
      </c>
      <c r="E533" s="10">
        <f>IF(DAY(A533)=E$3+1,VLOOKUP(A533,[1]Plan1!$CC$150:$CD$200,2),E532)</f>
        <v>672.15599999999995</v>
      </c>
      <c r="F533" s="140">
        <f t="shared" si="746"/>
        <v>42542</v>
      </c>
      <c r="G533" s="133">
        <f t="shared" si="747"/>
        <v>1.5204904476588288E-2</v>
      </c>
      <c r="H533" s="141">
        <f t="shared" si="736"/>
        <v>7</v>
      </c>
      <c r="I533" s="141">
        <f t="shared" si="737"/>
        <v>31</v>
      </c>
      <c r="J533" s="134">
        <f t="shared" si="748"/>
        <v>1.0034133373477643</v>
      </c>
      <c r="K533" s="134">
        <f t="shared" si="738"/>
        <v>1.0963643599999999</v>
      </c>
      <c r="L533" s="134">
        <f t="shared" si="696"/>
        <v>1.10010662</v>
      </c>
      <c r="M533" s="134">
        <f t="shared" si="729"/>
        <v>278190.37050338998</v>
      </c>
      <c r="N533" s="142">
        <f t="shared" si="739"/>
        <v>0</v>
      </c>
      <c r="O533" s="133">
        <f t="shared" si="730"/>
        <v>0</v>
      </c>
      <c r="P533" s="134">
        <f t="shared" si="694"/>
        <v>0</v>
      </c>
      <c r="Q533" s="133">
        <f t="shared" si="740"/>
        <v>0.12682499999999999</v>
      </c>
      <c r="R533" s="143">
        <f t="shared" si="731"/>
        <v>1.002249374</v>
      </c>
      <c r="S533" s="134">
        <f t="shared" si="741"/>
        <v>625.75418646000003</v>
      </c>
      <c r="T533" s="3">
        <f t="shared" si="742"/>
        <v>0</v>
      </c>
      <c r="U533" s="4">
        <f t="shared" si="743"/>
        <v>0</v>
      </c>
      <c r="V533" s="144" t="str">
        <f t="shared" ref="V533" si="758">V532</f>
        <v>A+J=</v>
      </c>
      <c r="W533" s="9">
        <f t="shared" si="733"/>
        <v>42602</v>
      </c>
      <c r="X533" s="4"/>
      <c r="Y533" s="18"/>
      <c r="Z533" s="16"/>
      <c r="AD533" s="5"/>
    </row>
    <row r="534" spans="1:30" x14ac:dyDescent="0.2">
      <c r="A534" s="138">
        <f t="shared" si="734"/>
        <v>42579</v>
      </c>
      <c r="B534" s="134">
        <f t="shared" si="728"/>
        <v>279041.43420083</v>
      </c>
      <c r="C534" s="134">
        <f t="shared" si="735"/>
        <v>252875.82625708991</v>
      </c>
      <c r="D534" s="139">
        <f t="shared" si="745"/>
        <v>662.08900000000006</v>
      </c>
      <c r="E534" s="10">
        <f>IF(DAY(A534)=E$3+1,VLOOKUP(A534,[1]Plan1!$CC$150:$CD$200,2),E533)</f>
        <v>672.15599999999995</v>
      </c>
      <c r="F534" s="140">
        <f t="shared" si="746"/>
        <v>42542</v>
      </c>
      <c r="G534" s="133">
        <f t="shared" si="747"/>
        <v>1.5204904476588288E-2</v>
      </c>
      <c r="H534" s="141">
        <f t="shared" si="736"/>
        <v>8</v>
      </c>
      <c r="I534" s="141">
        <f t="shared" si="737"/>
        <v>31</v>
      </c>
      <c r="J534" s="134">
        <f t="shared" si="748"/>
        <v>1.0039019071343782</v>
      </c>
      <c r="K534" s="134">
        <f t="shared" si="738"/>
        <v>1.0963643599999999</v>
      </c>
      <c r="L534" s="134">
        <f t="shared" si="696"/>
        <v>1.10064227</v>
      </c>
      <c r="M534" s="134">
        <f t="shared" si="729"/>
        <v>278325.82343972003</v>
      </c>
      <c r="N534" s="142">
        <f t="shared" si="739"/>
        <v>0</v>
      </c>
      <c r="O534" s="133">
        <f t="shared" si="730"/>
        <v>0</v>
      </c>
      <c r="P534" s="134">
        <f t="shared" si="694"/>
        <v>0</v>
      </c>
      <c r="Q534" s="133">
        <f t="shared" si="740"/>
        <v>0.12682499999999999</v>
      </c>
      <c r="R534" s="143">
        <f t="shared" si="731"/>
        <v>1.0025711260000001</v>
      </c>
      <c r="S534" s="134">
        <f t="shared" si="741"/>
        <v>715.61076111</v>
      </c>
      <c r="T534" s="3">
        <f t="shared" si="742"/>
        <v>0</v>
      </c>
      <c r="U534" s="4">
        <f t="shared" si="743"/>
        <v>0</v>
      </c>
      <c r="V534" s="144" t="str">
        <f t="shared" ref="V534" si="759">V533</f>
        <v>A+J=</v>
      </c>
      <c r="W534" s="9">
        <f t="shared" si="733"/>
        <v>42602</v>
      </c>
      <c r="X534" s="4"/>
      <c r="Y534" s="18"/>
      <c r="Z534" s="16"/>
      <c r="AD534" s="5"/>
    </row>
    <row r="535" spans="1:30" x14ac:dyDescent="0.2">
      <c r="A535" s="138">
        <f t="shared" si="734"/>
        <v>42580</v>
      </c>
      <c r="B535" s="134">
        <f t="shared" si="728"/>
        <v>279266.92577421997</v>
      </c>
      <c r="C535" s="134">
        <f t="shared" si="735"/>
        <v>252875.82625708991</v>
      </c>
      <c r="D535" s="139">
        <f t="shared" si="745"/>
        <v>662.08900000000006</v>
      </c>
      <c r="E535" s="10">
        <f>IF(DAY(A535)=E$3+1,VLOOKUP(A535,[1]Plan1!$CC$150:$CD$200,2),E534)</f>
        <v>672.15599999999995</v>
      </c>
      <c r="F535" s="140">
        <f t="shared" si="746"/>
        <v>42542</v>
      </c>
      <c r="G535" s="133">
        <f t="shared" si="747"/>
        <v>1.5204904476588288E-2</v>
      </c>
      <c r="H535" s="141">
        <f t="shared" si="736"/>
        <v>9</v>
      </c>
      <c r="I535" s="141">
        <f t="shared" si="737"/>
        <v>31</v>
      </c>
      <c r="J535" s="134">
        <f t="shared" si="748"/>
        <v>1.0043907148094351</v>
      </c>
      <c r="K535" s="134">
        <f t="shared" si="738"/>
        <v>1.0963643599999999</v>
      </c>
      <c r="L535" s="134">
        <f t="shared" si="696"/>
        <v>1.10117818</v>
      </c>
      <c r="M535" s="134">
        <f t="shared" si="729"/>
        <v>278461.34212376998</v>
      </c>
      <c r="N535" s="142">
        <f t="shared" si="739"/>
        <v>0</v>
      </c>
      <c r="O535" s="133">
        <f t="shared" si="730"/>
        <v>0</v>
      </c>
      <c r="P535" s="134">
        <f t="shared" si="694"/>
        <v>0</v>
      </c>
      <c r="Q535" s="133">
        <f t="shared" si="740"/>
        <v>0.12682499999999999</v>
      </c>
      <c r="R535" s="143">
        <f t="shared" si="731"/>
        <v>1.0028929820000001</v>
      </c>
      <c r="S535" s="134">
        <f t="shared" si="741"/>
        <v>805.58365045000005</v>
      </c>
      <c r="T535" s="3">
        <f t="shared" si="742"/>
        <v>0</v>
      </c>
      <c r="U535" s="4">
        <f t="shared" si="743"/>
        <v>0</v>
      </c>
      <c r="V535" s="144" t="str">
        <f t="shared" ref="V535" si="760">V534</f>
        <v>A+J=</v>
      </c>
      <c r="W535" s="9">
        <f t="shared" si="733"/>
        <v>42602</v>
      </c>
      <c r="X535" s="4"/>
      <c r="Y535" s="18"/>
      <c r="Z535" s="16"/>
      <c r="AD535" s="5"/>
    </row>
    <row r="536" spans="1:30" x14ac:dyDescent="0.2">
      <c r="A536" s="138">
        <f t="shared" si="734"/>
        <v>42581</v>
      </c>
      <c r="B536" s="134">
        <f t="shared" si="728"/>
        <v>279492.59895860002</v>
      </c>
      <c r="C536" s="134">
        <f t="shared" si="735"/>
        <v>252875.82625708991</v>
      </c>
      <c r="D536" s="139">
        <f t="shared" si="745"/>
        <v>662.08900000000006</v>
      </c>
      <c r="E536" s="10">
        <f>IF(DAY(A536)=E$3+1,VLOOKUP(A536,[1]Plan1!$CC$150:$CD$200,2),E535)</f>
        <v>672.15599999999995</v>
      </c>
      <c r="F536" s="140">
        <f t="shared" si="746"/>
        <v>42542</v>
      </c>
      <c r="G536" s="133">
        <f t="shared" si="747"/>
        <v>1.5204904476588288E-2</v>
      </c>
      <c r="H536" s="141">
        <f t="shared" si="736"/>
        <v>10</v>
      </c>
      <c r="I536" s="141">
        <f t="shared" si="737"/>
        <v>31</v>
      </c>
      <c r="J536" s="134">
        <f t="shared" si="748"/>
        <v>1.0048797604887647</v>
      </c>
      <c r="K536" s="134">
        <f t="shared" si="738"/>
        <v>1.0963643599999999</v>
      </c>
      <c r="L536" s="134">
        <f t="shared" si="696"/>
        <v>1.10171435</v>
      </c>
      <c r="M536" s="134">
        <f t="shared" si="729"/>
        <v>278596.92655554001</v>
      </c>
      <c r="N536" s="142">
        <f t="shared" si="739"/>
        <v>0</v>
      </c>
      <c r="O536" s="133">
        <f t="shared" si="730"/>
        <v>0</v>
      </c>
      <c r="P536" s="134">
        <f t="shared" si="694"/>
        <v>0</v>
      </c>
      <c r="Q536" s="133">
        <f t="shared" si="740"/>
        <v>0.12682499999999999</v>
      </c>
      <c r="R536" s="143">
        <f t="shared" si="731"/>
        <v>1.0032149400000001</v>
      </c>
      <c r="S536" s="134">
        <f t="shared" si="741"/>
        <v>895.67240305999997</v>
      </c>
      <c r="T536" s="3">
        <f t="shared" si="742"/>
        <v>0</v>
      </c>
      <c r="U536" s="4">
        <f t="shared" si="743"/>
        <v>0</v>
      </c>
      <c r="V536" s="144" t="str">
        <f t="shared" ref="V536" si="761">V535</f>
        <v>A+J=</v>
      </c>
      <c r="W536" s="9">
        <f t="shared" si="733"/>
        <v>42602</v>
      </c>
      <c r="X536" s="4"/>
      <c r="Y536" s="18"/>
      <c r="Z536" s="16"/>
      <c r="AD536" s="5"/>
    </row>
    <row r="537" spans="1:30" x14ac:dyDescent="0.2">
      <c r="A537" s="138">
        <f t="shared" si="734"/>
        <v>42582</v>
      </c>
      <c r="B537" s="134">
        <f t="shared" si="728"/>
        <v>279718.45441638998</v>
      </c>
      <c r="C537" s="134">
        <f t="shared" si="735"/>
        <v>252875.82625708991</v>
      </c>
      <c r="D537" s="139">
        <f t="shared" si="745"/>
        <v>662.08900000000006</v>
      </c>
      <c r="E537" s="10">
        <f>IF(DAY(A537)=E$3+1,VLOOKUP(A537,[1]Plan1!$CC$150:$CD$200,2),E536)</f>
        <v>672.15599999999995</v>
      </c>
      <c r="F537" s="140">
        <f t="shared" si="746"/>
        <v>42542</v>
      </c>
      <c r="G537" s="133">
        <f t="shared" si="747"/>
        <v>1.5204904476588288E-2</v>
      </c>
      <c r="H537" s="141">
        <f t="shared" si="736"/>
        <v>11</v>
      </c>
      <c r="I537" s="141">
        <f t="shared" si="737"/>
        <v>31</v>
      </c>
      <c r="J537" s="134">
        <f t="shared" si="748"/>
        <v>1.005369044288253</v>
      </c>
      <c r="K537" s="134">
        <f t="shared" si="738"/>
        <v>1.0963643599999999</v>
      </c>
      <c r="L537" s="134">
        <f t="shared" si="696"/>
        <v>1.1022507800000001</v>
      </c>
      <c r="M537" s="134">
        <f t="shared" si="729"/>
        <v>278732.57673501997</v>
      </c>
      <c r="N537" s="142">
        <f t="shared" si="739"/>
        <v>0</v>
      </c>
      <c r="O537" s="133">
        <f t="shared" si="730"/>
        <v>0</v>
      </c>
      <c r="P537" s="134">
        <f t="shared" si="694"/>
        <v>0</v>
      </c>
      <c r="Q537" s="133">
        <f t="shared" si="740"/>
        <v>0.12682499999999999</v>
      </c>
      <c r="R537" s="143">
        <f t="shared" si="731"/>
        <v>1.0035370020000001</v>
      </c>
      <c r="S537" s="134">
        <f t="shared" si="741"/>
        <v>985.87768137</v>
      </c>
      <c r="T537" s="3">
        <f t="shared" si="742"/>
        <v>0</v>
      </c>
      <c r="U537" s="4">
        <f t="shared" si="743"/>
        <v>0</v>
      </c>
      <c r="V537" s="144" t="str">
        <f t="shared" ref="V537" si="762">V536</f>
        <v>A+J=</v>
      </c>
      <c r="W537" s="9">
        <f t="shared" si="733"/>
        <v>42602</v>
      </c>
      <c r="X537" s="4"/>
      <c r="Y537" s="18"/>
      <c r="Z537" s="16"/>
      <c r="AD537" s="5"/>
    </row>
    <row r="538" spans="1:30" x14ac:dyDescent="0.2">
      <c r="A538" s="138">
        <f t="shared" si="734"/>
        <v>42583</v>
      </c>
      <c r="B538" s="134">
        <f t="shared" si="728"/>
        <v>279944.49479198002</v>
      </c>
      <c r="C538" s="134">
        <f t="shared" si="735"/>
        <v>252875.82625708991</v>
      </c>
      <c r="D538" s="139">
        <f t="shared" si="745"/>
        <v>662.08900000000006</v>
      </c>
      <c r="E538" s="10">
        <f>IF(DAY(A538)=E$3+1,VLOOKUP(A538,[1]Plan1!$CC$150:$CD$200,2),E537)</f>
        <v>672.15599999999995</v>
      </c>
      <c r="F538" s="140">
        <f t="shared" si="746"/>
        <v>42542</v>
      </c>
      <c r="G538" s="133">
        <f t="shared" si="747"/>
        <v>1.5204904476588288E-2</v>
      </c>
      <c r="H538" s="141">
        <f t="shared" si="736"/>
        <v>12</v>
      </c>
      <c r="I538" s="141">
        <f t="shared" si="737"/>
        <v>31</v>
      </c>
      <c r="J538" s="134">
        <f t="shared" si="748"/>
        <v>1.0058585663238426</v>
      </c>
      <c r="K538" s="134">
        <f t="shared" si="738"/>
        <v>1.0963643599999999</v>
      </c>
      <c r="L538" s="134">
        <f t="shared" si="696"/>
        <v>1.1027874799999999</v>
      </c>
      <c r="M538" s="134">
        <f t="shared" si="729"/>
        <v>278868.29519097001</v>
      </c>
      <c r="N538" s="142">
        <f t="shared" si="739"/>
        <v>0</v>
      </c>
      <c r="O538" s="133">
        <f t="shared" si="730"/>
        <v>0</v>
      </c>
      <c r="P538" s="134">
        <f t="shared" si="694"/>
        <v>0</v>
      </c>
      <c r="Q538" s="133">
        <f t="shared" si="740"/>
        <v>0.12682499999999999</v>
      </c>
      <c r="R538" s="143">
        <f t="shared" si="731"/>
        <v>1.003859168</v>
      </c>
      <c r="S538" s="134">
        <f t="shared" si="741"/>
        <v>1076.1996010099999</v>
      </c>
      <c r="T538" s="3">
        <f t="shared" si="742"/>
        <v>0</v>
      </c>
      <c r="U538" s="4">
        <f t="shared" si="743"/>
        <v>0</v>
      </c>
      <c r="V538" s="144" t="str">
        <f t="shared" ref="V538" si="763">V537</f>
        <v>A+J=</v>
      </c>
      <c r="W538" s="9">
        <f t="shared" si="733"/>
        <v>42602</v>
      </c>
      <c r="X538" s="4"/>
      <c r="Y538" s="18"/>
      <c r="Z538" s="16"/>
      <c r="AD538" s="5"/>
    </row>
    <row r="539" spans="1:30" x14ac:dyDescent="0.2">
      <c r="A539" s="138">
        <f t="shared" si="734"/>
        <v>42584</v>
      </c>
      <c r="B539" s="134">
        <f t="shared" si="728"/>
        <v>280170.71455703001</v>
      </c>
      <c r="C539" s="134">
        <f t="shared" si="735"/>
        <v>252875.82625708991</v>
      </c>
      <c r="D539" s="139">
        <f t="shared" si="745"/>
        <v>662.08900000000006</v>
      </c>
      <c r="E539" s="10">
        <f>IF(DAY(A539)=E$3+1,VLOOKUP(A539,[1]Plan1!$CC$150:$CD$200,2),E538)</f>
        <v>672.15599999999995</v>
      </c>
      <c r="F539" s="140">
        <f t="shared" si="746"/>
        <v>42542</v>
      </c>
      <c r="G539" s="133">
        <f t="shared" si="747"/>
        <v>1.5204904476588288E-2</v>
      </c>
      <c r="H539" s="141">
        <f t="shared" si="736"/>
        <v>13</v>
      </c>
      <c r="I539" s="141">
        <f t="shared" si="737"/>
        <v>31</v>
      </c>
      <c r="J539" s="134">
        <f t="shared" si="748"/>
        <v>1.0063483267115325</v>
      </c>
      <c r="K539" s="134">
        <f t="shared" si="738"/>
        <v>1.0963643599999999</v>
      </c>
      <c r="L539" s="134">
        <f t="shared" si="696"/>
        <v>1.10332443</v>
      </c>
      <c r="M539" s="134">
        <f t="shared" si="729"/>
        <v>279004.07686587999</v>
      </c>
      <c r="N539" s="142">
        <f t="shared" si="739"/>
        <v>0</v>
      </c>
      <c r="O539" s="133">
        <f t="shared" si="730"/>
        <v>0</v>
      </c>
      <c r="P539" s="134">
        <f t="shared" si="694"/>
        <v>0</v>
      </c>
      <c r="Q539" s="133">
        <f t="shared" si="740"/>
        <v>0.12682499999999999</v>
      </c>
      <c r="R539" s="143">
        <f t="shared" si="731"/>
        <v>1.0041814360000001</v>
      </c>
      <c r="S539" s="134">
        <f t="shared" si="741"/>
        <v>1166.6376911499999</v>
      </c>
      <c r="T539" s="3">
        <f t="shared" si="742"/>
        <v>0</v>
      </c>
      <c r="U539" s="4">
        <f t="shared" si="743"/>
        <v>0</v>
      </c>
      <c r="V539" s="144" t="str">
        <f t="shared" ref="V539" si="764">V538</f>
        <v>A+J=</v>
      </c>
      <c r="W539" s="9">
        <f t="shared" si="733"/>
        <v>42602</v>
      </c>
      <c r="X539" s="4"/>
      <c r="Y539" s="18"/>
      <c r="Z539" s="16"/>
      <c r="AD539" s="5"/>
    </row>
    <row r="540" spans="1:30" x14ac:dyDescent="0.2">
      <c r="A540" s="138">
        <f t="shared" si="734"/>
        <v>42585</v>
      </c>
      <c r="B540" s="134">
        <f t="shared" si="728"/>
        <v>280397.11973191</v>
      </c>
      <c r="C540" s="134">
        <f t="shared" si="735"/>
        <v>252875.82625708991</v>
      </c>
      <c r="D540" s="139">
        <f t="shared" si="745"/>
        <v>662.08900000000006</v>
      </c>
      <c r="E540" s="10">
        <f>IF(DAY(A540)=E$3+1,VLOOKUP(A540,[1]Plan1!$CC$150:$CD$200,2),E539)</f>
        <v>672.15599999999995</v>
      </c>
      <c r="F540" s="140">
        <f t="shared" si="746"/>
        <v>42542</v>
      </c>
      <c r="G540" s="133">
        <f t="shared" si="747"/>
        <v>1.5204904476588288E-2</v>
      </c>
      <c r="H540" s="141">
        <f t="shared" si="736"/>
        <v>14</v>
      </c>
      <c r="I540" s="141">
        <f t="shared" si="737"/>
        <v>31</v>
      </c>
      <c r="J540" s="134">
        <f t="shared" si="748"/>
        <v>1.0068383255673783</v>
      </c>
      <c r="K540" s="134">
        <f t="shared" si="738"/>
        <v>1.0963643599999999</v>
      </c>
      <c r="L540" s="134">
        <f t="shared" si="696"/>
        <v>1.10386165</v>
      </c>
      <c r="M540" s="134">
        <f t="shared" si="729"/>
        <v>279139.92681725998</v>
      </c>
      <c r="N540" s="142">
        <f t="shared" si="739"/>
        <v>0</v>
      </c>
      <c r="O540" s="133">
        <f t="shared" si="730"/>
        <v>0</v>
      </c>
      <c r="P540" s="134">
        <f t="shared" si="694"/>
        <v>0</v>
      </c>
      <c r="Q540" s="133">
        <f t="shared" si="740"/>
        <v>0.12682499999999999</v>
      </c>
      <c r="R540" s="143">
        <f t="shared" si="731"/>
        <v>1.004503809</v>
      </c>
      <c r="S540" s="134">
        <f t="shared" si="741"/>
        <v>1257.1929146499999</v>
      </c>
      <c r="T540" s="3">
        <f t="shared" si="742"/>
        <v>0</v>
      </c>
      <c r="U540" s="4">
        <f t="shared" si="743"/>
        <v>0</v>
      </c>
      <c r="V540" s="144" t="str">
        <f t="shared" ref="V540" si="765">V539</f>
        <v>A+J=</v>
      </c>
      <c r="W540" s="9">
        <f t="shared" si="733"/>
        <v>42602</v>
      </c>
      <c r="X540" s="4"/>
      <c r="Y540" s="18"/>
      <c r="Z540" s="16"/>
      <c r="AD540" s="5"/>
    </row>
    <row r="541" spans="1:30" x14ac:dyDescent="0.2">
      <c r="A541" s="138">
        <f t="shared" si="734"/>
        <v>42586</v>
      </c>
      <c r="B541" s="134">
        <f t="shared" si="728"/>
        <v>280623.70704667998</v>
      </c>
      <c r="C541" s="134">
        <f t="shared" si="735"/>
        <v>252875.82625708991</v>
      </c>
      <c r="D541" s="139">
        <f t="shared" si="745"/>
        <v>662.08900000000006</v>
      </c>
      <c r="E541" s="10">
        <f>IF(DAY(A541)=E$3+1,VLOOKUP(A541,[1]Plan1!$CC$150:$CD$200,2),E540)</f>
        <v>672.15599999999995</v>
      </c>
      <c r="F541" s="140">
        <f t="shared" si="746"/>
        <v>42542</v>
      </c>
      <c r="G541" s="133">
        <f t="shared" si="747"/>
        <v>1.5204904476588288E-2</v>
      </c>
      <c r="H541" s="141">
        <f t="shared" si="736"/>
        <v>15</v>
      </c>
      <c r="I541" s="141">
        <f t="shared" si="737"/>
        <v>31</v>
      </c>
      <c r="J541" s="134">
        <f t="shared" si="748"/>
        <v>1.007328563007492</v>
      </c>
      <c r="K541" s="134">
        <f t="shared" si="738"/>
        <v>1.0963643599999999</v>
      </c>
      <c r="L541" s="134">
        <f t="shared" si="696"/>
        <v>1.10439913</v>
      </c>
      <c r="M541" s="134">
        <f t="shared" si="729"/>
        <v>279275.84251635999</v>
      </c>
      <c r="N541" s="142">
        <f t="shared" si="739"/>
        <v>0</v>
      </c>
      <c r="O541" s="133">
        <f t="shared" si="730"/>
        <v>0</v>
      </c>
      <c r="P541" s="134">
        <f t="shared" si="694"/>
        <v>0</v>
      </c>
      <c r="Q541" s="133">
        <f t="shared" si="740"/>
        <v>0.12682499999999999</v>
      </c>
      <c r="R541" s="143">
        <f t="shared" si="731"/>
        <v>1.004826284</v>
      </c>
      <c r="S541" s="134">
        <f t="shared" si="741"/>
        <v>1347.8645303200001</v>
      </c>
      <c r="T541" s="3">
        <f t="shared" si="742"/>
        <v>0</v>
      </c>
      <c r="U541" s="4">
        <f t="shared" si="743"/>
        <v>0</v>
      </c>
      <c r="V541" s="144" t="str">
        <f t="shared" ref="V541" si="766">V540</f>
        <v>A+J=</v>
      </c>
      <c r="W541" s="9">
        <f t="shared" si="733"/>
        <v>42602</v>
      </c>
      <c r="X541" s="4"/>
      <c r="Y541" s="18"/>
      <c r="Z541" s="16"/>
      <c r="AD541" s="5"/>
    </row>
    <row r="542" spans="1:30" x14ac:dyDescent="0.2">
      <c r="A542" s="138">
        <f t="shared" si="734"/>
        <v>42587</v>
      </c>
      <c r="B542" s="134">
        <f t="shared" si="728"/>
        <v>280850.47744474001</v>
      </c>
      <c r="C542" s="134">
        <f t="shared" si="735"/>
        <v>252875.82625708991</v>
      </c>
      <c r="D542" s="139">
        <f t="shared" si="745"/>
        <v>662.08900000000006</v>
      </c>
      <c r="E542" s="10">
        <f>IF(DAY(A542)=E$3+1,VLOOKUP(A542,[1]Plan1!$CC$150:$CD$200,2),E541)</f>
        <v>672.15599999999995</v>
      </c>
      <c r="F542" s="140">
        <f t="shared" si="746"/>
        <v>42542</v>
      </c>
      <c r="G542" s="133">
        <f t="shared" si="747"/>
        <v>1.5204904476588288E-2</v>
      </c>
      <c r="H542" s="141">
        <f t="shared" si="736"/>
        <v>16</v>
      </c>
      <c r="I542" s="141">
        <f t="shared" si="737"/>
        <v>31</v>
      </c>
      <c r="J542" s="134">
        <f t="shared" si="748"/>
        <v>1.0078190391480419</v>
      </c>
      <c r="K542" s="134">
        <f t="shared" si="738"/>
        <v>1.0963643599999999</v>
      </c>
      <c r="L542" s="134">
        <f t="shared" si="696"/>
        <v>1.10493687</v>
      </c>
      <c r="M542" s="134">
        <f t="shared" si="729"/>
        <v>279411.82396317</v>
      </c>
      <c r="N542" s="142">
        <f t="shared" si="739"/>
        <v>0</v>
      </c>
      <c r="O542" s="133">
        <f t="shared" si="730"/>
        <v>0</v>
      </c>
      <c r="P542" s="134">
        <f t="shared" si="694"/>
        <v>0</v>
      </c>
      <c r="Q542" s="133">
        <f t="shared" si="740"/>
        <v>0.12682499999999999</v>
      </c>
      <c r="R542" s="143">
        <f t="shared" si="731"/>
        <v>1.0051488639999999</v>
      </c>
      <c r="S542" s="134">
        <f t="shared" si="741"/>
        <v>1438.6534815699999</v>
      </c>
      <c r="T542" s="3">
        <f t="shared" si="742"/>
        <v>0</v>
      </c>
      <c r="U542" s="4">
        <f t="shared" si="743"/>
        <v>0</v>
      </c>
      <c r="V542" s="144" t="str">
        <f t="shared" ref="V542" si="767">V541</f>
        <v>A+J=</v>
      </c>
      <c r="W542" s="9">
        <f t="shared" si="733"/>
        <v>42602</v>
      </c>
      <c r="X542" s="4"/>
      <c r="Y542" s="18"/>
      <c r="Z542" s="16"/>
      <c r="AD542" s="5"/>
    </row>
    <row r="543" spans="1:30" x14ac:dyDescent="0.2">
      <c r="A543" s="138">
        <f t="shared" si="734"/>
        <v>42588</v>
      </c>
      <c r="B543" s="134">
        <f t="shared" si="728"/>
        <v>281077.43019392999</v>
      </c>
      <c r="C543" s="134">
        <f t="shared" si="735"/>
        <v>252875.82625708991</v>
      </c>
      <c r="D543" s="139">
        <f t="shared" si="745"/>
        <v>662.08900000000006</v>
      </c>
      <c r="E543" s="10">
        <f>IF(DAY(A543)=E$3+1,VLOOKUP(A543,[1]Plan1!$CC$150:$CD$200,2),E542)</f>
        <v>672.15599999999995</v>
      </c>
      <c r="F543" s="140">
        <f t="shared" si="746"/>
        <v>42542</v>
      </c>
      <c r="G543" s="133">
        <f t="shared" si="747"/>
        <v>1.5204904476588288E-2</v>
      </c>
      <c r="H543" s="141">
        <f t="shared" si="736"/>
        <v>17</v>
      </c>
      <c r="I543" s="141">
        <f t="shared" si="737"/>
        <v>31</v>
      </c>
      <c r="J543" s="134">
        <f t="shared" si="748"/>
        <v>1.0083097541052535</v>
      </c>
      <c r="K543" s="134">
        <f t="shared" si="738"/>
        <v>1.0963643599999999</v>
      </c>
      <c r="L543" s="134">
        <f t="shared" si="696"/>
        <v>1.1054748700000001</v>
      </c>
      <c r="M543" s="134">
        <f t="shared" si="729"/>
        <v>279547.87115769001</v>
      </c>
      <c r="N543" s="142">
        <f t="shared" si="739"/>
        <v>0</v>
      </c>
      <c r="O543" s="133">
        <f t="shared" si="730"/>
        <v>0</v>
      </c>
      <c r="P543" s="134">
        <f t="shared" si="694"/>
        <v>0</v>
      </c>
      <c r="Q543" s="133">
        <f t="shared" si="740"/>
        <v>0.12682499999999999</v>
      </c>
      <c r="R543" s="143">
        <f t="shared" si="731"/>
        <v>1.0054715460000001</v>
      </c>
      <c r="S543" s="134">
        <f t="shared" si="741"/>
        <v>1529.5590362400001</v>
      </c>
      <c r="T543" s="3">
        <f t="shared" si="742"/>
        <v>0</v>
      </c>
      <c r="U543" s="4">
        <f t="shared" si="743"/>
        <v>0</v>
      </c>
      <c r="V543" s="144" t="str">
        <f t="shared" ref="V543" si="768">V542</f>
        <v>A+J=</v>
      </c>
      <c r="W543" s="9">
        <f t="shared" si="733"/>
        <v>42602</v>
      </c>
      <c r="X543" s="4"/>
      <c r="Y543" s="18"/>
      <c r="Z543" s="16"/>
      <c r="AD543" s="5"/>
    </row>
    <row r="544" spans="1:30" x14ac:dyDescent="0.2">
      <c r="A544" s="138">
        <f t="shared" si="734"/>
        <v>42589</v>
      </c>
      <c r="B544" s="134">
        <f t="shared" si="728"/>
        <v>281304.56878197996</v>
      </c>
      <c r="C544" s="134">
        <f t="shared" si="735"/>
        <v>252875.82625708991</v>
      </c>
      <c r="D544" s="139">
        <f t="shared" si="745"/>
        <v>662.08900000000006</v>
      </c>
      <c r="E544" s="10">
        <f>IF(DAY(A544)=E$3+1,VLOOKUP(A544,[1]Plan1!$CC$150:$CD$200,2),E543)</f>
        <v>672.15599999999995</v>
      </c>
      <c r="F544" s="140">
        <f t="shared" si="746"/>
        <v>42542</v>
      </c>
      <c r="G544" s="133">
        <f t="shared" si="747"/>
        <v>1.5204904476588288E-2</v>
      </c>
      <c r="H544" s="141">
        <f t="shared" si="736"/>
        <v>18</v>
      </c>
      <c r="I544" s="141">
        <f t="shared" si="737"/>
        <v>31</v>
      </c>
      <c r="J544" s="134">
        <f t="shared" si="748"/>
        <v>1.0088007079954082</v>
      </c>
      <c r="K544" s="134">
        <f t="shared" si="738"/>
        <v>1.0963643599999999</v>
      </c>
      <c r="L544" s="134">
        <f t="shared" si="696"/>
        <v>1.10601314</v>
      </c>
      <c r="M544" s="134">
        <f t="shared" si="729"/>
        <v>279683.98662868998</v>
      </c>
      <c r="N544" s="142">
        <f t="shared" si="739"/>
        <v>0</v>
      </c>
      <c r="O544" s="133">
        <f t="shared" si="730"/>
        <v>0</v>
      </c>
      <c r="P544" s="134">
        <f t="shared" si="694"/>
        <v>0</v>
      </c>
      <c r="Q544" s="133">
        <f t="shared" si="740"/>
        <v>0.12682499999999999</v>
      </c>
      <c r="R544" s="143">
        <f t="shared" si="731"/>
        <v>1.0057943330000001</v>
      </c>
      <c r="S544" s="134">
        <f t="shared" si="741"/>
        <v>1620.58215329</v>
      </c>
      <c r="T544" s="3">
        <f t="shared" si="742"/>
        <v>0</v>
      </c>
      <c r="U544" s="4">
        <f t="shared" si="743"/>
        <v>0</v>
      </c>
      <c r="V544" s="144" t="str">
        <f t="shared" ref="V544" si="769">V543</f>
        <v>A+J=</v>
      </c>
      <c r="W544" s="9">
        <f t="shared" si="733"/>
        <v>42602</v>
      </c>
      <c r="X544" s="4"/>
      <c r="Y544" s="18"/>
      <c r="Z544" s="16"/>
      <c r="AD544" s="5"/>
    </row>
    <row r="545" spans="1:135" x14ac:dyDescent="0.2">
      <c r="A545" s="138">
        <f t="shared" si="734"/>
        <v>42590</v>
      </c>
      <c r="B545" s="134">
        <f t="shared" si="728"/>
        <v>281531.88766980002</v>
      </c>
      <c r="C545" s="134">
        <f t="shared" si="735"/>
        <v>252875.82625708991</v>
      </c>
      <c r="D545" s="139">
        <f t="shared" si="745"/>
        <v>662.08900000000006</v>
      </c>
      <c r="E545" s="10">
        <f>IF(DAY(A545)=E$3+1,VLOOKUP(A545,[1]Plan1!$CC$150:$CD$200,2),E544)</f>
        <v>672.15599999999995</v>
      </c>
      <c r="F545" s="140">
        <f t="shared" si="746"/>
        <v>42542</v>
      </c>
      <c r="G545" s="133">
        <f t="shared" si="747"/>
        <v>1.5204904476588288E-2</v>
      </c>
      <c r="H545" s="141">
        <f t="shared" si="736"/>
        <v>19</v>
      </c>
      <c r="I545" s="141">
        <f t="shared" si="737"/>
        <v>31</v>
      </c>
      <c r="J545" s="134">
        <f t="shared" si="748"/>
        <v>1.0092919009348444</v>
      </c>
      <c r="K545" s="134">
        <f t="shared" si="738"/>
        <v>1.0963643599999999</v>
      </c>
      <c r="L545" s="134">
        <f t="shared" si="696"/>
        <v>1.10655166</v>
      </c>
      <c r="M545" s="134">
        <f t="shared" si="729"/>
        <v>279820.16531865002</v>
      </c>
      <c r="N545" s="142">
        <f t="shared" si="739"/>
        <v>0</v>
      </c>
      <c r="O545" s="133">
        <f t="shared" si="730"/>
        <v>0</v>
      </c>
      <c r="P545" s="134">
        <f t="shared" si="694"/>
        <v>0</v>
      </c>
      <c r="Q545" s="133">
        <f t="shared" si="740"/>
        <v>0.12682499999999999</v>
      </c>
      <c r="R545" s="143">
        <f t="shared" si="731"/>
        <v>1.0061172229999999</v>
      </c>
      <c r="S545" s="134">
        <f t="shared" si="741"/>
        <v>1711.7223511499999</v>
      </c>
      <c r="T545" s="3">
        <f t="shared" si="742"/>
        <v>0</v>
      </c>
      <c r="U545" s="4">
        <f t="shared" si="743"/>
        <v>0</v>
      </c>
      <c r="V545" s="144" t="str">
        <f t="shared" ref="V545" si="770">V544</f>
        <v>A+J=</v>
      </c>
      <c r="W545" s="9">
        <f t="shared" si="733"/>
        <v>42602</v>
      </c>
      <c r="X545" s="4"/>
      <c r="Y545" s="18"/>
      <c r="Z545" s="16"/>
      <c r="AD545" s="5"/>
    </row>
    <row r="546" spans="1:135" x14ac:dyDescent="0.2">
      <c r="A546" s="138">
        <f t="shared" si="734"/>
        <v>42591</v>
      </c>
      <c r="B546" s="134">
        <f t="shared" si="728"/>
        <v>281759.39205078001</v>
      </c>
      <c r="C546" s="134">
        <f t="shared" si="735"/>
        <v>252875.82625708991</v>
      </c>
      <c r="D546" s="139">
        <f t="shared" si="745"/>
        <v>662.08900000000006</v>
      </c>
      <c r="E546" s="10">
        <f>IF(DAY(A546)=E$3+1,VLOOKUP(A546,[1]Plan1!$CC$150:$CD$200,2),E545)</f>
        <v>672.15599999999995</v>
      </c>
      <c r="F546" s="140">
        <f t="shared" si="746"/>
        <v>42542</v>
      </c>
      <c r="G546" s="133">
        <f t="shared" si="747"/>
        <v>1.5204904476588288E-2</v>
      </c>
      <c r="H546" s="141">
        <f t="shared" si="736"/>
        <v>20</v>
      </c>
      <c r="I546" s="141">
        <f t="shared" si="737"/>
        <v>31</v>
      </c>
      <c r="J546" s="134">
        <f t="shared" si="748"/>
        <v>1.009783333039957</v>
      </c>
      <c r="K546" s="134">
        <f t="shared" si="738"/>
        <v>1.0963643599999999</v>
      </c>
      <c r="L546" s="134">
        <f t="shared" si="696"/>
        <v>1.1070904500000001</v>
      </c>
      <c r="M546" s="134">
        <f t="shared" si="729"/>
        <v>279956.41228508</v>
      </c>
      <c r="N546" s="142">
        <f t="shared" si="739"/>
        <v>0</v>
      </c>
      <c r="O546" s="133">
        <f t="shared" si="730"/>
        <v>0</v>
      </c>
      <c r="P546" s="134">
        <f t="shared" si="694"/>
        <v>0</v>
      </c>
      <c r="Q546" s="133">
        <f t="shared" si="740"/>
        <v>0.12682499999999999</v>
      </c>
      <c r="R546" s="143">
        <f t="shared" si="731"/>
        <v>1.0064402160000001</v>
      </c>
      <c r="S546" s="134">
        <f t="shared" si="741"/>
        <v>1802.9797656999999</v>
      </c>
      <c r="T546" s="3">
        <f t="shared" si="742"/>
        <v>0</v>
      </c>
      <c r="U546" s="4">
        <f t="shared" si="743"/>
        <v>0</v>
      </c>
      <c r="V546" s="144" t="str">
        <f t="shared" ref="V546" si="771">V545</f>
        <v>A+J=</v>
      </c>
      <c r="W546" s="9">
        <f t="shared" si="733"/>
        <v>42602</v>
      </c>
      <c r="X546" s="4"/>
      <c r="Y546" s="18"/>
      <c r="Z546" s="16"/>
      <c r="AD546" s="5"/>
    </row>
    <row r="547" spans="1:135" x14ac:dyDescent="0.2">
      <c r="A547" s="138">
        <f t="shared" si="734"/>
        <v>42592</v>
      </c>
      <c r="B547" s="134">
        <f t="shared" si="728"/>
        <v>281987.08004749997</v>
      </c>
      <c r="C547" s="134">
        <f t="shared" si="735"/>
        <v>252875.82625708991</v>
      </c>
      <c r="D547" s="139">
        <f t="shared" si="745"/>
        <v>662.08900000000006</v>
      </c>
      <c r="E547" s="10">
        <f>IF(DAY(A547)=E$3+1,VLOOKUP(A547,[1]Plan1!$CC$150:$CD$200,2),E546)</f>
        <v>672.15599999999995</v>
      </c>
      <c r="F547" s="140">
        <f t="shared" si="746"/>
        <v>42542</v>
      </c>
      <c r="G547" s="133">
        <f t="shared" si="747"/>
        <v>1.5204904476588288E-2</v>
      </c>
      <c r="H547" s="141">
        <f t="shared" si="736"/>
        <v>21</v>
      </c>
      <c r="I547" s="141">
        <f t="shared" si="737"/>
        <v>31</v>
      </c>
      <c r="J547" s="134">
        <f t="shared" si="748"/>
        <v>1.010275004427198</v>
      </c>
      <c r="K547" s="134">
        <f t="shared" si="738"/>
        <v>1.0963643599999999</v>
      </c>
      <c r="L547" s="134">
        <f t="shared" si="696"/>
        <v>1.1076295</v>
      </c>
      <c r="M547" s="134">
        <f t="shared" si="729"/>
        <v>280092.72499921999</v>
      </c>
      <c r="N547" s="142">
        <f t="shared" si="739"/>
        <v>0</v>
      </c>
      <c r="O547" s="133">
        <f t="shared" si="730"/>
        <v>0</v>
      </c>
      <c r="P547" s="134">
        <f t="shared" si="694"/>
        <v>0</v>
      </c>
      <c r="Q547" s="133">
        <f t="shared" si="740"/>
        <v>0.12682499999999999</v>
      </c>
      <c r="R547" s="143">
        <f t="shared" si="731"/>
        <v>1.0067633140000001</v>
      </c>
      <c r="S547" s="134">
        <f t="shared" si="741"/>
        <v>1894.3550482799999</v>
      </c>
      <c r="T547" s="3">
        <f t="shared" si="742"/>
        <v>0</v>
      </c>
      <c r="U547" s="4">
        <f t="shared" si="743"/>
        <v>0</v>
      </c>
      <c r="V547" s="144" t="str">
        <f t="shared" ref="V547" si="772">V546</f>
        <v>A+J=</v>
      </c>
      <c r="W547" s="9">
        <f t="shared" si="733"/>
        <v>42602</v>
      </c>
      <c r="X547" s="4"/>
      <c r="Y547" s="18"/>
      <c r="Z547" s="16"/>
      <c r="AD547" s="5"/>
    </row>
    <row r="548" spans="1:135" x14ac:dyDescent="0.2">
      <c r="A548" s="138">
        <f t="shared" si="734"/>
        <v>42593</v>
      </c>
      <c r="B548" s="134">
        <f t="shared" si="728"/>
        <v>282214.95375286997</v>
      </c>
      <c r="C548" s="134">
        <f t="shared" si="735"/>
        <v>252875.82625708991</v>
      </c>
      <c r="D548" s="139">
        <f t="shared" si="745"/>
        <v>662.08900000000006</v>
      </c>
      <c r="E548" s="10">
        <f>IF(DAY(A548)=E$3+1,VLOOKUP(A548,[1]Plan1!$CC$150:$CD$200,2),E547)</f>
        <v>672.15599999999995</v>
      </c>
      <c r="F548" s="140">
        <f t="shared" si="746"/>
        <v>42542</v>
      </c>
      <c r="G548" s="133">
        <f t="shared" si="747"/>
        <v>1.5204904476588288E-2</v>
      </c>
      <c r="H548" s="141">
        <f t="shared" si="736"/>
        <v>22</v>
      </c>
      <c r="I548" s="141">
        <f t="shared" si="737"/>
        <v>31</v>
      </c>
      <c r="J548" s="134">
        <f t="shared" si="748"/>
        <v>1.0107669152130752</v>
      </c>
      <c r="K548" s="134">
        <f t="shared" si="738"/>
        <v>1.0963643599999999</v>
      </c>
      <c r="L548" s="134">
        <f t="shared" si="696"/>
        <v>1.1081688199999999</v>
      </c>
      <c r="M548" s="134">
        <f t="shared" si="729"/>
        <v>280229.10598984</v>
      </c>
      <c r="N548" s="142">
        <f t="shared" si="739"/>
        <v>0</v>
      </c>
      <c r="O548" s="133">
        <f t="shared" si="730"/>
        <v>0</v>
      </c>
      <c r="P548" s="134">
        <f t="shared" si="694"/>
        <v>0</v>
      </c>
      <c r="Q548" s="133">
        <f t="shared" si="740"/>
        <v>0.12682499999999999</v>
      </c>
      <c r="R548" s="143">
        <f t="shared" si="731"/>
        <v>1.0070865149999999</v>
      </c>
      <c r="S548" s="134">
        <f t="shared" si="741"/>
        <v>1985.8477630299999</v>
      </c>
      <c r="T548" s="3">
        <f t="shared" si="742"/>
        <v>0</v>
      </c>
      <c r="U548" s="4">
        <f t="shared" si="743"/>
        <v>0</v>
      </c>
      <c r="V548" s="144" t="str">
        <f t="shared" ref="V548" si="773">V547</f>
        <v>A+J=</v>
      </c>
      <c r="W548" s="9">
        <f t="shared" si="733"/>
        <v>42602</v>
      </c>
      <c r="X548" s="4"/>
      <c r="Y548" s="18"/>
      <c r="Z548" s="16"/>
      <c r="AD548" s="5"/>
    </row>
    <row r="549" spans="1:135" x14ac:dyDescent="0.2">
      <c r="A549" s="138">
        <f t="shared" si="734"/>
        <v>42594</v>
      </c>
      <c r="B549" s="134">
        <f t="shared" si="728"/>
        <v>282443.00846058002</v>
      </c>
      <c r="C549" s="134">
        <f t="shared" si="735"/>
        <v>252875.82625708991</v>
      </c>
      <c r="D549" s="139">
        <f t="shared" si="745"/>
        <v>662.08900000000006</v>
      </c>
      <c r="E549" s="10">
        <f>IF(DAY(A549)=E$3+1,VLOOKUP(A549,[1]Plan1!$CC$150:$CD$200,2),E548)</f>
        <v>672.15599999999995</v>
      </c>
      <c r="F549" s="140">
        <f t="shared" si="746"/>
        <v>42542</v>
      </c>
      <c r="G549" s="133">
        <f t="shared" si="747"/>
        <v>1.5204904476588288E-2</v>
      </c>
      <c r="H549" s="141">
        <f t="shared" si="736"/>
        <v>23</v>
      </c>
      <c r="I549" s="141">
        <f t="shared" si="737"/>
        <v>31</v>
      </c>
      <c r="J549" s="134">
        <f t="shared" si="748"/>
        <v>1.0112590655141538</v>
      </c>
      <c r="K549" s="134">
        <f t="shared" si="738"/>
        <v>1.0963643599999999</v>
      </c>
      <c r="L549" s="134">
        <f t="shared" si="696"/>
        <v>1.1087083900000001</v>
      </c>
      <c r="M549" s="134">
        <f t="shared" si="729"/>
        <v>280365.55019941001</v>
      </c>
      <c r="N549" s="142">
        <f t="shared" si="739"/>
        <v>0</v>
      </c>
      <c r="O549" s="133">
        <f t="shared" si="730"/>
        <v>0</v>
      </c>
      <c r="P549" s="134">
        <f t="shared" si="694"/>
        <v>0</v>
      </c>
      <c r="Q549" s="133">
        <f t="shared" si="740"/>
        <v>0.12682499999999999</v>
      </c>
      <c r="R549" s="143">
        <f t="shared" si="731"/>
        <v>1.0074098199999999</v>
      </c>
      <c r="S549" s="134">
        <f t="shared" si="741"/>
        <v>2077.4582611699998</v>
      </c>
      <c r="T549" s="3">
        <f t="shared" si="742"/>
        <v>0</v>
      </c>
      <c r="U549" s="4">
        <f t="shared" si="743"/>
        <v>0</v>
      </c>
      <c r="V549" s="144" t="str">
        <f t="shared" ref="V549" si="774">V548</f>
        <v>A+J=</v>
      </c>
      <c r="W549" s="9">
        <f t="shared" si="733"/>
        <v>42602</v>
      </c>
      <c r="X549" s="4"/>
      <c r="Y549" s="18"/>
      <c r="Z549" s="16"/>
      <c r="AD549" s="5"/>
    </row>
    <row r="550" spans="1:135" x14ac:dyDescent="0.2">
      <c r="A550" s="138">
        <f t="shared" si="734"/>
        <v>42595</v>
      </c>
      <c r="B550" s="134">
        <f t="shared" si="728"/>
        <v>282671.24909067003</v>
      </c>
      <c r="C550" s="134">
        <f t="shared" si="735"/>
        <v>252875.82625708991</v>
      </c>
      <c r="D550" s="139">
        <f t="shared" si="745"/>
        <v>662.08900000000006</v>
      </c>
      <c r="E550" s="10">
        <f>IF(DAY(A550)=E$3+1,VLOOKUP(A550,[1]Plan1!$CC$150:$CD$200,2),E549)</f>
        <v>672.15599999999995</v>
      </c>
      <c r="F550" s="140">
        <f t="shared" si="746"/>
        <v>42542</v>
      </c>
      <c r="G550" s="133">
        <f t="shared" si="747"/>
        <v>1.5204904476588288E-2</v>
      </c>
      <c r="H550" s="141">
        <f t="shared" si="736"/>
        <v>24</v>
      </c>
      <c r="I550" s="141">
        <f t="shared" si="737"/>
        <v>31</v>
      </c>
      <c r="J550" s="134">
        <f t="shared" si="748"/>
        <v>1.0117514554470559</v>
      </c>
      <c r="K550" s="134">
        <f t="shared" si="738"/>
        <v>1.0963643599999999</v>
      </c>
      <c r="L550" s="134">
        <f t="shared" si="696"/>
        <v>1.1092482299999999</v>
      </c>
      <c r="M550" s="134">
        <f t="shared" si="729"/>
        <v>280502.06268546003</v>
      </c>
      <c r="N550" s="142">
        <f t="shared" si="739"/>
        <v>0</v>
      </c>
      <c r="O550" s="133">
        <f t="shared" si="730"/>
        <v>0</v>
      </c>
      <c r="P550" s="134">
        <f t="shared" si="694"/>
        <v>0</v>
      </c>
      <c r="Q550" s="133">
        <f t="shared" si="740"/>
        <v>0.12682499999999999</v>
      </c>
      <c r="R550" s="143">
        <f t="shared" si="731"/>
        <v>1.007733228</v>
      </c>
      <c r="S550" s="134">
        <f t="shared" si="741"/>
        <v>2169.18640521</v>
      </c>
      <c r="T550" s="3">
        <f t="shared" si="742"/>
        <v>0</v>
      </c>
      <c r="U550" s="4">
        <f t="shared" si="743"/>
        <v>0</v>
      </c>
      <c r="V550" s="144" t="str">
        <f t="shared" ref="V550" si="775">V549</f>
        <v>A+J=</v>
      </c>
      <c r="W550" s="9">
        <f t="shared" si="733"/>
        <v>42602</v>
      </c>
      <c r="X550" s="4"/>
      <c r="Y550" s="18"/>
      <c r="Z550" s="16"/>
      <c r="AD550" s="5"/>
    </row>
    <row r="551" spans="1:135" x14ac:dyDescent="0.2">
      <c r="A551" s="138">
        <f t="shared" si="734"/>
        <v>42596</v>
      </c>
      <c r="B551" s="134">
        <f t="shared" si="728"/>
        <v>282899.67376368999</v>
      </c>
      <c r="C551" s="134">
        <f t="shared" si="735"/>
        <v>252875.82625708991</v>
      </c>
      <c r="D551" s="139">
        <f t="shared" si="745"/>
        <v>662.08900000000006</v>
      </c>
      <c r="E551" s="10">
        <f>IF(DAY(A551)=E$3+1,VLOOKUP(A551,[1]Plan1!$CC$150:$CD$200,2),E550)</f>
        <v>672.15599999999995</v>
      </c>
      <c r="F551" s="140">
        <f t="shared" si="746"/>
        <v>42542</v>
      </c>
      <c r="G551" s="133">
        <f t="shared" si="747"/>
        <v>1.5204904476588288E-2</v>
      </c>
      <c r="H551" s="141">
        <f t="shared" si="736"/>
        <v>25</v>
      </c>
      <c r="I551" s="141">
        <f t="shared" si="737"/>
        <v>31</v>
      </c>
      <c r="J551" s="134">
        <f t="shared" si="748"/>
        <v>1.01224408512846</v>
      </c>
      <c r="K551" s="134">
        <f t="shared" si="738"/>
        <v>1.0963643599999999</v>
      </c>
      <c r="L551" s="134">
        <f t="shared" si="696"/>
        <v>1.10978833</v>
      </c>
      <c r="M551" s="134">
        <f t="shared" si="729"/>
        <v>280638.64091921999</v>
      </c>
      <c r="N551" s="142">
        <f t="shared" si="739"/>
        <v>0</v>
      </c>
      <c r="O551" s="133">
        <f t="shared" si="730"/>
        <v>0</v>
      </c>
      <c r="P551" s="134">
        <f t="shared" si="694"/>
        <v>0</v>
      </c>
      <c r="Q551" s="133">
        <f t="shared" si="740"/>
        <v>0.12682499999999999</v>
      </c>
      <c r="R551" s="143">
        <f t="shared" si="731"/>
        <v>1.0080567410000001</v>
      </c>
      <c r="S551" s="134">
        <f t="shared" si="741"/>
        <v>2261.0328444699999</v>
      </c>
      <c r="T551" s="3">
        <f t="shared" si="742"/>
        <v>0</v>
      </c>
      <c r="U551" s="4">
        <f t="shared" si="743"/>
        <v>0</v>
      </c>
      <c r="V551" s="144" t="str">
        <f t="shared" ref="V551" si="776">V550</f>
        <v>A+J=</v>
      </c>
      <c r="W551" s="9">
        <f t="shared" si="733"/>
        <v>42602</v>
      </c>
      <c r="X551" s="4"/>
      <c r="Y551" s="18"/>
      <c r="Z551" s="16"/>
      <c r="AD551" s="5"/>
    </row>
    <row r="552" spans="1:135" x14ac:dyDescent="0.2">
      <c r="A552" s="138">
        <f t="shared" si="734"/>
        <v>42597</v>
      </c>
      <c r="B552" s="134">
        <f t="shared" si="728"/>
        <v>283128.28457488999</v>
      </c>
      <c r="C552" s="134">
        <f t="shared" si="735"/>
        <v>252875.82625708991</v>
      </c>
      <c r="D552" s="139">
        <f t="shared" si="745"/>
        <v>662.08900000000006</v>
      </c>
      <c r="E552" s="10">
        <f>IF(DAY(A552)=E$3+1,VLOOKUP(A552,[1]Plan1!$CC$150:$CD$200,2),E551)</f>
        <v>672.15599999999995</v>
      </c>
      <c r="F552" s="140">
        <f t="shared" si="746"/>
        <v>42542</v>
      </c>
      <c r="G552" s="133">
        <f t="shared" si="747"/>
        <v>1.5204904476588288E-2</v>
      </c>
      <c r="H552" s="141">
        <f t="shared" si="736"/>
        <v>26</v>
      </c>
      <c r="I552" s="141">
        <f t="shared" si="737"/>
        <v>31</v>
      </c>
      <c r="J552" s="134">
        <f t="shared" si="748"/>
        <v>1.0127369546751013</v>
      </c>
      <c r="K552" s="134">
        <f t="shared" si="738"/>
        <v>1.0963643599999999</v>
      </c>
      <c r="L552" s="134">
        <f t="shared" si="696"/>
        <v>1.1103286999999999</v>
      </c>
      <c r="M552" s="134">
        <f t="shared" si="729"/>
        <v>280775.28742945998</v>
      </c>
      <c r="N552" s="142">
        <f t="shared" si="739"/>
        <v>0</v>
      </c>
      <c r="O552" s="133">
        <f t="shared" si="730"/>
        <v>0</v>
      </c>
      <c r="P552" s="134">
        <f t="shared" si="694"/>
        <v>0</v>
      </c>
      <c r="Q552" s="133">
        <f t="shared" si="740"/>
        <v>0.12682499999999999</v>
      </c>
      <c r="R552" s="143">
        <f t="shared" si="731"/>
        <v>1.0083803570000001</v>
      </c>
      <c r="S552" s="134">
        <f t="shared" si="741"/>
        <v>2352.9971454299998</v>
      </c>
      <c r="T552" s="3">
        <f t="shared" si="742"/>
        <v>0</v>
      </c>
      <c r="U552" s="4">
        <f t="shared" si="743"/>
        <v>0</v>
      </c>
      <c r="V552" s="144" t="str">
        <f t="shared" ref="V552" si="777">V551</f>
        <v>A+J=</v>
      </c>
      <c r="W552" s="9">
        <f t="shared" si="733"/>
        <v>42602</v>
      </c>
      <c r="X552" s="4"/>
      <c r="Y552" s="18"/>
      <c r="Z552" s="16"/>
      <c r="AD552" s="5"/>
    </row>
    <row r="553" spans="1:135" x14ac:dyDescent="0.2">
      <c r="A553" s="138">
        <f t="shared" si="734"/>
        <v>42598</v>
      </c>
      <c r="B553" s="134">
        <f t="shared" si="728"/>
        <v>283357.07936291001</v>
      </c>
      <c r="C553" s="134">
        <f t="shared" si="735"/>
        <v>252875.82625708991</v>
      </c>
      <c r="D553" s="139">
        <f t="shared" si="745"/>
        <v>662.08900000000006</v>
      </c>
      <c r="E553" s="10">
        <f>IF(DAY(A553)=E$3+1,VLOOKUP(A553,[1]Plan1!$CC$150:$CD$200,2),E552)</f>
        <v>672.15599999999995</v>
      </c>
      <c r="F553" s="140">
        <f t="shared" si="746"/>
        <v>42542</v>
      </c>
      <c r="G553" s="133">
        <f t="shared" si="747"/>
        <v>1.5204904476588288E-2</v>
      </c>
      <c r="H553" s="141">
        <f t="shared" si="736"/>
        <v>27</v>
      </c>
      <c r="I553" s="141">
        <f t="shared" si="737"/>
        <v>31</v>
      </c>
      <c r="J553" s="134">
        <f t="shared" si="748"/>
        <v>1.0132300642037724</v>
      </c>
      <c r="K553" s="134">
        <f t="shared" si="738"/>
        <v>1.0963643599999999</v>
      </c>
      <c r="L553" s="134">
        <f t="shared" si="696"/>
        <v>1.1108693300000001</v>
      </c>
      <c r="M553" s="134">
        <f t="shared" si="729"/>
        <v>280911.99968741002</v>
      </c>
      <c r="N553" s="142">
        <f t="shared" si="739"/>
        <v>0</v>
      </c>
      <c r="O553" s="133">
        <f t="shared" si="730"/>
        <v>0</v>
      </c>
      <c r="P553" s="134">
        <f t="shared" si="694"/>
        <v>0</v>
      </c>
      <c r="Q553" s="133">
        <f t="shared" si="740"/>
        <v>0.12682499999999999</v>
      </c>
      <c r="R553" s="143">
        <f t="shared" si="731"/>
        <v>1.008704077</v>
      </c>
      <c r="S553" s="134">
        <f t="shared" si="741"/>
        <v>2445.0796755000001</v>
      </c>
      <c r="T553" s="3">
        <f t="shared" si="742"/>
        <v>0</v>
      </c>
      <c r="U553" s="4">
        <f t="shared" si="743"/>
        <v>0</v>
      </c>
      <c r="V553" s="144" t="str">
        <f t="shared" ref="V553" si="778">V552</f>
        <v>A+J=</v>
      </c>
      <c r="W553" s="9">
        <f t="shared" si="733"/>
        <v>42602</v>
      </c>
      <c r="X553" s="4"/>
      <c r="Y553" s="18"/>
      <c r="Z553" s="16"/>
      <c r="AD553" s="5"/>
    </row>
    <row r="554" spans="1:135" x14ac:dyDescent="0.2">
      <c r="A554" s="138">
        <f t="shared" si="734"/>
        <v>42599</v>
      </c>
      <c r="B554" s="134">
        <f t="shared" si="728"/>
        <v>283586.05823425</v>
      </c>
      <c r="C554" s="134">
        <f t="shared" si="735"/>
        <v>252875.82625708991</v>
      </c>
      <c r="D554" s="139">
        <f t="shared" si="745"/>
        <v>662.08900000000006</v>
      </c>
      <c r="E554" s="10">
        <f>IF(DAY(A554)=E$3+1,VLOOKUP(A554,[1]Plan1!$CC$150:$CD$200,2),E553)</f>
        <v>672.15599999999995</v>
      </c>
      <c r="F554" s="140">
        <f t="shared" si="746"/>
        <v>42542</v>
      </c>
      <c r="G554" s="133">
        <f t="shared" si="747"/>
        <v>1.5204904476588288E-2</v>
      </c>
      <c r="H554" s="141">
        <f t="shared" si="736"/>
        <v>28</v>
      </c>
      <c r="I554" s="141">
        <f t="shared" si="737"/>
        <v>31</v>
      </c>
      <c r="J554" s="134">
        <f t="shared" si="748"/>
        <v>1.013723413831322</v>
      </c>
      <c r="K554" s="134">
        <f t="shared" si="738"/>
        <v>1.0963643599999999</v>
      </c>
      <c r="L554" s="134">
        <f t="shared" si="696"/>
        <v>1.11141022</v>
      </c>
      <c r="M554" s="134">
        <f t="shared" si="729"/>
        <v>281048.77769307001</v>
      </c>
      <c r="N554" s="142">
        <f t="shared" si="739"/>
        <v>0</v>
      </c>
      <c r="O554" s="133">
        <f t="shared" si="730"/>
        <v>0</v>
      </c>
      <c r="P554" s="134">
        <f t="shared" ref="P554:P617" si="779">IF(O554&gt;0,TRUNC(O554*M554,8),0)</f>
        <v>0</v>
      </c>
      <c r="Q554" s="133">
        <f t="shared" si="740"/>
        <v>0.12682499999999999</v>
      </c>
      <c r="R554" s="143">
        <f t="shared" si="731"/>
        <v>1.0090279010000001</v>
      </c>
      <c r="S554" s="134">
        <f t="shared" si="741"/>
        <v>2537.28054118</v>
      </c>
      <c r="T554" s="3">
        <f t="shared" si="742"/>
        <v>0</v>
      </c>
      <c r="U554" s="4">
        <f t="shared" si="743"/>
        <v>0</v>
      </c>
      <c r="V554" s="144" t="str">
        <f t="shared" ref="V554" si="780">V553</f>
        <v>A+J=</v>
      </c>
      <c r="W554" s="9">
        <f t="shared" si="733"/>
        <v>42602</v>
      </c>
      <c r="X554" s="4"/>
      <c r="Y554" s="18"/>
      <c r="Z554" s="16"/>
      <c r="AD554" s="5"/>
    </row>
    <row r="555" spans="1:135" x14ac:dyDescent="0.2">
      <c r="A555" s="138">
        <f t="shared" si="734"/>
        <v>42600</v>
      </c>
      <c r="B555" s="134">
        <f t="shared" si="728"/>
        <v>283815.22157666</v>
      </c>
      <c r="C555" s="134">
        <f t="shared" si="735"/>
        <v>252875.82625708991</v>
      </c>
      <c r="D555" s="139">
        <f t="shared" si="745"/>
        <v>662.08900000000006</v>
      </c>
      <c r="E555" s="10">
        <f>IF(DAY(A555)=E$3+1,VLOOKUP(A555,[1]Plan1!$CC$150:$CD$200,2),E554)</f>
        <v>672.15599999999995</v>
      </c>
      <c r="F555" s="140">
        <f t="shared" si="746"/>
        <v>42542</v>
      </c>
      <c r="G555" s="133">
        <f t="shared" si="747"/>
        <v>1.5204904476588288E-2</v>
      </c>
      <c r="H555" s="141">
        <f t="shared" si="736"/>
        <v>29</v>
      </c>
      <c r="I555" s="141">
        <f t="shared" si="737"/>
        <v>31</v>
      </c>
      <c r="J555" s="134">
        <f t="shared" si="748"/>
        <v>1.0142170036746565</v>
      </c>
      <c r="K555" s="134">
        <f t="shared" si="738"/>
        <v>1.0963643599999999</v>
      </c>
      <c r="L555" s="134">
        <f t="shared" ref="L555:L618" si="781">TRUNC(J555*K555,8)</f>
        <v>1.1119513700000001</v>
      </c>
      <c r="M555" s="134">
        <f t="shared" si="729"/>
        <v>281185.62144645001</v>
      </c>
      <c r="N555" s="142">
        <f t="shared" si="739"/>
        <v>0</v>
      </c>
      <c r="O555" s="133">
        <f t="shared" si="730"/>
        <v>0</v>
      </c>
      <c r="P555" s="134">
        <f t="shared" si="779"/>
        <v>0</v>
      </c>
      <c r="Q555" s="133">
        <f t="shared" si="740"/>
        <v>0.12682499999999999</v>
      </c>
      <c r="R555" s="143">
        <f t="shared" si="731"/>
        <v>1.0093518299999999</v>
      </c>
      <c r="S555" s="134">
        <f t="shared" si="741"/>
        <v>2629.6001302099999</v>
      </c>
      <c r="T555" s="3">
        <f t="shared" si="742"/>
        <v>0</v>
      </c>
      <c r="U555" s="4">
        <f t="shared" si="743"/>
        <v>0</v>
      </c>
      <c r="V555" s="144" t="str">
        <f t="shared" ref="V555" si="782">V554</f>
        <v>A+J=</v>
      </c>
      <c r="W555" s="9">
        <f t="shared" si="733"/>
        <v>42602</v>
      </c>
      <c r="X555" s="4"/>
      <c r="Y555" s="18"/>
      <c r="Z555" s="16"/>
      <c r="AD555" s="5"/>
    </row>
    <row r="556" spans="1:135" x14ac:dyDescent="0.2">
      <c r="A556" s="138">
        <f t="shared" si="734"/>
        <v>42601</v>
      </c>
      <c r="B556" s="134">
        <f t="shared" si="728"/>
        <v>284044.57148769998</v>
      </c>
      <c r="C556" s="134">
        <f t="shared" si="735"/>
        <v>252875.82625708991</v>
      </c>
      <c r="D556" s="139">
        <f t="shared" si="745"/>
        <v>662.08900000000006</v>
      </c>
      <c r="E556" s="10">
        <f>IF(DAY(A556)=E$3+1,VLOOKUP(A556,[1]Plan1!$CC$150:$CD$200,2),E555)</f>
        <v>672.15599999999995</v>
      </c>
      <c r="F556" s="140">
        <f t="shared" si="746"/>
        <v>42542</v>
      </c>
      <c r="G556" s="133">
        <f t="shared" si="747"/>
        <v>1.5204904476588288E-2</v>
      </c>
      <c r="H556" s="141">
        <f t="shared" si="736"/>
        <v>30</v>
      </c>
      <c r="I556" s="141">
        <f t="shared" si="737"/>
        <v>31</v>
      </c>
      <c r="J556" s="134">
        <f t="shared" si="748"/>
        <v>1.0147108338507387</v>
      </c>
      <c r="K556" s="134">
        <f t="shared" si="738"/>
        <v>1.0963643599999999</v>
      </c>
      <c r="L556" s="134">
        <f t="shared" si="781"/>
        <v>1.1124927899999999</v>
      </c>
      <c r="M556" s="134">
        <f t="shared" si="729"/>
        <v>281322.53347630001</v>
      </c>
      <c r="N556" s="142">
        <f t="shared" si="739"/>
        <v>0</v>
      </c>
      <c r="O556" s="133">
        <f t="shared" si="730"/>
        <v>0</v>
      </c>
      <c r="P556" s="134">
        <f t="shared" si="779"/>
        <v>0</v>
      </c>
      <c r="Q556" s="133">
        <f t="shared" si="740"/>
        <v>0.12682499999999999</v>
      </c>
      <c r="R556" s="143">
        <f t="shared" si="731"/>
        <v>1.0096758619999999</v>
      </c>
      <c r="S556" s="134">
        <f t="shared" si="741"/>
        <v>2722.0380114</v>
      </c>
      <c r="T556" s="3">
        <f t="shared" si="742"/>
        <v>0</v>
      </c>
      <c r="U556" s="4">
        <f t="shared" si="743"/>
        <v>0</v>
      </c>
      <c r="V556" s="144" t="str">
        <f t="shared" ref="V556" si="783">V555</f>
        <v>A+J=</v>
      </c>
      <c r="W556" s="9">
        <f t="shared" si="733"/>
        <v>42602</v>
      </c>
      <c r="X556" s="28"/>
      <c r="Y556" s="22"/>
      <c r="Z556" s="21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92">
        <f t="shared" si="734"/>
        <v>42602</v>
      </c>
      <c r="B557" s="97">
        <f t="shared" si="728"/>
        <v>284274.10580347996</v>
      </c>
      <c r="C557" s="97">
        <f t="shared" si="735"/>
        <v>252875.82625708991</v>
      </c>
      <c r="D557" s="94">
        <f t="shared" si="745"/>
        <v>662.08900000000006</v>
      </c>
      <c r="E557" s="10">
        <f>IF(DAY(A557)=E$3+1,VLOOKUP(A557,[1]Plan1!$CC$150:$CD$200,2),E556)</f>
        <v>672.15599999999995</v>
      </c>
      <c r="F557" s="130">
        <f t="shared" si="746"/>
        <v>42542</v>
      </c>
      <c r="G557" s="99">
        <f t="shared" si="747"/>
        <v>1.5204904476588288E-2</v>
      </c>
      <c r="H557" s="96">
        <f t="shared" si="736"/>
        <v>31</v>
      </c>
      <c r="I557" s="96">
        <f t="shared" si="737"/>
        <v>31</v>
      </c>
      <c r="J557" s="97">
        <f t="shared" si="748"/>
        <v>1.0152049044765883</v>
      </c>
      <c r="K557" s="97">
        <f t="shared" si="738"/>
        <v>1.0963643599999999</v>
      </c>
      <c r="L557" s="97">
        <f t="shared" si="781"/>
        <v>1.1130344700000001</v>
      </c>
      <c r="M557" s="97">
        <f t="shared" si="729"/>
        <v>281459.51125386998</v>
      </c>
      <c r="N557" s="98">
        <f t="shared" si="739"/>
        <v>18</v>
      </c>
      <c r="O557" s="133">
        <f t="shared" si="730"/>
        <v>3.9017999828609262E-2</v>
      </c>
      <c r="P557" s="97">
        <f t="shared" si="779"/>
        <v>10981.987161859999</v>
      </c>
      <c r="Q557" s="99">
        <f t="shared" si="740"/>
        <v>0.12682499999999999</v>
      </c>
      <c r="R557" s="100">
        <f t="shared" si="731"/>
        <v>1.0099999980000001</v>
      </c>
      <c r="S557" s="97">
        <f t="shared" si="741"/>
        <v>2814.5945496099998</v>
      </c>
      <c r="T557" s="3">
        <f t="shared" si="742"/>
        <v>13796.581711469998</v>
      </c>
      <c r="U557" s="4">
        <f t="shared" si="743"/>
        <v>951964.13809142995</v>
      </c>
      <c r="V557" s="136" t="str">
        <f t="shared" ref="V557" si="784">V556</f>
        <v>A+J=</v>
      </c>
      <c r="W557" s="9">
        <f t="shared" si="733"/>
        <v>42633</v>
      </c>
      <c r="X557" s="4"/>
      <c r="Y557" s="18"/>
      <c r="Z557" s="16"/>
      <c r="AD557" s="5"/>
    </row>
    <row r="558" spans="1:135" x14ac:dyDescent="0.2">
      <c r="A558" s="138">
        <f t="shared" si="734"/>
        <v>42603</v>
      </c>
      <c r="B558" s="134">
        <f t="shared" si="728"/>
        <v>270658.81671962002</v>
      </c>
      <c r="C558" s="134">
        <f t="shared" si="735"/>
        <v>243009.11731153991</v>
      </c>
      <c r="D558" s="139">
        <f t="shared" si="745"/>
        <v>672.15599999999995</v>
      </c>
      <c r="E558" s="10">
        <f>IF(DAY(A558)=E$3+1,VLOOKUP(A558,[1]Plan1!$CC$150:$CD$200,2),E557)</f>
        <v>679.46900000000005</v>
      </c>
      <c r="F558" s="140">
        <f t="shared" si="746"/>
        <v>42572</v>
      </c>
      <c r="G558" s="133">
        <f t="shared" si="747"/>
        <v>1.0879914781687816E-2</v>
      </c>
      <c r="H558" s="141">
        <f t="shared" si="736"/>
        <v>1</v>
      </c>
      <c r="I558" s="141">
        <f t="shared" si="737"/>
        <v>31</v>
      </c>
      <c r="J558" s="134">
        <f t="shared" si="748"/>
        <v>1.0003491304263767</v>
      </c>
      <c r="K558" s="134">
        <f t="shared" si="738"/>
        <v>1.1130344700000001</v>
      </c>
      <c r="L558" s="134">
        <f t="shared" si="781"/>
        <v>1.1134230599999999</v>
      </c>
      <c r="M558" s="134">
        <f t="shared" si="729"/>
        <v>270571.95500491001</v>
      </c>
      <c r="N558" s="142">
        <f t="shared" si="739"/>
        <v>0</v>
      </c>
      <c r="O558" s="133">
        <f t="shared" si="730"/>
        <v>0</v>
      </c>
      <c r="P558" s="134">
        <f t="shared" si="779"/>
        <v>0</v>
      </c>
      <c r="Q558" s="133">
        <f t="shared" si="740"/>
        <v>0.12682499999999999</v>
      </c>
      <c r="R558" s="143">
        <f t="shared" si="731"/>
        <v>1.0003210300000001</v>
      </c>
      <c r="S558" s="134">
        <f t="shared" si="741"/>
        <v>86.861714710000001</v>
      </c>
      <c r="T558" s="3">
        <f t="shared" si="742"/>
        <v>0</v>
      </c>
      <c r="U558" s="4">
        <f t="shared" si="743"/>
        <v>0</v>
      </c>
      <c r="V558" s="144" t="str">
        <f t="shared" ref="V558" si="785">V557</f>
        <v>A+J=</v>
      </c>
      <c r="W558" s="9">
        <f t="shared" si="733"/>
        <v>42633</v>
      </c>
      <c r="X558" s="4"/>
      <c r="Y558" s="18"/>
      <c r="Z558" s="16"/>
      <c r="AD558" s="5"/>
    </row>
    <row r="559" spans="1:135" x14ac:dyDescent="0.2">
      <c r="A559" s="138">
        <f t="shared" si="734"/>
        <v>42604</v>
      </c>
      <c r="B559" s="134">
        <f t="shared" si="728"/>
        <v>270840.23189930001</v>
      </c>
      <c r="C559" s="134">
        <f t="shared" si="735"/>
        <v>243009.11731153991</v>
      </c>
      <c r="D559" s="139">
        <f t="shared" si="745"/>
        <v>672.15599999999995</v>
      </c>
      <c r="E559" s="10">
        <f>IF(DAY(A559)=E$3+1,VLOOKUP(A559,[1]Plan1!$CC$150:$CD$200,2),E558)</f>
        <v>679.46900000000005</v>
      </c>
      <c r="F559" s="140">
        <f t="shared" si="746"/>
        <v>42572</v>
      </c>
      <c r="G559" s="133">
        <f t="shared" si="747"/>
        <v>1.0879914781687816E-2</v>
      </c>
      <c r="H559" s="141">
        <f t="shared" si="736"/>
        <v>2</v>
      </c>
      <c r="I559" s="141">
        <f t="shared" si="737"/>
        <v>31</v>
      </c>
      <c r="J559" s="134">
        <f t="shared" si="748"/>
        <v>1.0006983827448079</v>
      </c>
      <c r="K559" s="134">
        <f t="shared" si="738"/>
        <v>1.1130344700000001</v>
      </c>
      <c r="L559" s="134">
        <f t="shared" si="781"/>
        <v>1.11381179</v>
      </c>
      <c r="M559" s="134">
        <f t="shared" si="729"/>
        <v>270666.41993908002</v>
      </c>
      <c r="N559" s="142">
        <f t="shared" si="739"/>
        <v>0</v>
      </c>
      <c r="O559" s="133">
        <f t="shared" si="730"/>
        <v>0</v>
      </c>
      <c r="P559" s="134">
        <f t="shared" si="779"/>
        <v>0</v>
      </c>
      <c r="Q559" s="133">
        <f t="shared" si="740"/>
        <v>0.12682499999999999</v>
      </c>
      <c r="R559" s="143">
        <f t="shared" si="731"/>
        <v>1.000642163</v>
      </c>
      <c r="S559" s="134">
        <f t="shared" si="741"/>
        <v>173.81196022</v>
      </c>
      <c r="T559" s="3">
        <f t="shared" si="742"/>
        <v>0</v>
      </c>
      <c r="U559" s="4">
        <f t="shared" si="743"/>
        <v>0</v>
      </c>
      <c r="V559" s="144" t="str">
        <f t="shared" ref="V559" si="786">V558</f>
        <v>A+J=</v>
      </c>
      <c r="W559" s="9">
        <f t="shared" si="733"/>
        <v>42633</v>
      </c>
      <c r="X559" s="4"/>
      <c r="Y559" s="18"/>
      <c r="Z559" s="16"/>
      <c r="AD559" s="5"/>
    </row>
    <row r="560" spans="1:135" x14ac:dyDescent="0.2">
      <c r="A560" s="138">
        <f t="shared" si="734"/>
        <v>42605</v>
      </c>
      <c r="B560" s="134">
        <f t="shared" si="728"/>
        <v>271021.7672606</v>
      </c>
      <c r="C560" s="134">
        <f t="shared" si="735"/>
        <v>243009.11731153991</v>
      </c>
      <c r="D560" s="139">
        <f t="shared" si="745"/>
        <v>672.15599999999995</v>
      </c>
      <c r="E560" s="10">
        <f>IF(DAY(A560)=E$3+1,VLOOKUP(A560,[1]Plan1!$CC$150:$CD$200,2),E559)</f>
        <v>679.46900000000005</v>
      </c>
      <c r="F560" s="140">
        <f t="shared" si="746"/>
        <v>42572</v>
      </c>
      <c r="G560" s="133">
        <f t="shared" si="747"/>
        <v>1.0879914781687816E-2</v>
      </c>
      <c r="H560" s="141">
        <f t="shared" si="736"/>
        <v>3</v>
      </c>
      <c r="I560" s="141">
        <f t="shared" si="737"/>
        <v>31</v>
      </c>
      <c r="J560" s="134">
        <f t="shared" si="748"/>
        <v>1.0010477569978502</v>
      </c>
      <c r="K560" s="134">
        <f t="shared" si="738"/>
        <v>1.1130344700000001</v>
      </c>
      <c r="L560" s="134">
        <f t="shared" si="781"/>
        <v>1.1142006499999999</v>
      </c>
      <c r="M560" s="134">
        <f t="shared" si="729"/>
        <v>270760.91646444</v>
      </c>
      <c r="N560" s="142">
        <f t="shared" si="739"/>
        <v>0</v>
      </c>
      <c r="O560" s="133">
        <f t="shared" si="730"/>
        <v>0</v>
      </c>
      <c r="P560" s="134">
        <f t="shared" si="779"/>
        <v>0</v>
      </c>
      <c r="Q560" s="133">
        <f t="shared" si="740"/>
        <v>0.12682499999999999</v>
      </c>
      <c r="R560" s="143">
        <f t="shared" si="731"/>
        <v>1.000963399</v>
      </c>
      <c r="S560" s="134">
        <f t="shared" si="741"/>
        <v>260.85079616000002</v>
      </c>
      <c r="T560" s="3">
        <f t="shared" si="742"/>
        <v>0</v>
      </c>
      <c r="U560" s="4">
        <f t="shared" si="743"/>
        <v>0</v>
      </c>
      <c r="V560" s="144" t="str">
        <f t="shared" ref="V560" si="787">V559</f>
        <v>A+J=</v>
      </c>
      <c r="W560" s="9">
        <f t="shared" si="733"/>
        <v>42633</v>
      </c>
      <c r="X560" s="4"/>
      <c r="Y560" s="18"/>
      <c r="Z560" s="16"/>
      <c r="AD560" s="5"/>
    </row>
    <row r="561" spans="1:30" x14ac:dyDescent="0.2">
      <c r="A561" s="138">
        <f t="shared" si="734"/>
        <v>42606</v>
      </c>
      <c r="B561" s="134">
        <f t="shared" si="728"/>
        <v>271203.42772956</v>
      </c>
      <c r="C561" s="134">
        <f t="shared" si="735"/>
        <v>243009.11731153991</v>
      </c>
      <c r="D561" s="139">
        <f t="shared" si="745"/>
        <v>672.15599999999995</v>
      </c>
      <c r="E561" s="10">
        <f>IF(DAY(A561)=E$3+1,VLOOKUP(A561,[1]Plan1!$CC$150:$CD$200,2),E560)</f>
        <v>679.46900000000005</v>
      </c>
      <c r="F561" s="140">
        <f t="shared" si="746"/>
        <v>42572</v>
      </c>
      <c r="G561" s="133">
        <f t="shared" si="747"/>
        <v>1.0879914781687816E-2</v>
      </c>
      <c r="H561" s="141">
        <f t="shared" si="736"/>
        <v>4</v>
      </c>
      <c r="I561" s="141">
        <f t="shared" si="737"/>
        <v>31</v>
      </c>
      <c r="J561" s="134">
        <f t="shared" si="748"/>
        <v>1.0013972532280744</v>
      </c>
      <c r="K561" s="134">
        <f t="shared" si="738"/>
        <v>1.1130344700000001</v>
      </c>
      <c r="L561" s="134">
        <f t="shared" si="781"/>
        <v>1.11458966</v>
      </c>
      <c r="M561" s="134">
        <f t="shared" si="729"/>
        <v>270855.44944116002</v>
      </c>
      <c r="N561" s="142">
        <f t="shared" si="739"/>
        <v>0</v>
      </c>
      <c r="O561" s="133">
        <f t="shared" si="730"/>
        <v>0</v>
      </c>
      <c r="P561" s="134">
        <f t="shared" si="779"/>
        <v>0</v>
      </c>
      <c r="Q561" s="133">
        <f t="shared" si="740"/>
        <v>0.12682499999999999</v>
      </c>
      <c r="R561" s="143">
        <f t="shared" si="731"/>
        <v>1.0012847380000001</v>
      </c>
      <c r="S561" s="134">
        <f t="shared" si="741"/>
        <v>347.9782884</v>
      </c>
      <c r="T561" s="3">
        <f t="shared" si="742"/>
        <v>0</v>
      </c>
      <c r="U561" s="4">
        <f t="shared" si="743"/>
        <v>0</v>
      </c>
      <c r="V561" s="144" t="str">
        <f t="shared" ref="V561" si="788">V560</f>
        <v>A+J=</v>
      </c>
      <c r="W561" s="9">
        <f t="shared" si="733"/>
        <v>42633</v>
      </c>
      <c r="X561" s="4"/>
      <c r="Y561" s="18"/>
      <c r="Z561" s="16"/>
      <c r="AD561" s="5"/>
    </row>
    <row r="562" spans="1:30" x14ac:dyDescent="0.2">
      <c r="A562" s="138">
        <f t="shared" si="734"/>
        <v>42607</v>
      </c>
      <c r="B562" s="134">
        <f t="shared" si="728"/>
        <v>271385.20606857003</v>
      </c>
      <c r="C562" s="134">
        <f t="shared" si="735"/>
        <v>243009.11731153991</v>
      </c>
      <c r="D562" s="139">
        <f t="shared" si="745"/>
        <v>672.15599999999995</v>
      </c>
      <c r="E562" s="10">
        <f>IF(DAY(A562)=E$3+1,VLOOKUP(A562,[1]Plan1!$CC$150:$CD$200,2),E561)</f>
        <v>679.46900000000005</v>
      </c>
      <c r="F562" s="140">
        <f t="shared" si="746"/>
        <v>42572</v>
      </c>
      <c r="G562" s="133">
        <f t="shared" si="747"/>
        <v>1.0879914781687816E-2</v>
      </c>
      <c r="H562" s="141">
        <f t="shared" si="736"/>
        <v>5</v>
      </c>
      <c r="I562" s="141">
        <f t="shared" si="737"/>
        <v>31</v>
      </c>
      <c r="J562" s="134">
        <f t="shared" si="748"/>
        <v>1.0017468714780662</v>
      </c>
      <c r="K562" s="134">
        <f t="shared" si="738"/>
        <v>1.1130344700000001</v>
      </c>
      <c r="L562" s="134">
        <f t="shared" si="781"/>
        <v>1.1149787900000001</v>
      </c>
      <c r="M562" s="134">
        <f t="shared" si="729"/>
        <v>270950.01157898002</v>
      </c>
      <c r="N562" s="142">
        <f t="shared" si="739"/>
        <v>0</v>
      </c>
      <c r="O562" s="133">
        <f t="shared" si="730"/>
        <v>0</v>
      </c>
      <c r="P562" s="134">
        <f t="shared" si="779"/>
        <v>0</v>
      </c>
      <c r="Q562" s="133">
        <f t="shared" si="740"/>
        <v>0.12682499999999999</v>
      </c>
      <c r="R562" s="143">
        <f t="shared" si="731"/>
        <v>1.00160618</v>
      </c>
      <c r="S562" s="134">
        <f t="shared" si="741"/>
        <v>435.19448958999999</v>
      </c>
      <c r="T562" s="3">
        <f t="shared" si="742"/>
        <v>0</v>
      </c>
      <c r="U562" s="4">
        <f t="shared" si="743"/>
        <v>0</v>
      </c>
      <c r="V562" s="144" t="str">
        <f t="shared" ref="V562" si="789">V561</f>
        <v>A+J=</v>
      </c>
      <c r="W562" s="9">
        <f t="shared" si="733"/>
        <v>42633</v>
      </c>
      <c r="X562" s="4"/>
      <c r="Y562" s="18"/>
      <c r="Z562" s="16"/>
      <c r="AD562" s="5"/>
    </row>
    <row r="563" spans="1:30" x14ac:dyDescent="0.2">
      <c r="A563" s="138">
        <f t="shared" si="734"/>
        <v>42608</v>
      </c>
      <c r="B563" s="134">
        <f t="shared" si="728"/>
        <v>271567.10991035</v>
      </c>
      <c r="C563" s="134">
        <f t="shared" si="735"/>
        <v>243009.11731153991</v>
      </c>
      <c r="D563" s="139">
        <f t="shared" si="745"/>
        <v>672.15599999999995</v>
      </c>
      <c r="E563" s="10">
        <f>IF(DAY(A563)=E$3+1,VLOOKUP(A563,[1]Plan1!$CC$150:$CD$200,2),E562)</f>
        <v>679.46900000000005</v>
      </c>
      <c r="F563" s="140">
        <f t="shared" si="746"/>
        <v>42572</v>
      </c>
      <c r="G563" s="133">
        <f t="shared" si="747"/>
        <v>1.0879914781687816E-2</v>
      </c>
      <c r="H563" s="141">
        <f t="shared" si="736"/>
        <v>6</v>
      </c>
      <c r="I563" s="141">
        <f t="shared" si="737"/>
        <v>31</v>
      </c>
      <c r="J563" s="134">
        <f t="shared" si="748"/>
        <v>1.0020966117904269</v>
      </c>
      <c r="K563" s="134">
        <f t="shared" si="738"/>
        <v>1.1130344700000001</v>
      </c>
      <c r="L563" s="134">
        <f t="shared" si="781"/>
        <v>1.1153680699999999</v>
      </c>
      <c r="M563" s="134">
        <f t="shared" si="729"/>
        <v>271044.61016817001</v>
      </c>
      <c r="N563" s="142">
        <f t="shared" si="739"/>
        <v>0</v>
      </c>
      <c r="O563" s="133">
        <f t="shared" si="730"/>
        <v>0</v>
      </c>
      <c r="P563" s="134">
        <f t="shared" si="779"/>
        <v>0</v>
      </c>
      <c r="Q563" s="133">
        <f t="shared" si="740"/>
        <v>0.12682499999999999</v>
      </c>
      <c r="R563" s="143">
        <f t="shared" si="731"/>
        <v>1.0019277259999999</v>
      </c>
      <c r="S563" s="134">
        <f t="shared" si="741"/>
        <v>522.49974218</v>
      </c>
      <c r="T563" s="3">
        <f t="shared" si="742"/>
        <v>0</v>
      </c>
      <c r="U563" s="4">
        <f t="shared" si="743"/>
        <v>0</v>
      </c>
      <c r="V563" s="144" t="str">
        <f t="shared" ref="V563" si="790">V562</f>
        <v>A+J=</v>
      </c>
      <c r="W563" s="9">
        <f t="shared" si="733"/>
        <v>42633</v>
      </c>
      <c r="X563" s="4"/>
      <c r="Y563" s="18"/>
      <c r="Z563" s="16"/>
      <c r="AD563" s="5"/>
    </row>
    <row r="564" spans="1:30" x14ac:dyDescent="0.2">
      <c r="A564" s="138">
        <f t="shared" si="734"/>
        <v>42609</v>
      </c>
      <c r="B564" s="134">
        <f t="shared" si="728"/>
        <v>271749.13390615</v>
      </c>
      <c r="C564" s="134">
        <f t="shared" si="735"/>
        <v>243009.11731153991</v>
      </c>
      <c r="D564" s="139">
        <f t="shared" si="745"/>
        <v>672.15599999999995</v>
      </c>
      <c r="E564" s="10">
        <f>IF(DAY(A564)=E$3+1,VLOOKUP(A564,[1]Plan1!$CC$150:$CD$200,2),E563)</f>
        <v>679.46900000000005</v>
      </c>
      <c r="F564" s="140">
        <f t="shared" si="746"/>
        <v>42572</v>
      </c>
      <c r="G564" s="133">
        <f t="shared" si="747"/>
        <v>1.0879914781687816E-2</v>
      </c>
      <c r="H564" s="141">
        <f t="shared" si="736"/>
        <v>7</v>
      </c>
      <c r="I564" s="141">
        <f t="shared" si="737"/>
        <v>31</v>
      </c>
      <c r="J564" s="134">
        <f t="shared" si="748"/>
        <v>1.0024464742077719</v>
      </c>
      <c r="K564" s="134">
        <f t="shared" si="738"/>
        <v>1.1130344700000001</v>
      </c>
      <c r="L564" s="134">
        <f t="shared" si="781"/>
        <v>1.1157574800000001</v>
      </c>
      <c r="M564" s="134">
        <f t="shared" si="729"/>
        <v>271139.24034854001</v>
      </c>
      <c r="N564" s="142">
        <f t="shared" si="739"/>
        <v>0</v>
      </c>
      <c r="O564" s="133">
        <f t="shared" si="730"/>
        <v>0</v>
      </c>
      <c r="P564" s="134">
        <f t="shared" si="779"/>
        <v>0</v>
      </c>
      <c r="Q564" s="133">
        <f t="shared" si="740"/>
        <v>0.12682499999999999</v>
      </c>
      <c r="R564" s="143">
        <f t="shared" si="731"/>
        <v>1.002249374</v>
      </c>
      <c r="S564" s="134">
        <f t="shared" si="741"/>
        <v>609.89355761000002</v>
      </c>
      <c r="T564" s="3">
        <f t="shared" si="742"/>
        <v>0</v>
      </c>
      <c r="U564" s="4">
        <f t="shared" si="743"/>
        <v>0</v>
      </c>
      <c r="V564" s="144" t="str">
        <f t="shared" ref="V564" si="791">V563</f>
        <v>A+J=</v>
      </c>
      <c r="W564" s="9">
        <f t="shared" si="733"/>
        <v>42633</v>
      </c>
      <c r="X564" s="4"/>
      <c r="Y564" s="18"/>
      <c r="Z564" s="16"/>
      <c r="AD564" s="5"/>
    </row>
    <row r="565" spans="1:30" x14ac:dyDescent="0.2">
      <c r="A565" s="138">
        <f t="shared" si="734"/>
        <v>42610</v>
      </c>
      <c r="B565" s="134">
        <f t="shared" si="728"/>
        <v>271931.27865791996</v>
      </c>
      <c r="C565" s="134">
        <f t="shared" si="735"/>
        <v>243009.11731153991</v>
      </c>
      <c r="D565" s="139">
        <f t="shared" si="745"/>
        <v>672.15599999999995</v>
      </c>
      <c r="E565" s="10">
        <f>IF(DAY(A565)=E$3+1,VLOOKUP(A565,[1]Plan1!$CC$150:$CD$200,2),E564)</f>
        <v>679.46900000000005</v>
      </c>
      <c r="F565" s="140">
        <f t="shared" si="746"/>
        <v>42572</v>
      </c>
      <c r="G565" s="133">
        <f t="shared" si="747"/>
        <v>1.0879914781687816E-2</v>
      </c>
      <c r="H565" s="141">
        <f t="shared" si="736"/>
        <v>8</v>
      </c>
      <c r="I565" s="141">
        <f t="shared" si="737"/>
        <v>31</v>
      </c>
      <c r="J565" s="134">
        <f t="shared" si="748"/>
        <v>1.002796458772732</v>
      </c>
      <c r="K565" s="134">
        <f t="shared" si="738"/>
        <v>1.1130344700000001</v>
      </c>
      <c r="L565" s="134">
        <f t="shared" si="781"/>
        <v>1.1161470200000001</v>
      </c>
      <c r="M565" s="134">
        <f t="shared" si="729"/>
        <v>271233.90212009999</v>
      </c>
      <c r="N565" s="142">
        <f t="shared" si="739"/>
        <v>0</v>
      </c>
      <c r="O565" s="133">
        <f t="shared" si="730"/>
        <v>0</v>
      </c>
      <c r="P565" s="134">
        <f t="shared" si="779"/>
        <v>0</v>
      </c>
      <c r="Q565" s="133">
        <f t="shared" si="740"/>
        <v>0.12682499999999999</v>
      </c>
      <c r="R565" s="143">
        <f t="shared" si="731"/>
        <v>1.0025711260000001</v>
      </c>
      <c r="S565" s="134">
        <f t="shared" si="741"/>
        <v>697.37653781999995</v>
      </c>
      <c r="T565" s="3">
        <f t="shared" si="742"/>
        <v>0</v>
      </c>
      <c r="U565" s="4">
        <f t="shared" si="743"/>
        <v>0</v>
      </c>
      <c r="V565" s="144" t="str">
        <f t="shared" ref="V565" si="792">V564</f>
        <v>A+J=</v>
      </c>
      <c r="W565" s="9">
        <f t="shared" si="733"/>
        <v>42633</v>
      </c>
      <c r="X565" s="4"/>
      <c r="Y565" s="18"/>
      <c r="Z565" s="16"/>
      <c r="AD565" s="5"/>
    </row>
    <row r="566" spans="1:30" x14ac:dyDescent="0.2">
      <c r="A566" s="138">
        <f t="shared" si="734"/>
        <v>42611</v>
      </c>
      <c r="B566" s="134">
        <f t="shared" si="728"/>
        <v>272113.54666278005</v>
      </c>
      <c r="C566" s="134">
        <f t="shared" si="735"/>
        <v>243009.11731153991</v>
      </c>
      <c r="D566" s="139">
        <f t="shared" si="745"/>
        <v>672.15599999999995</v>
      </c>
      <c r="E566" s="10">
        <f>IF(DAY(A566)=E$3+1,VLOOKUP(A566,[1]Plan1!$CC$150:$CD$200,2),E565)</f>
        <v>679.46900000000005</v>
      </c>
      <c r="F566" s="140">
        <f t="shared" si="746"/>
        <v>42572</v>
      </c>
      <c r="G566" s="133">
        <f t="shared" si="747"/>
        <v>1.0879914781687816E-2</v>
      </c>
      <c r="H566" s="141">
        <f t="shared" si="736"/>
        <v>9</v>
      </c>
      <c r="I566" s="141">
        <f t="shared" si="737"/>
        <v>31</v>
      </c>
      <c r="J566" s="134">
        <f t="shared" si="748"/>
        <v>1.0031465655279523</v>
      </c>
      <c r="K566" s="134">
        <f t="shared" si="738"/>
        <v>1.1130344700000001</v>
      </c>
      <c r="L566" s="134">
        <f t="shared" si="781"/>
        <v>1.1165366999999999</v>
      </c>
      <c r="M566" s="134">
        <f t="shared" si="729"/>
        <v>271328.59791294002</v>
      </c>
      <c r="N566" s="142">
        <f t="shared" si="739"/>
        <v>0</v>
      </c>
      <c r="O566" s="133">
        <f t="shared" si="730"/>
        <v>0</v>
      </c>
      <c r="P566" s="134">
        <f t="shared" si="779"/>
        <v>0</v>
      </c>
      <c r="Q566" s="133">
        <f t="shared" si="740"/>
        <v>0.12682499999999999</v>
      </c>
      <c r="R566" s="143">
        <f t="shared" si="731"/>
        <v>1.0028929820000001</v>
      </c>
      <c r="S566" s="134">
        <f t="shared" si="741"/>
        <v>784.94874984</v>
      </c>
      <c r="T566" s="3">
        <f t="shared" si="742"/>
        <v>0</v>
      </c>
      <c r="U566" s="4">
        <f t="shared" si="743"/>
        <v>0</v>
      </c>
      <c r="V566" s="144" t="str">
        <f t="shared" ref="V566" si="793">V565</f>
        <v>A+J=</v>
      </c>
      <c r="W566" s="9">
        <f t="shared" si="733"/>
        <v>42633</v>
      </c>
      <c r="X566" s="4"/>
      <c r="Y566" s="18"/>
      <c r="Z566" s="16"/>
      <c r="AD566" s="5"/>
    </row>
    <row r="567" spans="1:30" x14ac:dyDescent="0.2">
      <c r="A567" s="138">
        <f t="shared" si="734"/>
        <v>42612</v>
      </c>
      <c r="B567" s="134">
        <f t="shared" si="728"/>
        <v>272295.93744029</v>
      </c>
      <c r="C567" s="134">
        <f t="shared" si="735"/>
        <v>243009.11731153991</v>
      </c>
      <c r="D567" s="139">
        <f t="shared" si="745"/>
        <v>672.15599999999995</v>
      </c>
      <c r="E567" s="10">
        <f>IF(DAY(A567)=E$3+1,VLOOKUP(A567,[1]Plan1!$CC$150:$CD$200,2),E566)</f>
        <v>679.46900000000005</v>
      </c>
      <c r="F567" s="140">
        <f t="shared" si="746"/>
        <v>42572</v>
      </c>
      <c r="G567" s="133">
        <f t="shared" si="747"/>
        <v>1.0879914781687816E-2</v>
      </c>
      <c r="H567" s="141">
        <f t="shared" si="736"/>
        <v>10</v>
      </c>
      <c r="I567" s="141">
        <f t="shared" si="737"/>
        <v>31</v>
      </c>
      <c r="J567" s="134">
        <f t="shared" si="748"/>
        <v>1.0034967945160935</v>
      </c>
      <c r="K567" s="134">
        <f t="shared" si="738"/>
        <v>1.1130344700000001</v>
      </c>
      <c r="L567" s="134">
        <f t="shared" si="781"/>
        <v>1.11692652</v>
      </c>
      <c r="M567" s="134">
        <f t="shared" si="729"/>
        <v>271423.32772705</v>
      </c>
      <c r="N567" s="142">
        <f t="shared" si="739"/>
        <v>0</v>
      </c>
      <c r="O567" s="133">
        <f t="shared" si="730"/>
        <v>0</v>
      </c>
      <c r="P567" s="134">
        <f t="shared" si="779"/>
        <v>0</v>
      </c>
      <c r="Q567" s="133">
        <f t="shared" si="740"/>
        <v>0.12682499999999999</v>
      </c>
      <c r="R567" s="143">
        <f t="shared" si="731"/>
        <v>1.0032149400000001</v>
      </c>
      <c r="S567" s="134">
        <f t="shared" si="741"/>
        <v>872.60971324000002</v>
      </c>
      <c r="T567" s="3">
        <f t="shared" si="742"/>
        <v>0</v>
      </c>
      <c r="U567" s="4">
        <f t="shared" si="743"/>
        <v>0</v>
      </c>
      <c r="V567" s="144" t="str">
        <f t="shared" ref="V567" si="794">V566</f>
        <v>A+J=</v>
      </c>
      <c r="W567" s="9">
        <f t="shared" si="733"/>
        <v>42633</v>
      </c>
      <c r="X567" s="4"/>
      <c r="Y567" s="18"/>
      <c r="Z567" s="16"/>
      <c r="AD567" s="5"/>
    </row>
    <row r="568" spans="1:30" x14ac:dyDescent="0.2">
      <c r="A568" s="138">
        <f t="shared" si="734"/>
        <v>42613</v>
      </c>
      <c r="B568" s="134">
        <f t="shared" si="728"/>
        <v>272478.44915662997</v>
      </c>
      <c r="C568" s="134">
        <f t="shared" si="735"/>
        <v>243009.11731153991</v>
      </c>
      <c r="D568" s="139">
        <f t="shared" si="745"/>
        <v>672.15599999999995</v>
      </c>
      <c r="E568" s="10">
        <f>IF(DAY(A568)=E$3+1,VLOOKUP(A568,[1]Plan1!$CC$150:$CD$200,2),E567)</f>
        <v>679.46900000000005</v>
      </c>
      <c r="F568" s="140">
        <f t="shared" si="746"/>
        <v>42572</v>
      </c>
      <c r="G568" s="133">
        <f t="shared" si="747"/>
        <v>1.0879914781687816E-2</v>
      </c>
      <c r="H568" s="141">
        <f t="shared" si="736"/>
        <v>11</v>
      </c>
      <c r="I568" s="141">
        <f t="shared" si="737"/>
        <v>31</v>
      </c>
      <c r="J568" s="134">
        <f t="shared" si="748"/>
        <v>1.0038471457798306</v>
      </c>
      <c r="K568" s="134">
        <f t="shared" si="738"/>
        <v>1.1130344700000001</v>
      </c>
      <c r="L568" s="134">
        <f t="shared" si="781"/>
        <v>1.11731647</v>
      </c>
      <c r="M568" s="134">
        <f t="shared" si="729"/>
        <v>271518.08913233998</v>
      </c>
      <c r="N568" s="142">
        <f t="shared" si="739"/>
        <v>0</v>
      </c>
      <c r="O568" s="133">
        <f t="shared" si="730"/>
        <v>0</v>
      </c>
      <c r="P568" s="134">
        <f t="shared" si="779"/>
        <v>0</v>
      </c>
      <c r="Q568" s="133">
        <f t="shared" si="740"/>
        <v>0.12682499999999999</v>
      </c>
      <c r="R568" s="143">
        <f t="shared" si="731"/>
        <v>1.0035370020000001</v>
      </c>
      <c r="S568" s="134">
        <f t="shared" si="741"/>
        <v>960.36002428999996</v>
      </c>
      <c r="T568" s="3">
        <f t="shared" si="742"/>
        <v>0</v>
      </c>
      <c r="U568" s="4">
        <f t="shared" si="743"/>
        <v>0</v>
      </c>
      <c r="V568" s="144" t="str">
        <f t="shared" ref="V568" si="795">V567</f>
        <v>A+J=</v>
      </c>
      <c r="W568" s="9">
        <f t="shared" si="733"/>
        <v>42633</v>
      </c>
      <c r="X568" s="4"/>
      <c r="Y568" s="18"/>
      <c r="Z568" s="16"/>
      <c r="AD568" s="5"/>
    </row>
    <row r="569" spans="1:30" x14ac:dyDescent="0.2">
      <c r="A569" s="138">
        <f t="shared" si="734"/>
        <v>42614</v>
      </c>
      <c r="B569" s="134">
        <f t="shared" si="728"/>
        <v>272661.08431137999</v>
      </c>
      <c r="C569" s="134">
        <f t="shared" si="735"/>
        <v>243009.11731153991</v>
      </c>
      <c r="D569" s="139">
        <f t="shared" si="745"/>
        <v>672.15599999999995</v>
      </c>
      <c r="E569" s="10">
        <f>IF(DAY(A569)=E$3+1,VLOOKUP(A569,[1]Plan1!$CC$150:$CD$200,2),E568)</f>
        <v>679.46900000000005</v>
      </c>
      <c r="F569" s="140">
        <f t="shared" si="746"/>
        <v>42572</v>
      </c>
      <c r="G569" s="133">
        <f t="shared" si="747"/>
        <v>1.0879914781687816E-2</v>
      </c>
      <c r="H569" s="141">
        <f t="shared" si="736"/>
        <v>12</v>
      </c>
      <c r="I569" s="141">
        <f t="shared" si="737"/>
        <v>31</v>
      </c>
      <c r="J569" s="134">
        <f t="shared" si="748"/>
        <v>1.0041976193618536</v>
      </c>
      <c r="K569" s="134">
        <f t="shared" si="738"/>
        <v>1.1130344700000001</v>
      </c>
      <c r="L569" s="134">
        <f t="shared" si="781"/>
        <v>1.11770656</v>
      </c>
      <c r="M569" s="134">
        <f t="shared" si="729"/>
        <v>271612.88455890998</v>
      </c>
      <c r="N569" s="142">
        <f t="shared" si="739"/>
        <v>0</v>
      </c>
      <c r="O569" s="133">
        <f t="shared" si="730"/>
        <v>0</v>
      </c>
      <c r="P569" s="134">
        <f t="shared" si="779"/>
        <v>0</v>
      </c>
      <c r="Q569" s="133">
        <f t="shared" si="740"/>
        <v>0.12682499999999999</v>
      </c>
      <c r="R569" s="143">
        <f t="shared" si="731"/>
        <v>1.003859168</v>
      </c>
      <c r="S569" s="134">
        <f t="shared" si="741"/>
        <v>1048.19975247</v>
      </c>
      <c r="T569" s="3">
        <f t="shared" si="742"/>
        <v>0</v>
      </c>
      <c r="U569" s="4">
        <f t="shared" si="743"/>
        <v>0</v>
      </c>
      <c r="V569" s="144" t="str">
        <f t="shared" ref="V569" si="796">V568</f>
        <v>A+J=</v>
      </c>
      <c r="W569" s="9">
        <f t="shared" si="733"/>
        <v>42633</v>
      </c>
      <c r="X569" s="4"/>
      <c r="Y569" s="18"/>
      <c r="Z569" s="16"/>
      <c r="AD569" s="5"/>
    </row>
    <row r="570" spans="1:30" x14ac:dyDescent="0.2">
      <c r="A570" s="138">
        <f t="shared" si="734"/>
        <v>42615</v>
      </c>
      <c r="B570" s="134">
        <f t="shared" si="728"/>
        <v>272843.84242358</v>
      </c>
      <c r="C570" s="134">
        <f t="shared" si="735"/>
        <v>243009.11731153991</v>
      </c>
      <c r="D570" s="139">
        <f t="shared" si="745"/>
        <v>672.15599999999995</v>
      </c>
      <c r="E570" s="10">
        <f>IF(DAY(A570)=E$3+1,VLOOKUP(A570,[1]Plan1!$CC$150:$CD$200,2),E569)</f>
        <v>679.46900000000005</v>
      </c>
      <c r="F570" s="140">
        <f t="shared" si="746"/>
        <v>42572</v>
      </c>
      <c r="G570" s="133">
        <f t="shared" si="747"/>
        <v>1.0879914781687816E-2</v>
      </c>
      <c r="H570" s="141">
        <f t="shared" si="736"/>
        <v>13</v>
      </c>
      <c r="I570" s="141">
        <f t="shared" si="737"/>
        <v>31</v>
      </c>
      <c r="J570" s="134">
        <f t="shared" si="748"/>
        <v>1.0045482153048679</v>
      </c>
      <c r="K570" s="134">
        <f t="shared" si="738"/>
        <v>1.1130344700000001</v>
      </c>
      <c r="L570" s="134">
        <f t="shared" si="781"/>
        <v>1.1180967900000001</v>
      </c>
      <c r="M570" s="134">
        <f t="shared" si="729"/>
        <v>271707.71400675998</v>
      </c>
      <c r="N570" s="142">
        <f t="shared" si="739"/>
        <v>0</v>
      </c>
      <c r="O570" s="133">
        <f t="shared" si="730"/>
        <v>0</v>
      </c>
      <c r="P570" s="134">
        <f t="shared" si="779"/>
        <v>0</v>
      </c>
      <c r="Q570" s="133">
        <f t="shared" si="740"/>
        <v>0.12682499999999999</v>
      </c>
      <c r="R570" s="143">
        <f t="shared" si="731"/>
        <v>1.0041814360000001</v>
      </c>
      <c r="S570" s="134">
        <f t="shared" si="741"/>
        <v>1136.12841682</v>
      </c>
      <c r="T570" s="3">
        <f t="shared" si="742"/>
        <v>0</v>
      </c>
      <c r="U570" s="4">
        <f t="shared" si="743"/>
        <v>0</v>
      </c>
      <c r="V570" s="144" t="str">
        <f t="shared" ref="V570" si="797">V569</f>
        <v>A+J=</v>
      </c>
      <c r="W570" s="9">
        <f t="shared" si="733"/>
        <v>42633</v>
      </c>
      <c r="X570" s="4"/>
      <c r="Y570" s="18"/>
      <c r="Z570" s="16"/>
      <c r="AD570" s="5"/>
    </row>
    <row r="571" spans="1:30" x14ac:dyDescent="0.2">
      <c r="A571" s="138">
        <f t="shared" si="734"/>
        <v>42616</v>
      </c>
      <c r="B571" s="134">
        <f t="shared" si="728"/>
        <v>273026.72192951001</v>
      </c>
      <c r="C571" s="134">
        <f t="shared" si="735"/>
        <v>243009.11731153991</v>
      </c>
      <c r="D571" s="139">
        <f t="shared" si="745"/>
        <v>672.15599999999995</v>
      </c>
      <c r="E571" s="10">
        <f>IF(DAY(A571)=E$3+1,VLOOKUP(A571,[1]Plan1!$CC$150:$CD$200,2),E570)</f>
        <v>679.46900000000005</v>
      </c>
      <c r="F571" s="140">
        <f t="shared" si="746"/>
        <v>42572</v>
      </c>
      <c r="G571" s="133">
        <f t="shared" si="747"/>
        <v>1.0879914781687816E-2</v>
      </c>
      <c r="H571" s="141">
        <f t="shared" si="736"/>
        <v>14</v>
      </c>
      <c r="I571" s="141">
        <f t="shared" si="737"/>
        <v>31</v>
      </c>
      <c r="J571" s="134">
        <f t="shared" si="748"/>
        <v>1.0048989336515932</v>
      </c>
      <c r="K571" s="134">
        <f t="shared" si="738"/>
        <v>1.1130344700000001</v>
      </c>
      <c r="L571" s="134">
        <f t="shared" si="781"/>
        <v>1.11848715</v>
      </c>
      <c r="M571" s="134">
        <f t="shared" si="729"/>
        <v>271802.57504580001</v>
      </c>
      <c r="N571" s="142">
        <f t="shared" si="739"/>
        <v>0</v>
      </c>
      <c r="O571" s="133">
        <f t="shared" si="730"/>
        <v>0</v>
      </c>
      <c r="P571" s="134">
        <f t="shared" si="779"/>
        <v>0</v>
      </c>
      <c r="Q571" s="133">
        <f t="shared" si="740"/>
        <v>0.12682499999999999</v>
      </c>
      <c r="R571" s="143">
        <f t="shared" si="731"/>
        <v>1.004503809</v>
      </c>
      <c r="S571" s="134">
        <f t="shared" si="741"/>
        <v>1224.1468837100001</v>
      </c>
      <c r="T571" s="3">
        <f t="shared" si="742"/>
        <v>0</v>
      </c>
      <c r="U571" s="4">
        <f t="shared" si="743"/>
        <v>0</v>
      </c>
      <c r="V571" s="144" t="str">
        <f t="shared" ref="V571" si="798">V570</f>
        <v>A+J=</v>
      </c>
      <c r="W571" s="9">
        <f t="shared" si="733"/>
        <v>42633</v>
      </c>
      <c r="X571" s="4"/>
      <c r="Y571" s="18"/>
      <c r="Z571" s="16"/>
      <c r="AD571" s="5"/>
    </row>
    <row r="572" spans="1:30" x14ac:dyDescent="0.2">
      <c r="A572" s="138">
        <f t="shared" si="734"/>
        <v>42617</v>
      </c>
      <c r="B572" s="134">
        <f t="shared" si="728"/>
        <v>273209.72207388998</v>
      </c>
      <c r="C572" s="134">
        <f t="shared" si="735"/>
        <v>243009.11731153991</v>
      </c>
      <c r="D572" s="139">
        <f t="shared" si="745"/>
        <v>672.15599999999995</v>
      </c>
      <c r="E572" s="10">
        <f>IF(DAY(A572)=E$3+1,VLOOKUP(A572,[1]Plan1!$CC$150:$CD$200,2),E571)</f>
        <v>679.46900000000005</v>
      </c>
      <c r="F572" s="140">
        <f t="shared" si="746"/>
        <v>42572</v>
      </c>
      <c r="G572" s="133">
        <f t="shared" si="747"/>
        <v>1.0879914781687816E-2</v>
      </c>
      <c r="H572" s="141">
        <f t="shared" si="736"/>
        <v>15</v>
      </c>
      <c r="I572" s="141">
        <f t="shared" si="737"/>
        <v>31</v>
      </c>
      <c r="J572" s="134">
        <f t="shared" si="748"/>
        <v>1.0052497744447646</v>
      </c>
      <c r="K572" s="134">
        <f t="shared" si="738"/>
        <v>1.1130344700000001</v>
      </c>
      <c r="L572" s="134">
        <f t="shared" si="781"/>
        <v>1.11887764</v>
      </c>
      <c r="M572" s="134">
        <f t="shared" si="729"/>
        <v>271897.46767600998</v>
      </c>
      <c r="N572" s="142">
        <f t="shared" si="739"/>
        <v>0</v>
      </c>
      <c r="O572" s="133">
        <f t="shared" si="730"/>
        <v>0</v>
      </c>
      <c r="P572" s="134">
        <f t="shared" si="779"/>
        <v>0</v>
      </c>
      <c r="Q572" s="133">
        <f t="shared" si="740"/>
        <v>0.12682499999999999</v>
      </c>
      <c r="R572" s="143">
        <f t="shared" si="731"/>
        <v>1.004826284</v>
      </c>
      <c r="S572" s="134">
        <f t="shared" si="741"/>
        <v>1312.2543978799999</v>
      </c>
      <c r="T572" s="3">
        <f t="shared" si="742"/>
        <v>0</v>
      </c>
      <c r="U572" s="4">
        <f t="shared" si="743"/>
        <v>0</v>
      </c>
      <c r="V572" s="144" t="str">
        <f t="shared" ref="V572" si="799">V571</f>
        <v>A+J=</v>
      </c>
      <c r="W572" s="9">
        <f t="shared" si="733"/>
        <v>42633</v>
      </c>
      <c r="X572" s="4"/>
      <c r="Y572" s="18"/>
      <c r="Z572" s="16"/>
      <c r="AD572" s="5"/>
    </row>
    <row r="573" spans="1:30" x14ac:dyDescent="0.2">
      <c r="A573" s="138">
        <f t="shared" si="734"/>
        <v>42618</v>
      </c>
      <c r="B573" s="134">
        <f t="shared" si="728"/>
        <v>273392.84861753002</v>
      </c>
      <c r="C573" s="134">
        <f t="shared" si="735"/>
        <v>243009.11731153991</v>
      </c>
      <c r="D573" s="139">
        <f t="shared" si="745"/>
        <v>672.15599999999995</v>
      </c>
      <c r="E573" s="10">
        <f>IF(DAY(A573)=E$3+1,VLOOKUP(A573,[1]Plan1!$CC$150:$CD$200,2),E572)</f>
        <v>679.46900000000005</v>
      </c>
      <c r="F573" s="140">
        <f t="shared" si="746"/>
        <v>42572</v>
      </c>
      <c r="G573" s="133">
        <f t="shared" si="747"/>
        <v>1.0879914781687816E-2</v>
      </c>
      <c r="H573" s="141">
        <f t="shared" si="736"/>
        <v>16</v>
      </c>
      <c r="I573" s="141">
        <f t="shared" si="737"/>
        <v>31</v>
      </c>
      <c r="J573" s="134">
        <f t="shared" si="748"/>
        <v>1.0056007377271314</v>
      </c>
      <c r="K573" s="134">
        <f t="shared" si="738"/>
        <v>1.1130344700000001</v>
      </c>
      <c r="L573" s="134">
        <f t="shared" si="781"/>
        <v>1.11926828</v>
      </c>
      <c r="M573" s="134">
        <f t="shared" si="729"/>
        <v>271992.39675760001</v>
      </c>
      <c r="N573" s="142">
        <f t="shared" si="739"/>
        <v>0</v>
      </c>
      <c r="O573" s="133">
        <f t="shared" si="730"/>
        <v>0</v>
      </c>
      <c r="P573" s="134">
        <f t="shared" si="779"/>
        <v>0</v>
      </c>
      <c r="Q573" s="133">
        <f t="shared" si="740"/>
        <v>0.12682499999999999</v>
      </c>
      <c r="R573" s="143">
        <f t="shared" si="731"/>
        <v>1.0051488639999999</v>
      </c>
      <c r="S573" s="134">
        <f t="shared" si="741"/>
        <v>1400.45185993</v>
      </c>
      <c r="T573" s="3">
        <f t="shared" si="742"/>
        <v>0</v>
      </c>
      <c r="U573" s="4">
        <f t="shared" si="743"/>
        <v>0</v>
      </c>
      <c r="V573" s="144" t="str">
        <f t="shared" ref="V573" si="800">V572</f>
        <v>A+J=</v>
      </c>
      <c r="W573" s="9">
        <f t="shared" si="733"/>
        <v>42633</v>
      </c>
      <c r="X573" s="4"/>
      <c r="Y573" s="18"/>
      <c r="Z573" s="16"/>
      <c r="AD573" s="5"/>
    </row>
    <row r="574" spans="1:30" x14ac:dyDescent="0.2">
      <c r="A574" s="138">
        <f t="shared" si="734"/>
        <v>42619</v>
      </c>
      <c r="B574" s="134">
        <f t="shared" si="728"/>
        <v>273576.09592256002</v>
      </c>
      <c r="C574" s="134">
        <f t="shared" si="735"/>
        <v>243009.11731153991</v>
      </c>
      <c r="D574" s="139">
        <f t="shared" si="745"/>
        <v>672.15599999999995</v>
      </c>
      <c r="E574" s="10">
        <f>IF(DAY(A574)=E$3+1,VLOOKUP(A574,[1]Plan1!$CC$150:$CD$200,2),E573)</f>
        <v>679.46900000000005</v>
      </c>
      <c r="F574" s="140">
        <f t="shared" si="746"/>
        <v>42572</v>
      </c>
      <c r="G574" s="133">
        <f t="shared" si="747"/>
        <v>1.0879914781687816E-2</v>
      </c>
      <c r="H574" s="141">
        <f t="shared" si="736"/>
        <v>17</v>
      </c>
      <c r="I574" s="141">
        <f t="shared" si="737"/>
        <v>31</v>
      </c>
      <c r="J574" s="134">
        <f t="shared" si="748"/>
        <v>1.0059518235414588</v>
      </c>
      <c r="K574" s="134">
        <f t="shared" si="738"/>
        <v>1.1130344700000001</v>
      </c>
      <c r="L574" s="134">
        <f t="shared" si="781"/>
        <v>1.1196590500000001</v>
      </c>
      <c r="M574" s="134">
        <f t="shared" si="729"/>
        <v>272087.35743037</v>
      </c>
      <c r="N574" s="142">
        <f t="shared" si="739"/>
        <v>0</v>
      </c>
      <c r="O574" s="133">
        <f t="shared" si="730"/>
        <v>0</v>
      </c>
      <c r="P574" s="134">
        <f t="shared" si="779"/>
        <v>0</v>
      </c>
      <c r="Q574" s="133">
        <f t="shared" si="740"/>
        <v>0.12682499999999999</v>
      </c>
      <c r="R574" s="143">
        <f t="shared" si="731"/>
        <v>1.0054715460000001</v>
      </c>
      <c r="S574" s="134">
        <f t="shared" si="741"/>
        <v>1488.73849219</v>
      </c>
      <c r="T574" s="3">
        <f t="shared" si="742"/>
        <v>0</v>
      </c>
      <c r="U574" s="4">
        <f t="shared" si="743"/>
        <v>0</v>
      </c>
      <c r="V574" s="144" t="str">
        <f t="shared" ref="V574" si="801">V573</f>
        <v>A+J=</v>
      </c>
      <c r="W574" s="9">
        <f t="shared" si="733"/>
        <v>42633</v>
      </c>
      <c r="X574" s="4"/>
      <c r="Y574" s="18"/>
      <c r="Z574" s="16"/>
      <c r="AD574" s="5"/>
    </row>
    <row r="575" spans="1:30" x14ac:dyDescent="0.2">
      <c r="A575" s="138">
        <f t="shared" si="734"/>
        <v>42620</v>
      </c>
      <c r="B575" s="134">
        <f t="shared" si="728"/>
        <v>273759.46730934997</v>
      </c>
      <c r="C575" s="134">
        <f t="shared" si="735"/>
        <v>243009.11731153991</v>
      </c>
      <c r="D575" s="139">
        <f t="shared" si="745"/>
        <v>672.15599999999995</v>
      </c>
      <c r="E575" s="10">
        <f>IF(DAY(A575)=E$3+1,VLOOKUP(A575,[1]Plan1!$CC$150:$CD$200,2),E574)</f>
        <v>679.46900000000005</v>
      </c>
      <c r="F575" s="140">
        <f t="shared" si="746"/>
        <v>42572</v>
      </c>
      <c r="G575" s="133">
        <f t="shared" si="747"/>
        <v>1.0879914781687816E-2</v>
      </c>
      <c r="H575" s="141">
        <f t="shared" si="736"/>
        <v>18</v>
      </c>
      <c r="I575" s="141">
        <f t="shared" si="737"/>
        <v>31</v>
      </c>
      <c r="J575" s="134">
        <f t="shared" si="748"/>
        <v>1.0063030319305264</v>
      </c>
      <c r="K575" s="134">
        <f t="shared" si="738"/>
        <v>1.1130344700000001</v>
      </c>
      <c r="L575" s="134">
        <f t="shared" si="781"/>
        <v>1.12004996</v>
      </c>
      <c r="M575" s="134">
        <f t="shared" si="729"/>
        <v>272182.35212441999</v>
      </c>
      <c r="N575" s="142">
        <f t="shared" si="739"/>
        <v>0</v>
      </c>
      <c r="O575" s="133">
        <f t="shared" si="730"/>
        <v>0</v>
      </c>
      <c r="P575" s="134">
        <f t="shared" si="779"/>
        <v>0</v>
      </c>
      <c r="Q575" s="133">
        <f t="shared" si="740"/>
        <v>0.12682499999999999</v>
      </c>
      <c r="R575" s="143">
        <f t="shared" si="731"/>
        <v>1.0057943330000001</v>
      </c>
      <c r="S575" s="134">
        <f t="shared" si="741"/>
        <v>1577.1151849299999</v>
      </c>
      <c r="T575" s="3">
        <f t="shared" si="742"/>
        <v>0</v>
      </c>
      <c r="U575" s="4">
        <f t="shared" si="743"/>
        <v>0</v>
      </c>
      <c r="V575" s="144" t="str">
        <f t="shared" ref="V575" si="802">V574</f>
        <v>A+J=</v>
      </c>
      <c r="W575" s="9">
        <f t="shared" si="733"/>
        <v>42633</v>
      </c>
      <c r="X575" s="4"/>
      <c r="Y575" s="18"/>
      <c r="Z575" s="16"/>
      <c r="AD575" s="5"/>
    </row>
    <row r="576" spans="1:30" x14ac:dyDescent="0.2">
      <c r="A576" s="138">
        <f t="shared" si="734"/>
        <v>42621</v>
      </c>
      <c r="B576" s="134">
        <f t="shared" si="728"/>
        <v>273942.95985123003</v>
      </c>
      <c r="C576" s="134">
        <f t="shared" si="735"/>
        <v>243009.11731153991</v>
      </c>
      <c r="D576" s="139">
        <f t="shared" si="745"/>
        <v>672.15599999999995</v>
      </c>
      <c r="E576" s="10">
        <f>IF(DAY(A576)=E$3+1,VLOOKUP(A576,[1]Plan1!$CC$150:$CD$200,2),E575)</f>
        <v>679.46900000000005</v>
      </c>
      <c r="F576" s="140">
        <f t="shared" si="746"/>
        <v>42572</v>
      </c>
      <c r="G576" s="133">
        <f t="shared" si="747"/>
        <v>1.0879914781687816E-2</v>
      </c>
      <c r="H576" s="141">
        <f t="shared" si="736"/>
        <v>19</v>
      </c>
      <c r="I576" s="141">
        <f t="shared" si="737"/>
        <v>31</v>
      </c>
      <c r="J576" s="134">
        <f t="shared" si="748"/>
        <v>1.0066543629371285</v>
      </c>
      <c r="K576" s="134">
        <f t="shared" si="738"/>
        <v>1.1130344700000001</v>
      </c>
      <c r="L576" s="134">
        <f t="shared" si="781"/>
        <v>1.120441</v>
      </c>
      <c r="M576" s="134">
        <f t="shared" si="729"/>
        <v>272277.37840965</v>
      </c>
      <c r="N576" s="142">
        <f t="shared" si="739"/>
        <v>0</v>
      </c>
      <c r="O576" s="133">
        <f t="shared" si="730"/>
        <v>0</v>
      </c>
      <c r="P576" s="134">
        <f t="shared" si="779"/>
        <v>0</v>
      </c>
      <c r="Q576" s="133">
        <f t="shared" si="740"/>
        <v>0.12682499999999999</v>
      </c>
      <c r="R576" s="143">
        <f t="shared" si="731"/>
        <v>1.0061172229999999</v>
      </c>
      <c r="S576" s="134">
        <f t="shared" si="741"/>
        <v>1665.58144158</v>
      </c>
      <c r="T576" s="3">
        <f t="shared" si="742"/>
        <v>0</v>
      </c>
      <c r="U576" s="4">
        <f t="shared" si="743"/>
        <v>0</v>
      </c>
      <c r="V576" s="144" t="str">
        <f t="shared" ref="V576" si="803">V575</f>
        <v>A+J=</v>
      </c>
      <c r="W576" s="9">
        <f t="shared" si="733"/>
        <v>42633</v>
      </c>
      <c r="X576" s="4"/>
      <c r="Y576" s="18"/>
      <c r="Z576" s="16"/>
      <c r="AD576" s="5"/>
    </row>
    <row r="577" spans="1:135" x14ac:dyDescent="0.2">
      <c r="A577" s="138">
        <f t="shared" si="734"/>
        <v>42622</v>
      </c>
      <c r="B577" s="134">
        <f t="shared" si="728"/>
        <v>274126.57605393004</v>
      </c>
      <c r="C577" s="134">
        <f t="shared" si="735"/>
        <v>243009.11731153991</v>
      </c>
      <c r="D577" s="139">
        <f t="shared" si="745"/>
        <v>672.15599999999995</v>
      </c>
      <c r="E577" s="10">
        <f>IF(DAY(A577)=E$3+1,VLOOKUP(A577,[1]Plan1!$CC$150:$CD$200,2),E576)</f>
        <v>679.46900000000005</v>
      </c>
      <c r="F577" s="140">
        <f t="shared" si="746"/>
        <v>42572</v>
      </c>
      <c r="G577" s="133">
        <f t="shared" si="747"/>
        <v>1.0879914781687816E-2</v>
      </c>
      <c r="H577" s="141">
        <f t="shared" si="736"/>
        <v>20</v>
      </c>
      <c r="I577" s="141">
        <f t="shared" si="737"/>
        <v>31</v>
      </c>
      <c r="J577" s="134">
        <f t="shared" si="748"/>
        <v>1.0070058166040747</v>
      </c>
      <c r="K577" s="134">
        <f t="shared" si="738"/>
        <v>1.1130344700000001</v>
      </c>
      <c r="L577" s="134">
        <f t="shared" si="781"/>
        <v>1.1208321800000001</v>
      </c>
      <c r="M577" s="134">
        <f t="shared" si="729"/>
        <v>272372.43871616002</v>
      </c>
      <c r="N577" s="142">
        <f t="shared" si="739"/>
        <v>0</v>
      </c>
      <c r="O577" s="133">
        <f t="shared" si="730"/>
        <v>0</v>
      </c>
      <c r="P577" s="134">
        <f t="shared" si="779"/>
        <v>0</v>
      </c>
      <c r="Q577" s="133">
        <f t="shared" si="740"/>
        <v>0.12682499999999999</v>
      </c>
      <c r="R577" s="143">
        <f t="shared" si="731"/>
        <v>1.0064402160000001</v>
      </c>
      <c r="S577" s="134">
        <f t="shared" si="741"/>
        <v>1754.1373377699999</v>
      </c>
      <c r="T577" s="3">
        <f t="shared" si="742"/>
        <v>0</v>
      </c>
      <c r="U577" s="4">
        <f t="shared" si="743"/>
        <v>0</v>
      </c>
      <c r="V577" s="144" t="str">
        <f t="shared" ref="V577" si="804">V576</f>
        <v>A+J=</v>
      </c>
      <c r="W577" s="9">
        <f t="shared" si="733"/>
        <v>42633</v>
      </c>
      <c r="X577" s="4"/>
      <c r="Y577" s="18"/>
      <c r="Z577" s="16"/>
      <c r="AD577" s="5"/>
    </row>
    <row r="578" spans="1:135" x14ac:dyDescent="0.2">
      <c r="A578" s="138">
        <f t="shared" si="734"/>
        <v>42623</v>
      </c>
      <c r="B578" s="134">
        <f t="shared" si="728"/>
        <v>274310.31652473001</v>
      </c>
      <c r="C578" s="134">
        <f t="shared" si="735"/>
        <v>243009.11731153991</v>
      </c>
      <c r="D578" s="139">
        <f t="shared" si="745"/>
        <v>672.15599999999995</v>
      </c>
      <c r="E578" s="10">
        <f>IF(DAY(A578)=E$3+1,VLOOKUP(A578,[1]Plan1!$CC$150:$CD$200,2),E577)</f>
        <v>679.46900000000005</v>
      </c>
      <c r="F578" s="140">
        <f t="shared" si="746"/>
        <v>42572</v>
      </c>
      <c r="G578" s="133">
        <f t="shared" si="747"/>
        <v>1.0879914781687816E-2</v>
      </c>
      <c r="H578" s="141">
        <f t="shared" si="736"/>
        <v>21</v>
      </c>
      <c r="I578" s="141">
        <f t="shared" si="737"/>
        <v>31</v>
      </c>
      <c r="J578" s="134">
        <f t="shared" si="748"/>
        <v>1.0073573929741895</v>
      </c>
      <c r="K578" s="134">
        <f t="shared" si="738"/>
        <v>1.1130344700000001</v>
      </c>
      <c r="L578" s="134">
        <f t="shared" si="781"/>
        <v>1.1212234999999999</v>
      </c>
      <c r="M578" s="134">
        <f t="shared" si="729"/>
        <v>272467.53304394998</v>
      </c>
      <c r="N578" s="142">
        <f t="shared" si="739"/>
        <v>0</v>
      </c>
      <c r="O578" s="133">
        <f t="shared" si="730"/>
        <v>0</v>
      </c>
      <c r="P578" s="134">
        <f t="shared" si="779"/>
        <v>0</v>
      </c>
      <c r="Q578" s="133">
        <f t="shared" si="740"/>
        <v>0.12682499999999999</v>
      </c>
      <c r="R578" s="143">
        <f t="shared" si="731"/>
        <v>1.0067633140000001</v>
      </c>
      <c r="S578" s="134">
        <f t="shared" si="741"/>
        <v>1842.78348078</v>
      </c>
      <c r="T578" s="3">
        <f t="shared" si="742"/>
        <v>0</v>
      </c>
      <c r="U578" s="4">
        <f t="shared" si="743"/>
        <v>0</v>
      </c>
      <c r="V578" s="144" t="str">
        <f t="shared" ref="V578" si="805">V577</f>
        <v>A+J=</v>
      </c>
      <c r="W578" s="9">
        <f t="shared" si="733"/>
        <v>42633</v>
      </c>
      <c r="X578" s="4"/>
      <c r="Y578" s="18"/>
      <c r="Z578" s="16"/>
      <c r="AD578" s="5"/>
    </row>
    <row r="579" spans="1:135" x14ac:dyDescent="0.2">
      <c r="A579" s="138">
        <f t="shared" si="734"/>
        <v>42624</v>
      </c>
      <c r="B579" s="134">
        <f t="shared" si="728"/>
        <v>274494.1783341</v>
      </c>
      <c r="C579" s="134">
        <f t="shared" si="735"/>
        <v>243009.11731153991</v>
      </c>
      <c r="D579" s="139">
        <f t="shared" si="745"/>
        <v>672.15599999999995</v>
      </c>
      <c r="E579" s="10">
        <f>IF(DAY(A579)=E$3+1,VLOOKUP(A579,[1]Plan1!$CC$150:$CD$200,2),E578)</f>
        <v>679.46900000000005</v>
      </c>
      <c r="F579" s="140">
        <f t="shared" si="746"/>
        <v>42572</v>
      </c>
      <c r="G579" s="133">
        <f t="shared" si="747"/>
        <v>1.0879914781687816E-2</v>
      </c>
      <c r="H579" s="141">
        <f t="shared" si="736"/>
        <v>22</v>
      </c>
      <c r="I579" s="141">
        <f t="shared" si="737"/>
        <v>31</v>
      </c>
      <c r="J579" s="134">
        <f t="shared" si="748"/>
        <v>1.0077090920903122</v>
      </c>
      <c r="K579" s="134">
        <f t="shared" si="738"/>
        <v>1.1130344700000001</v>
      </c>
      <c r="L579" s="134">
        <f t="shared" si="781"/>
        <v>1.1216149500000001</v>
      </c>
      <c r="M579" s="134">
        <f t="shared" si="729"/>
        <v>272562.65896292002</v>
      </c>
      <c r="N579" s="142">
        <f t="shared" si="739"/>
        <v>0</v>
      </c>
      <c r="O579" s="133">
        <f t="shared" si="730"/>
        <v>0</v>
      </c>
      <c r="P579" s="134">
        <f t="shared" si="779"/>
        <v>0</v>
      </c>
      <c r="Q579" s="133">
        <f t="shared" si="740"/>
        <v>0.12682499999999999</v>
      </c>
      <c r="R579" s="143">
        <f t="shared" si="731"/>
        <v>1.0070865149999999</v>
      </c>
      <c r="S579" s="134">
        <f t="shared" si="741"/>
        <v>1931.51937118</v>
      </c>
      <c r="T579" s="3">
        <f t="shared" si="742"/>
        <v>0</v>
      </c>
      <c r="U579" s="4">
        <f t="shared" si="743"/>
        <v>0</v>
      </c>
      <c r="V579" s="144" t="str">
        <f t="shared" ref="V579" si="806">V578</f>
        <v>A+J=</v>
      </c>
      <c r="W579" s="9">
        <f t="shared" si="733"/>
        <v>42633</v>
      </c>
      <c r="X579" s="4"/>
      <c r="Y579" s="18"/>
      <c r="Z579" s="16"/>
      <c r="AD579" s="5"/>
    </row>
    <row r="580" spans="1:135" x14ac:dyDescent="0.2">
      <c r="A580" s="138">
        <f t="shared" si="734"/>
        <v>42625</v>
      </c>
      <c r="B580" s="134">
        <f t="shared" si="728"/>
        <v>274678.16426282999</v>
      </c>
      <c r="C580" s="134">
        <f t="shared" si="735"/>
        <v>243009.11731153991</v>
      </c>
      <c r="D580" s="139">
        <f t="shared" si="745"/>
        <v>672.15599999999995</v>
      </c>
      <c r="E580" s="10">
        <f>IF(DAY(A580)=E$3+1,VLOOKUP(A580,[1]Plan1!$CC$150:$CD$200,2),E579)</f>
        <v>679.46900000000005</v>
      </c>
      <c r="F580" s="140">
        <f t="shared" si="746"/>
        <v>42572</v>
      </c>
      <c r="G580" s="133">
        <f t="shared" si="747"/>
        <v>1.0879914781687816E-2</v>
      </c>
      <c r="H580" s="141">
        <f t="shared" si="736"/>
        <v>23</v>
      </c>
      <c r="I580" s="141">
        <f t="shared" si="737"/>
        <v>31</v>
      </c>
      <c r="J580" s="134">
        <f t="shared" si="748"/>
        <v>1.0080609139952974</v>
      </c>
      <c r="K580" s="134">
        <f t="shared" si="738"/>
        <v>1.1130344700000001</v>
      </c>
      <c r="L580" s="134">
        <f t="shared" si="781"/>
        <v>1.1220065400000001</v>
      </c>
      <c r="M580" s="134">
        <f t="shared" si="729"/>
        <v>272657.81890317</v>
      </c>
      <c r="N580" s="142">
        <f t="shared" si="739"/>
        <v>0</v>
      </c>
      <c r="O580" s="133">
        <f t="shared" si="730"/>
        <v>0</v>
      </c>
      <c r="P580" s="134">
        <f t="shared" si="779"/>
        <v>0</v>
      </c>
      <c r="Q580" s="133">
        <f t="shared" si="740"/>
        <v>0.12682499999999999</v>
      </c>
      <c r="R580" s="143">
        <f t="shared" si="731"/>
        <v>1.0074098199999999</v>
      </c>
      <c r="S580" s="134">
        <f t="shared" si="741"/>
        <v>2020.34535966</v>
      </c>
      <c r="T580" s="3">
        <f t="shared" si="742"/>
        <v>0</v>
      </c>
      <c r="U580" s="4">
        <f t="shared" si="743"/>
        <v>0</v>
      </c>
      <c r="V580" s="144" t="str">
        <f t="shared" ref="V580" si="807">V579</f>
        <v>A+J=</v>
      </c>
      <c r="W580" s="9">
        <f t="shared" si="733"/>
        <v>42633</v>
      </c>
      <c r="X580" s="4"/>
      <c r="Y580" s="18"/>
      <c r="Z580" s="16"/>
      <c r="AD580" s="5"/>
    </row>
    <row r="581" spans="1:135" x14ac:dyDescent="0.2">
      <c r="A581" s="138">
        <f t="shared" si="734"/>
        <v>42626</v>
      </c>
      <c r="B581" s="134">
        <f t="shared" si="728"/>
        <v>274862.27410084999</v>
      </c>
      <c r="C581" s="134">
        <f t="shared" si="735"/>
        <v>243009.11731153991</v>
      </c>
      <c r="D581" s="139">
        <f t="shared" si="745"/>
        <v>672.15599999999995</v>
      </c>
      <c r="E581" s="10">
        <f>IF(DAY(A581)=E$3+1,VLOOKUP(A581,[1]Plan1!$CC$150:$CD$200,2),E580)</f>
        <v>679.46900000000005</v>
      </c>
      <c r="F581" s="140">
        <f t="shared" si="746"/>
        <v>42572</v>
      </c>
      <c r="G581" s="133">
        <f t="shared" si="747"/>
        <v>1.0879914781687816E-2</v>
      </c>
      <c r="H581" s="141">
        <f t="shared" si="736"/>
        <v>24</v>
      </c>
      <c r="I581" s="141">
        <f t="shared" si="737"/>
        <v>31</v>
      </c>
      <c r="J581" s="134">
        <f t="shared" si="748"/>
        <v>1.0084128587320143</v>
      </c>
      <c r="K581" s="134">
        <f t="shared" si="738"/>
        <v>1.1130344700000001</v>
      </c>
      <c r="L581" s="134">
        <f t="shared" si="781"/>
        <v>1.1223982699999999</v>
      </c>
      <c r="M581" s="134">
        <f t="shared" si="729"/>
        <v>272753.01286468998</v>
      </c>
      <c r="N581" s="142">
        <f t="shared" si="739"/>
        <v>0</v>
      </c>
      <c r="O581" s="133">
        <f t="shared" si="730"/>
        <v>0</v>
      </c>
      <c r="P581" s="134">
        <f t="shared" si="779"/>
        <v>0</v>
      </c>
      <c r="Q581" s="133">
        <f t="shared" si="740"/>
        <v>0.12682499999999999</v>
      </c>
      <c r="R581" s="143">
        <f t="shared" si="731"/>
        <v>1.007733228</v>
      </c>
      <c r="S581" s="134">
        <f t="shared" si="741"/>
        <v>2109.26123616</v>
      </c>
      <c r="T581" s="3">
        <f t="shared" si="742"/>
        <v>0</v>
      </c>
      <c r="U581" s="4">
        <f t="shared" si="743"/>
        <v>0</v>
      </c>
      <c r="V581" s="144" t="str">
        <f t="shared" ref="V581" si="808">V580</f>
        <v>A+J=</v>
      </c>
      <c r="W581" s="9">
        <f t="shared" si="733"/>
        <v>42633</v>
      </c>
      <c r="X581" s="4"/>
      <c r="Y581" s="18"/>
      <c r="Z581" s="16"/>
      <c r="AD581" s="5"/>
    </row>
    <row r="582" spans="1:135" x14ac:dyDescent="0.2">
      <c r="A582" s="138">
        <f t="shared" si="734"/>
        <v>42627</v>
      </c>
      <c r="B582" s="134">
        <f t="shared" si="728"/>
        <v>275046.50600662996</v>
      </c>
      <c r="C582" s="134">
        <f t="shared" si="735"/>
        <v>243009.11731153991</v>
      </c>
      <c r="D582" s="139">
        <f t="shared" si="745"/>
        <v>672.15599999999995</v>
      </c>
      <c r="E582" s="10">
        <f>IF(DAY(A582)=E$3+1,VLOOKUP(A582,[1]Plan1!$CC$150:$CD$200,2),E581)</f>
        <v>679.46900000000005</v>
      </c>
      <c r="F582" s="140">
        <f t="shared" si="746"/>
        <v>42572</v>
      </c>
      <c r="G582" s="133">
        <f t="shared" si="747"/>
        <v>1.0879914781687816E-2</v>
      </c>
      <c r="H582" s="141">
        <f t="shared" si="736"/>
        <v>25</v>
      </c>
      <c r="I582" s="141">
        <f t="shared" si="737"/>
        <v>31</v>
      </c>
      <c r="J582" s="134">
        <f t="shared" si="748"/>
        <v>1.0087649263433471</v>
      </c>
      <c r="K582" s="134">
        <f t="shared" si="738"/>
        <v>1.1130344700000001</v>
      </c>
      <c r="L582" s="134">
        <f t="shared" si="781"/>
        <v>1.1227901300000001</v>
      </c>
      <c r="M582" s="134">
        <f t="shared" si="729"/>
        <v>272848.23841739999</v>
      </c>
      <c r="N582" s="142">
        <f t="shared" si="739"/>
        <v>0</v>
      </c>
      <c r="O582" s="133">
        <f t="shared" si="730"/>
        <v>0</v>
      </c>
      <c r="P582" s="134">
        <f t="shared" si="779"/>
        <v>0</v>
      </c>
      <c r="Q582" s="133">
        <f t="shared" si="740"/>
        <v>0.12682499999999999</v>
      </c>
      <c r="R582" s="143">
        <f t="shared" si="731"/>
        <v>1.0080567410000001</v>
      </c>
      <c r="S582" s="134">
        <f t="shared" si="741"/>
        <v>2198.2675892299999</v>
      </c>
      <c r="T582" s="3">
        <f t="shared" si="742"/>
        <v>0</v>
      </c>
      <c r="U582" s="4">
        <f t="shared" si="743"/>
        <v>0</v>
      </c>
      <c r="V582" s="144" t="str">
        <f t="shared" ref="V582" si="809">V581</f>
        <v>A+J=</v>
      </c>
      <c r="W582" s="9">
        <f t="shared" si="733"/>
        <v>42633</v>
      </c>
      <c r="X582" s="4"/>
      <c r="Y582" s="18"/>
      <c r="Z582" s="16"/>
      <c r="AD582" s="5"/>
    </row>
    <row r="583" spans="1:135" x14ac:dyDescent="0.2">
      <c r="A583" s="138">
        <f t="shared" si="734"/>
        <v>42628</v>
      </c>
      <c r="B583" s="134">
        <f t="shared" si="728"/>
        <v>275230.86194537999</v>
      </c>
      <c r="C583" s="134">
        <f t="shared" si="735"/>
        <v>243009.11731153991</v>
      </c>
      <c r="D583" s="139">
        <f t="shared" si="745"/>
        <v>672.15599999999995</v>
      </c>
      <c r="E583" s="10">
        <f>IF(DAY(A583)=E$3+1,VLOOKUP(A583,[1]Plan1!$CC$150:$CD$200,2),E582)</f>
        <v>679.46900000000005</v>
      </c>
      <c r="F583" s="140">
        <f t="shared" si="746"/>
        <v>42572</v>
      </c>
      <c r="G583" s="133">
        <f t="shared" si="747"/>
        <v>1.0879914781687816E-2</v>
      </c>
      <c r="H583" s="141">
        <f t="shared" si="736"/>
        <v>26</v>
      </c>
      <c r="I583" s="141">
        <f t="shared" si="737"/>
        <v>31</v>
      </c>
      <c r="J583" s="134">
        <f t="shared" si="748"/>
        <v>1.0091171168721953</v>
      </c>
      <c r="K583" s="134">
        <f t="shared" si="738"/>
        <v>1.1130344700000001</v>
      </c>
      <c r="L583" s="134">
        <f t="shared" si="781"/>
        <v>1.12318213</v>
      </c>
      <c r="M583" s="134">
        <f t="shared" si="729"/>
        <v>272943.49799139</v>
      </c>
      <c r="N583" s="142">
        <f t="shared" si="739"/>
        <v>0</v>
      </c>
      <c r="O583" s="133">
        <f t="shared" si="730"/>
        <v>0</v>
      </c>
      <c r="P583" s="134">
        <f t="shared" si="779"/>
        <v>0</v>
      </c>
      <c r="Q583" s="133">
        <f t="shared" si="740"/>
        <v>0.12682499999999999</v>
      </c>
      <c r="R583" s="143">
        <f t="shared" si="731"/>
        <v>1.0083803570000001</v>
      </c>
      <c r="S583" s="134">
        <f t="shared" si="741"/>
        <v>2287.36395399</v>
      </c>
      <c r="T583" s="3">
        <f t="shared" si="742"/>
        <v>0</v>
      </c>
      <c r="U583" s="4">
        <f t="shared" si="743"/>
        <v>0</v>
      </c>
      <c r="V583" s="144" t="str">
        <f t="shared" ref="V583" si="810">V582</f>
        <v>A+J=</v>
      </c>
      <c r="W583" s="9">
        <f t="shared" si="733"/>
        <v>42633</v>
      </c>
      <c r="X583" s="4"/>
      <c r="Y583" s="18"/>
      <c r="Z583" s="16"/>
      <c r="AD583" s="5"/>
    </row>
    <row r="584" spans="1:135" x14ac:dyDescent="0.2">
      <c r="A584" s="138">
        <f t="shared" si="734"/>
        <v>42629</v>
      </c>
      <c r="B584" s="134">
        <f t="shared" si="728"/>
        <v>275415.34225260001</v>
      </c>
      <c r="C584" s="134">
        <f t="shared" si="735"/>
        <v>243009.11731153991</v>
      </c>
      <c r="D584" s="139">
        <f t="shared" si="745"/>
        <v>672.15599999999995</v>
      </c>
      <c r="E584" s="10">
        <f>IF(DAY(A584)=E$3+1,VLOOKUP(A584,[1]Plan1!$CC$150:$CD$200,2),E583)</f>
        <v>679.46900000000005</v>
      </c>
      <c r="F584" s="140">
        <f t="shared" si="746"/>
        <v>42572</v>
      </c>
      <c r="G584" s="133">
        <f t="shared" si="747"/>
        <v>1.0879914781687816E-2</v>
      </c>
      <c r="H584" s="141">
        <f t="shared" si="736"/>
        <v>27</v>
      </c>
      <c r="I584" s="141">
        <f t="shared" si="737"/>
        <v>31</v>
      </c>
      <c r="J584" s="134">
        <f t="shared" si="748"/>
        <v>1.0094694303614729</v>
      </c>
      <c r="K584" s="134">
        <f t="shared" si="738"/>
        <v>1.1130344700000001</v>
      </c>
      <c r="L584" s="134">
        <f t="shared" si="781"/>
        <v>1.12357427</v>
      </c>
      <c r="M584" s="134">
        <f t="shared" si="729"/>
        <v>273038.79158665001</v>
      </c>
      <c r="N584" s="142">
        <f t="shared" si="739"/>
        <v>0</v>
      </c>
      <c r="O584" s="133">
        <f t="shared" si="730"/>
        <v>0</v>
      </c>
      <c r="P584" s="134">
        <f t="shared" si="779"/>
        <v>0</v>
      </c>
      <c r="Q584" s="133">
        <f t="shared" si="740"/>
        <v>0.12682499999999999</v>
      </c>
      <c r="R584" s="143">
        <f t="shared" si="731"/>
        <v>1.008704077</v>
      </c>
      <c r="S584" s="134">
        <f t="shared" si="741"/>
        <v>2376.5506659500002</v>
      </c>
      <c r="T584" s="3">
        <f t="shared" si="742"/>
        <v>0</v>
      </c>
      <c r="U584" s="4">
        <f t="shared" si="743"/>
        <v>0</v>
      </c>
      <c r="V584" s="144" t="str">
        <f t="shared" ref="V584" si="811">V583</f>
        <v>A+J=</v>
      </c>
      <c r="W584" s="9">
        <f t="shared" si="733"/>
        <v>42633</v>
      </c>
      <c r="X584" s="4"/>
      <c r="Y584" s="18"/>
      <c r="Z584" s="16"/>
      <c r="AD584" s="5"/>
    </row>
    <row r="585" spans="1:135" x14ac:dyDescent="0.2">
      <c r="A585" s="138">
        <f t="shared" si="734"/>
        <v>42630</v>
      </c>
      <c r="B585" s="134">
        <f t="shared" si="728"/>
        <v>275599.94453904999</v>
      </c>
      <c r="C585" s="134">
        <f t="shared" si="735"/>
        <v>243009.11731153991</v>
      </c>
      <c r="D585" s="139">
        <f t="shared" si="745"/>
        <v>672.15599999999995</v>
      </c>
      <c r="E585" s="10">
        <f>IF(DAY(A585)=E$3+1,VLOOKUP(A585,[1]Plan1!$CC$150:$CD$200,2),E584)</f>
        <v>679.46900000000005</v>
      </c>
      <c r="F585" s="140">
        <f t="shared" si="746"/>
        <v>42572</v>
      </c>
      <c r="G585" s="133">
        <f t="shared" si="747"/>
        <v>1.0879914781687816E-2</v>
      </c>
      <c r="H585" s="141">
        <f t="shared" si="736"/>
        <v>28</v>
      </c>
      <c r="I585" s="141">
        <f t="shared" si="737"/>
        <v>31</v>
      </c>
      <c r="J585" s="134">
        <f t="shared" si="748"/>
        <v>1.0098218668541092</v>
      </c>
      <c r="K585" s="134">
        <f t="shared" si="738"/>
        <v>1.1130344700000001</v>
      </c>
      <c r="L585" s="134">
        <f t="shared" si="781"/>
        <v>1.1239665400000001</v>
      </c>
      <c r="M585" s="134">
        <f t="shared" si="729"/>
        <v>273134.11677309999</v>
      </c>
      <c r="N585" s="142">
        <f t="shared" si="739"/>
        <v>0</v>
      </c>
      <c r="O585" s="133">
        <f t="shared" si="730"/>
        <v>0</v>
      </c>
      <c r="P585" s="134">
        <f t="shared" si="779"/>
        <v>0</v>
      </c>
      <c r="Q585" s="133">
        <f t="shared" si="740"/>
        <v>0.12682499999999999</v>
      </c>
      <c r="R585" s="143">
        <f t="shared" si="731"/>
        <v>1.0090279010000001</v>
      </c>
      <c r="S585" s="134">
        <f t="shared" si="741"/>
        <v>2465.82776595</v>
      </c>
      <c r="T585" s="3">
        <f t="shared" si="742"/>
        <v>0</v>
      </c>
      <c r="U585" s="4">
        <f t="shared" si="743"/>
        <v>0</v>
      </c>
      <c r="V585" s="144" t="str">
        <f t="shared" ref="V585" si="812">V584</f>
        <v>A+J=</v>
      </c>
      <c r="W585" s="9">
        <f t="shared" si="733"/>
        <v>42633</v>
      </c>
      <c r="X585" s="4"/>
      <c r="Y585" s="18"/>
      <c r="Z585" s="16"/>
      <c r="AD585" s="5"/>
    </row>
    <row r="586" spans="1:135" x14ac:dyDescent="0.2">
      <c r="A586" s="138">
        <f t="shared" si="734"/>
        <v>42631</v>
      </c>
      <c r="B586" s="134">
        <f t="shared" ref="B586:B621" si="813">(M586+S586)</f>
        <v>275784.67159118998</v>
      </c>
      <c r="C586" s="134">
        <f t="shared" si="735"/>
        <v>243009.11731153991</v>
      </c>
      <c r="D586" s="139">
        <f t="shared" si="745"/>
        <v>672.15599999999995</v>
      </c>
      <c r="E586" s="10">
        <f>IF(DAY(A586)=E$3+1,VLOOKUP(A586,[1]Plan1!$CC$150:$CD$200,2),E585)</f>
        <v>679.46900000000005</v>
      </c>
      <c r="F586" s="140">
        <f t="shared" si="746"/>
        <v>42572</v>
      </c>
      <c r="G586" s="133">
        <f t="shared" si="747"/>
        <v>1.0879914781687816E-2</v>
      </c>
      <c r="H586" s="141">
        <f t="shared" si="736"/>
        <v>29</v>
      </c>
      <c r="I586" s="141">
        <f t="shared" si="737"/>
        <v>31</v>
      </c>
      <c r="J586" s="134">
        <f t="shared" si="748"/>
        <v>1.0101744263930486</v>
      </c>
      <c r="K586" s="134">
        <f t="shared" si="738"/>
        <v>1.1130344700000001</v>
      </c>
      <c r="L586" s="134">
        <f t="shared" si="781"/>
        <v>1.12435895</v>
      </c>
      <c r="M586" s="134">
        <f t="shared" ref="M586:M621" si="814">TRUNC(C586*L586,8)</f>
        <v>273229.47598082997</v>
      </c>
      <c r="N586" s="142">
        <f t="shared" si="739"/>
        <v>0</v>
      </c>
      <c r="O586" s="133">
        <f t="shared" ref="O586:O649" si="815">IF(N586&gt;0,VLOOKUP(N586,$Y$10:$AD$100,6),0)</f>
        <v>0</v>
      </c>
      <c r="P586" s="134">
        <f t="shared" si="779"/>
        <v>0</v>
      </c>
      <c r="Q586" s="133">
        <f t="shared" si="740"/>
        <v>0.12682499999999999</v>
      </c>
      <c r="R586" s="143">
        <f t="shared" ref="R586:R621" si="816">ROUND((1+Q586)^(1/12)^(H586/I586),9)</f>
        <v>1.0093518299999999</v>
      </c>
      <c r="S586" s="134">
        <f t="shared" si="741"/>
        <v>2555.19561036</v>
      </c>
      <c r="T586" s="3">
        <f t="shared" si="742"/>
        <v>0</v>
      </c>
      <c r="U586" s="4">
        <f t="shared" si="743"/>
        <v>0</v>
      </c>
      <c r="V586" s="144" t="str">
        <f t="shared" ref="V586" si="817">V585</f>
        <v>A+J=</v>
      </c>
      <c r="W586" s="9">
        <f t="shared" ref="W586:W649" si="818">VLOOKUP(A586,$Z$10:$AG$81,8)</f>
        <v>42633</v>
      </c>
      <c r="X586" s="4"/>
      <c r="Y586" s="18"/>
      <c r="Z586" s="16"/>
      <c r="AD586" s="5"/>
    </row>
    <row r="587" spans="1:135" x14ac:dyDescent="0.2">
      <c r="A587" s="138">
        <f t="shared" ref="A587:A650" si="819">(A586+1)</f>
        <v>42632</v>
      </c>
      <c r="B587" s="134">
        <f t="shared" si="813"/>
        <v>275969.52292547002</v>
      </c>
      <c r="C587" s="134">
        <f t="shared" ref="C587:C629" si="820">IF(DAY(A586)=20,VLOOKUP(A586,$Z$10:$AA$126,2),C586)</f>
        <v>243009.11731153991</v>
      </c>
      <c r="D587" s="139">
        <f t="shared" si="745"/>
        <v>672.15599999999995</v>
      </c>
      <c r="E587" s="10">
        <f>IF(DAY(A587)=E$3+1,VLOOKUP(A587,[1]Plan1!$CC$150:$CD$200,2),E586)</f>
        <v>679.46900000000005</v>
      </c>
      <c r="F587" s="140">
        <f t="shared" si="746"/>
        <v>42572</v>
      </c>
      <c r="G587" s="133">
        <f t="shared" si="747"/>
        <v>1.0879914781687816E-2</v>
      </c>
      <c r="H587" s="141">
        <f t="shared" ref="H587:H621" si="821">IF(DAY(A587)=E$3+1,1,H586+1)</f>
        <v>30</v>
      </c>
      <c r="I587" s="141">
        <f t="shared" ref="I587:I621" si="822">IF(DAY(A587)=E$3+1,DAY(EOMONTH(A587,0)),I586)</f>
        <v>31</v>
      </c>
      <c r="J587" s="134">
        <f t="shared" si="748"/>
        <v>1.01052710902125</v>
      </c>
      <c r="K587" s="134">
        <f t="shared" ref="K587:K621" si="823">IF(DAY(A587)=E$3+1,L586,K586)</f>
        <v>1.1130344700000001</v>
      </c>
      <c r="L587" s="134">
        <f t="shared" si="781"/>
        <v>1.1247514999999999</v>
      </c>
      <c r="M587" s="134">
        <f t="shared" si="814"/>
        <v>273324.86920983001</v>
      </c>
      <c r="N587" s="142">
        <f t="shared" ref="N587:N628" si="824">IF(DAY(A587)=E$3,VLOOKUP(A587,$Z$10:$AG$115,7),0)</f>
        <v>0</v>
      </c>
      <c r="O587" s="133">
        <f t="shared" si="815"/>
        <v>0</v>
      </c>
      <c r="P587" s="134">
        <f t="shared" si="779"/>
        <v>0</v>
      </c>
      <c r="Q587" s="133">
        <f t="shared" ref="Q587:Q650" si="825">(Q586)</f>
        <v>0.12682499999999999</v>
      </c>
      <c r="R587" s="143">
        <f t="shared" si="816"/>
        <v>1.0096758619999999</v>
      </c>
      <c r="S587" s="134">
        <f t="shared" ref="S587:S621" si="826">TRUNC(M587*(R587-1),8)</f>
        <v>2644.65371564</v>
      </c>
      <c r="T587" s="3">
        <f t="shared" ref="T587:T650" si="827">IF(N587&gt;0,P587+S587,0)</f>
        <v>0</v>
      </c>
      <c r="U587" s="4">
        <f t="shared" ref="U587:U650" si="828">IF(N587&gt;0,T587*U$7,0)</f>
        <v>0</v>
      </c>
      <c r="V587" s="144" t="str">
        <f t="shared" ref="V587" si="829">V586</f>
        <v>A+J=</v>
      </c>
      <c r="W587" s="9">
        <f t="shared" si="818"/>
        <v>42633</v>
      </c>
      <c r="X587" s="28"/>
      <c r="Y587" s="22"/>
      <c r="Z587" s="21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92">
        <f t="shared" si="819"/>
        <v>42633</v>
      </c>
      <c r="B588" s="97">
        <f t="shared" si="813"/>
        <v>276154.49887785997</v>
      </c>
      <c r="C588" s="97">
        <f t="shared" si="820"/>
        <v>243009.11731153991</v>
      </c>
      <c r="D588" s="94">
        <f t="shared" ref="D588:D621" si="830">IF(E588=E587,D587,E587)</f>
        <v>672.15599999999995</v>
      </c>
      <c r="E588" s="10">
        <f>IF(DAY(A588)=E$3+1,VLOOKUP(A588,[1]Plan1!$CC$150:$CD$200,2),E587)</f>
        <v>679.46900000000005</v>
      </c>
      <c r="F588" s="130">
        <f t="shared" ref="F588:F621" si="831">IF(D588=D587,F587,EDATE(A588,-1))</f>
        <v>42572</v>
      </c>
      <c r="G588" s="99">
        <f t="shared" ref="G588:G621" si="832">(E588/D588)-1</f>
        <v>1.0879914781687816E-2</v>
      </c>
      <c r="H588" s="96">
        <f t="shared" si="821"/>
        <v>31</v>
      </c>
      <c r="I588" s="96">
        <f t="shared" si="822"/>
        <v>31</v>
      </c>
      <c r="J588" s="97">
        <f t="shared" ref="J588:J621" si="833">((E588/D588)^(H588/I588))</f>
        <v>1.0108799147816878</v>
      </c>
      <c r="K588" s="97">
        <f t="shared" si="823"/>
        <v>1.1130344700000001</v>
      </c>
      <c r="L588" s="97">
        <f t="shared" si="781"/>
        <v>1.1251441900000001</v>
      </c>
      <c r="M588" s="97">
        <f t="shared" si="814"/>
        <v>273420.29646009998</v>
      </c>
      <c r="N588" s="98">
        <f t="shared" si="824"/>
        <v>19</v>
      </c>
      <c r="O588" s="133">
        <f t="shared" si="815"/>
        <v>2.4805999773218151E-2</v>
      </c>
      <c r="P588" s="97">
        <f t="shared" si="779"/>
        <v>6782.4638119800002</v>
      </c>
      <c r="Q588" s="99">
        <f t="shared" si="825"/>
        <v>0.12682499999999999</v>
      </c>
      <c r="R588" s="100">
        <f t="shared" si="816"/>
        <v>1.0099999980000001</v>
      </c>
      <c r="S588" s="97">
        <f t="shared" si="826"/>
        <v>2734.2024177600001</v>
      </c>
      <c r="T588" s="3">
        <f t="shared" si="827"/>
        <v>9516.6662297399998</v>
      </c>
      <c r="U588" s="4">
        <f t="shared" si="828"/>
        <v>656649.96985205996</v>
      </c>
      <c r="V588" s="136" t="str">
        <f t="shared" ref="V588" si="834">V587</f>
        <v>A+J=</v>
      </c>
      <c r="W588" s="9">
        <f t="shared" si="818"/>
        <v>42663</v>
      </c>
      <c r="X588" s="4"/>
      <c r="Y588" s="18"/>
      <c r="Z588" s="16"/>
      <c r="AD588" s="5"/>
    </row>
    <row r="589" spans="1:135" x14ac:dyDescent="0.2">
      <c r="A589" s="138">
        <f t="shared" si="819"/>
        <v>42634</v>
      </c>
      <c r="B589" s="134">
        <f t="shared" si="813"/>
        <v>266749.29896683997</v>
      </c>
      <c r="C589" s="134">
        <f t="shared" si="820"/>
        <v>236981.0332026199</v>
      </c>
      <c r="D589" s="139">
        <f t="shared" si="830"/>
        <v>679.46900000000005</v>
      </c>
      <c r="E589" s="10">
        <f>IF(DAY(A589)=E$3+1,VLOOKUP(A589,[1]Plan1!$CC$150:$CD$200,2),E588)</f>
        <v>681.23</v>
      </c>
      <c r="F589" s="140">
        <f t="shared" si="831"/>
        <v>42603</v>
      </c>
      <c r="G589" s="133">
        <f t="shared" si="832"/>
        <v>2.5917297183535304E-3</v>
      </c>
      <c r="H589" s="141">
        <f t="shared" si="821"/>
        <v>1</v>
      </c>
      <c r="I589" s="141">
        <f t="shared" si="822"/>
        <v>30</v>
      </c>
      <c r="J589" s="134">
        <f t="shared" si="833"/>
        <v>1.000086282954779</v>
      </c>
      <c r="K589" s="134">
        <f t="shared" si="823"/>
        <v>1.1251441900000001</v>
      </c>
      <c r="L589" s="134">
        <f t="shared" si="781"/>
        <v>1.1252412700000001</v>
      </c>
      <c r="M589" s="134">
        <f t="shared" si="814"/>
        <v>266660.83876681997</v>
      </c>
      <c r="N589" s="142">
        <f t="shared" si="824"/>
        <v>0</v>
      </c>
      <c r="O589" s="133">
        <f t="shared" si="815"/>
        <v>0</v>
      </c>
      <c r="P589" s="134">
        <f t="shared" si="779"/>
        <v>0</v>
      </c>
      <c r="Q589" s="133">
        <f t="shared" si="825"/>
        <v>0.12682499999999999</v>
      </c>
      <c r="R589" s="143">
        <f t="shared" si="816"/>
        <v>1.0003317329999999</v>
      </c>
      <c r="S589" s="134">
        <f t="shared" si="826"/>
        <v>88.460200020000002</v>
      </c>
      <c r="T589" s="3">
        <f t="shared" si="827"/>
        <v>0</v>
      </c>
      <c r="U589" s="4">
        <f t="shared" si="828"/>
        <v>0</v>
      </c>
      <c r="V589" s="144" t="str">
        <f t="shared" ref="V589" si="835">V588</f>
        <v>A+J=</v>
      </c>
      <c r="W589" s="9">
        <f t="shared" si="818"/>
        <v>42663</v>
      </c>
      <c r="X589" s="4"/>
      <c r="Y589" s="18"/>
      <c r="Z589" s="16"/>
      <c r="AD589" s="5"/>
    </row>
    <row r="590" spans="1:135" x14ac:dyDescent="0.2">
      <c r="A590" s="138">
        <f t="shared" si="819"/>
        <v>42635</v>
      </c>
      <c r="B590" s="134">
        <f t="shared" si="813"/>
        <v>266860.80961788999</v>
      </c>
      <c r="C590" s="134">
        <f t="shared" si="820"/>
        <v>236981.0332026199</v>
      </c>
      <c r="D590" s="139">
        <f t="shared" si="830"/>
        <v>679.46900000000005</v>
      </c>
      <c r="E590" s="10">
        <f>IF(DAY(A590)=E$3+1,VLOOKUP(A590,[1]Plan1!$CC$150:$CD$200,2),E589)</f>
        <v>681.23</v>
      </c>
      <c r="F590" s="140">
        <f t="shared" si="831"/>
        <v>42603</v>
      </c>
      <c r="G590" s="133">
        <f t="shared" si="832"/>
        <v>2.5917297183535304E-3</v>
      </c>
      <c r="H590" s="141">
        <f t="shared" si="821"/>
        <v>2</v>
      </c>
      <c r="I590" s="141">
        <f t="shared" si="822"/>
        <v>30</v>
      </c>
      <c r="J590" s="134">
        <f t="shared" si="833"/>
        <v>1.0001725733543063</v>
      </c>
      <c r="K590" s="134">
        <f t="shared" si="823"/>
        <v>1.1251441900000001</v>
      </c>
      <c r="L590" s="134">
        <f t="shared" si="781"/>
        <v>1.12533835</v>
      </c>
      <c r="M590" s="134">
        <f t="shared" si="814"/>
        <v>266683.84488553001</v>
      </c>
      <c r="N590" s="142">
        <f t="shared" si="824"/>
        <v>0</v>
      </c>
      <c r="O590" s="133">
        <f t="shared" si="815"/>
        <v>0</v>
      </c>
      <c r="P590" s="134">
        <f t="shared" si="779"/>
        <v>0</v>
      </c>
      <c r="Q590" s="133">
        <f t="shared" si="825"/>
        <v>0.12682499999999999</v>
      </c>
      <c r="R590" s="143">
        <f t="shared" si="816"/>
        <v>1.0006635749999999</v>
      </c>
      <c r="S590" s="134">
        <f t="shared" si="826"/>
        <v>176.96473236</v>
      </c>
      <c r="T590" s="3">
        <f t="shared" si="827"/>
        <v>0</v>
      </c>
      <c r="U590" s="4">
        <f t="shared" si="828"/>
        <v>0</v>
      </c>
      <c r="V590" s="144" t="str">
        <f t="shared" ref="V590" si="836">V589</f>
        <v>A+J=</v>
      </c>
      <c r="W590" s="9">
        <f t="shared" si="818"/>
        <v>42663</v>
      </c>
      <c r="X590" s="4"/>
      <c r="Y590" s="18"/>
      <c r="Z590" s="16"/>
      <c r="AD590" s="5"/>
    </row>
    <row r="591" spans="1:135" x14ac:dyDescent="0.2">
      <c r="A591" s="138">
        <f t="shared" si="819"/>
        <v>42636</v>
      </c>
      <c r="B591" s="134">
        <f t="shared" si="813"/>
        <v>266972.36988652998</v>
      </c>
      <c r="C591" s="134">
        <f t="shared" si="820"/>
        <v>236981.0332026199</v>
      </c>
      <c r="D591" s="139">
        <f t="shared" si="830"/>
        <v>679.46900000000005</v>
      </c>
      <c r="E591" s="10">
        <f>IF(DAY(A591)=E$3+1,VLOOKUP(A591,[1]Plan1!$CC$150:$CD$200,2),E590)</f>
        <v>681.23</v>
      </c>
      <c r="F591" s="140">
        <f t="shared" si="831"/>
        <v>42603</v>
      </c>
      <c r="G591" s="133">
        <f t="shared" si="832"/>
        <v>2.5917297183535304E-3</v>
      </c>
      <c r="H591" s="141">
        <f t="shared" si="821"/>
        <v>3</v>
      </c>
      <c r="I591" s="141">
        <f t="shared" si="822"/>
        <v>30</v>
      </c>
      <c r="J591" s="134">
        <f t="shared" si="833"/>
        <v>1.0002588711992242</v>
      </c>
      <c r="K591" s="134">
        <f t="shared" si="823"/>
        <v>1.1251441900000001</v>
      </c>
      <c r="L591" s="134">
        <f t="shared" si="781"/>
        <v>1.1254354499999999</v>
      </c>
      <c r="M591" s="134">
        <f t="shared" si="814"/>
        <v>266706.85574385</v>
      </c>
      <c r="N591" s="142">
        <f t="shared" si="824"/>
        <v>0</v>
      </c>
      <c r="O591" s="133">
        <f t="shared" si="815"/>
        <v>0</v>
      </c>
      <c r="P591" s="134">
        <f t="shared" si="779"/>
        <v>0</v>
      </c>
      <c r="Q591" s="133">
        <f t="shared" si="825"/>
        <v>0.12682499999999999</v>
      </c>
      <c r="R591" s="143">
        <f t="shared" si="816"/>
        <v>1.000995528</v>
      </c>
      <c r="S591" s="134">
        <f t="shared" si="826"/>
        <v>265.51414268000002</v>
      </c>
      <c r="T591" s="3">
        <f t="shared" si="827"/>
        <v>0</v>
      </c>
      <c r="U591" s="4">
        <f t="shared" si="828"/>
        <v>0</v>
      </c>
      <c r="V591" s="144" t="str">
        <f t="shared" ref="V591" si="837">V590</f>
        <v>A+J=</v>
      </c>
      <c r="W591" s="9">
        <f t="shared" si="818"/>
        <v>42663</v>
      </c>
      <c r="X591" s="4"/>
      <c r="Y591" s="18"/>
      <c r="Z591" s="16"/>
      <c r="AD591" s="5"/>
    </row>
    <row r="592" spans="1:135" x14ac:dyDescent="0.2">
      <c r="A592" s="138">
        <f t="shared" si="819"/>
        <v>42637</v>
      </c>
      <c r="B592" s="134">
        <f t="shared" si="813"/>
        <v>267083.97714546003</v>
      </c>
      <c r="C592" s="134">
        <f t="shared" si="820"/>
        <v>236981.0332026199</v>
      </c>
      <c r="D592" s="139">
        <f t="shared" si="830"/>
        <v>679.46900000000005</v>
      </c>
      <c r="E592" s="10">
        <f>IF(DAY(A592)=E$3+1,VLOOKUP(A592,[1]Plan1!$CC$150:$CD$200,2),E591)</f>
        <v>681.23</v>
      </c>
      <c r="F592" s="140">
        <f t="shared" si="831"/>
        <v>42603</v>
      </c>
      <c r="G592" s="133">
        <f t="shared" si="832"/>
        <v>2.5917297183535304E-3</v>
      </c>
      <c r="H592" s="141">
        <f t="shared" si="821"/>
        <v>4</v>
      </c>
      <c r="I592" s="141">
        <f t="shared" si="822"/>
        <v>30</v>
      </c>
      <c r="J592" s="134">
        <f t="shared" si="833"/>
        <v>1.000345176490175</v>
      </c>
      <c r="K592" s="134">
        <f t="shared" si="823"/>
        <v>1.1251441900000001</v>
      </c>
      <c r="L592" s="134">
        <f t="shared" si="781"/>
        <v>1.1255325599999999</v>
      </c>
      <c r="M592" s="134">
        <f t="shared" si="814"/>
        <v>266729.86897199001</v>
      </c>
      <c r="N592" s="142">
        <f t="shared" si="824"/>
        <v>0</v>
      </c>
      <c r="O592" s="133">
        <f t="shared" si="815"/>
        <v>0</v>
      </c>
      <c r="P592" s="134">
        <f t="shared" si="779"/>
        <v>0</v>
      </c>
      <c r="Q592" s="133">
        <f t="shared" si="825"/>
        <v>0.12682499999999999</v>
      </c>
      <c r="R592" s="143">
        <f t="shared" si="816"/>
        <v>1.0013275909999999</v>
      </c>
      <c r="S592" s="134">
        <f t="shared" si="826"/>
        <v>354.10817347</v>
      </c>
      <c r="T592" s="3">
        <f t="shared" si="827"/>
        <v>0</v>
      </c>
      <c r="U592" s="4">
        <f t="shared" si="828"/>
        <v>0</v>
      </c>
      <c r="V592" s="144" t="str">
        <f t="shared" ref="V592" si="838">V591</f>
        <v>A+J=</v>
      </c>
      <c r="W592" s="9">
        <f t="shared" si="818"/>
        <v>42663</v>
      </c>
      <c r="X592" s="4"/>
      <c r="Y592" s="18"/>
      <c r="Z592" s="16"/>
      <c r="AD592" s="5"/>
    </row>
    <row r="593" spans="1:30" x14ac:dyDescent="0.2">
      <c r="A593" s="138">
        <f t="shared" si="819"/>
        <v>42638</v>
      </c>
      <c r="B593" s="134">
        <f t="shared" si="813"/>
        <v>267195.62903089001</v>
      </c>
      <c r="C593" s="134">
        <f t="shared" si="820"/>
        <v>236981.0332026199</v>
      </c>
      <c r="D593" s="139">
        <f t="shared" si="830"/>
        <v>679.46900000000005</v>
      </c>
      <c r="E593" s="10">
        <f>IF(DAY(A593)=E$3+1,VLOOKUP(A593,[1]Plan1!$CC$150:$CD$200,2),E592)</f>
        <v>681.23</v>
      </c>
      <c r="F593" s="140">
        <f t="shared" si="831"/>
        <v>42603</v>
      </c>
      <c r="G593" s="133">
        <f t="shared" si="832"/>
        <v>2.5917297183535304E-3</v>
      </c>
      <c r="H593" s="141">
        <f t="shared" si="821"/>
        <v>5</v>
      </c>
      <c r="I593" s="141">
        <f t="shared" si="822"/>
        <v>30</v>
      </c>
      <c r="J593" s="134">
        <f t="shared" si="833"/>
        <v>1.0004314892278015</v>
      </c>
      <c r="K593" s="134">
        <f t="shared" si="823"/>
        <v>1.1251441900000001</v>
      </c>
      <c r="L593" s="134">
        <f t="shared" si="781"/>
        <v>1.1256296699999999</v>
      </c>
      <c r="M593" s="134">
        <f t="shared" si="814"/>
        <v>266752.88220012002</v>
      </c>
      <c r="N593" s="142">
        <f t="shared" si="824"/>
        <v>0</v>
      </c>
      <c r="O593" s="133">
        <f t="shared" si="815"/>
        <v>0</v>
      </c>
      <c r="P593" s="134">
        <f t="shared" si="779"/>
        <v>0</v>
      </c>
      <c r="Q593" s="133">
        <f t="shared" si="825"/>
        <v>0.12682499999999999</v>
      </c>
      <c r="R593" s="143">
        <f t="shared" si="816"/>
        <v>1.001659764</v>
      </c>
      <c r="S593" s="134">
        <f t="shared" si="826"/>
        <v>442.74683076999997</v>
      </c>
      <c r="T593" s="3">
        <f t="shared" si="827"/>
        <v>0</v>
      </c>
      <c r="U593" s="4">
        <f t="shared" si="828"/>
        <v>0</v>
      </c>
      <c r="V593" s="144" t="str">
        <f t="shared" ref="V593" si="839">V592</f>
        <v>A+J=</v>
      </c>
      <c r="W593" s="9">
        <f t="shared" si="818"/>
        <v>42663</v>
      </c>
      <c r="X593" s="4"/>
      <c r="Y593" s="18"/>
      <c r="Z593" s="16"/>
      <c r="AD593" s="5"/>
    </row>
    <row r="594" spans="1:30" x14ac:dyDescent="0.2">
      <c r="A594" s="138">
        <f t="shared" si="819"/>
        <v>42639</v>
      </c>
      <c r="B594" s="134">
        <f t="shared" si="813"/>
        <v>267307.33029946999</v>
      </c>
      <c r="C594" s="134">
        <f t="shared" si="820"/>
        <v>236981.0332026199</v>
      </c>
      <c r="D594" s="139">
        <f t="shared" si="830"/>
        <v>679.46900000000005</v>
      </c>
      <c r="E594" s="10">
        <f>IF(DAY(A594)=E$3+1,VLOOKUP(A594,[1]Plan1!$CC$150:$CD$200,2),E593)</f>
        <v>681.23</v>
      </c>
      <c r="F594" s="140">
        <f t="shared" si="831"/>
        <v>42603</v>
      </c>
      <c r="G594" s="133">
        <f t="shared" si="832"/>
        <v>2.5917297183535304E-3</v>
      </c>
      <c r="H594" s="141">
        <f t="shared" si="821"/>
        <v>6</v>
      </c>
      <c r="I594" s="141">
        <f t="shared" si="822"/>
        <v>30</v>
      </c>
      <c r="J594" s="134">
        <f t="shared" si="833"/>
        <v>1.000517809412746</v>
      </c>
      <c r="K594" s="134">
        <f t="shared" si="823"/>
        <v>1.1251441900000001</v>
      </c>
      <c r="L594" s="134">
        <f t="shared" si="781"/>
        <v>1.1257268</v>
      </c>
      <c r="M594" s="134">
        <f t="shared" si="814"/>
        <v>266775.90016786999</v>
      </c>
      <c r="N594" s="142">
        <f t="shared" si="824"/>
        <v>0</v>
      </c>
      <c r="O594" s="133">
        <f t="shared" si="815"/>
        <v>0</v>
      </c>
      <c r="P594" s="134">
        <f t="shared" si="779"/>
        <v>0</v>
      </c>
      <c r="Q594" s="133">
        <f t="shared" si="825"/>
        <v>0.12682499999999999</v>
      </c>
      <c r="R594" s="143">
        <f t="shared" si="816"/>
        <v>1.0019920470000001</v>
      </c>
      <c r="S594" s="134">
        <f t="shared" si="826"/>
        <v>531.43013159999998</v>
      </c>
      <c r="T594" s="3">
        <f t="shared" si="827"/>
        <v>0</v>
      </c>
      <c r="U594" s="4">
        <f t="shared" si="828"/>
        <v>0</v>
      </c>
      <c r="V594" s="144" t="str">
        <f t="shared" ref="V594" si="840">V593</f>
        <v>A+J=</v>
      </c>
      <c r="W594" s="9">
        <f t="shared" si="818"/>
        <v>42663</v>
      </c>
      <c r="X594" s="4"/>
      <c r="Y594" s="18"/>
      <c r="Z594" s="16"/>
      <c r="AD594" s="5"/>
    </row>
    <row r="595" spans="1:30" x14ac:dyDescent="0.2">
      <c r="A595" s="138">
        <f t="shared" si="819"/>
        <v>42640</v>
      </c>
      <c r="B595" s="134">
        <f t="shared" si="813"/>
        <v>267419.07647970004</v>
      </c>
      <c r="C595" s="134">
        <f t="shared" si="820"/>
        <v>236981.0332026199</v>
      </c>
      <c r="D595" s="139">
        <f t="shared" si="830"/>
        <v>679.46900000000005</v>
      </c>
      <c r="E595" s="10">
        <f>IF(DAY(A595)=E$3+1,VLOOKUP(A595,[1]Plan1!$CC$150:$CD$200,2),E594)</f>
        <v>681.23</v>
      </c>
      <c r="F595" s="140">
        <f t="shared" si="831"/>
        <v>42603</v>
      </c>
      <c r="G595" s="133">
        <f t="shared" si="832"/>
        <v>2.5917297183535304E-3</v>
      </c>
      <c r="H595" s="141">
        <f t="shared" si="821"/>
        <v>7</v>
      </c>
      <c r="I595" s="141">
        <f t="shared" si="822"/>
        <v>30</v>
      </c>
      <c r="J595" s="134">
        <f t="shared" si="833"/>
        <v>1.0006041370456511</v>
      </c>
      <c r="K595" s="134">
        <f t="shared" si="823"/>
        <v>1.1251441900000001</v>
      </c>
      <c r="L595" s="134">
        <f t="shared" si="781"/>
        <v>1.1258239299999999</v>
      </c>
      <c r="M595" s="134">
        <f t="shared" si="814"/>
        <v>266798.91813563003</v>
      </c>
      <c r="N595" s="142">
        <f t="shared" si="824"/>
        <v>0</v>
      </c>
      <c r="O595" s="133">
        <f t="shared" si="815"/>
        <v>0</v>
      </c>
      <c r="P595" s="134">
        <f t="shared" si="779"/>
        <v>0</v>
      </c>
      <c r="Q595" s="133">
        <f t="shared" si="825"/>
        <v>0.12682499999999999</v>
      </c>
      <c r="R595" s="143">
        <f t="shared" si="816"/>
        <v>1.0023244410000001</v>
      </c>
      <c r="S595" s="134">
        <f t="shared" si="826"/>
        <v>620.15834407</v>
      </c>
      <c r="T595" s="3">
        <f t="shared" si="827"/>
        <v>0</v>
      </c>
      <c r="U595" s="4">
        <f t="shared" si="828"/>
        <v>0</v>
      </c>
      <c r="V595" s="144" t="str">
        <f t="shared" ref="V595" si="841">V594</f>
        <v>A+J=</v>
      </c>
      <c r="W595" s="9">
        <f t="shared" si="818"/>
        <v>42663</v>
      </c>
      <c r="X595" s="4"/>
      <c r="Y595" s="18"/>
      <c r="Z595" s="16"/>
      <c r="AD595" s="5"/>
    </row>
    <row r="596" spans="1:30" x14ac:dyDescent="0.2">
      <c r="A596" s="138">
        <f t="shared" si="819"/>
        <v>42641</v>
      </c>
      <c r="B596" s="134">
        <f t="shared" si="813"/>
        <v>267530.86942167999</v>
      </c>
      <c r="C596" s="134">
        <f t="shared" si="820"/>
        <v>236981.0332026199</v>
      </c>
      <c r="D596" s="139">
        <f t="shared" si="830"/>
        <v>679.46900000000005</v>
      </c>
      <c r="E596" s="10">
        <f>IF(DAY(A596)=E$3+1,VLOOKUP(A596,[1]Plan1!$CC$150:$CD$200,2),E595)</f>
        <v>681.23</v>
      </c>
      <c r="F596" s="140">
        <f t="shared" si="831"/>
        <v>42603</v>
      </c>
      <c r="G596" s="133">
        <f t="shared" si="832"/>
        <v>2.5917297183535304E-3</v>
      </c>
      <c r="H596" s="141">
        <f t="shared" si="821"/>
        <v>8</v>
      </c>
      <c r="I596" s="141">
        <f t="shared" si="822"/>
        <v>30</v>
      </c>
      <c r="J596" s="134">
        <f t="shared" si="833"/>
        <v>1.0006904721271594</v>
      </c>
      <c r="K596" s="134">
        <f t="shared" si="823"/>
        <v>1.1251441900000001</v>
      </c>
      <c r="L596" s="134">
        <f t="shared" si="781"/>
        <v>1.12592107</v>
      </c>
      <c r="M596" s="134">
        <f t="shared" si="814"/>
        <v>266821.93847319001</v>
      </c>
      <c r="N596" s="142">
        <f t="shared" si="824"/>
        <v>0</v>
      </c>
      <c r="O596" s="133">
        <f t="shared" si="815"/>
        <v>0</v>
      </c>
      <c r="P596" s="134">
        <f t="shared" si="779"/>
        <v>0</v>
      </c>
      <c r="Q596" s="133">
        <f t="shared" si="825"/>
        <v>0.12682499999999999</v>
      </c>
      <c r="R596" s="143">
        <f t="shared" si="816"/>
        <v>1.0026569439999999</v>
      </c>
      <c r="S596" s="134">
        <f t="shared" si="826"/>
        <v>708.93094848999999</v>
      </c>
      <c r="T596" s="3">
        <f t="shared" si="827"/>
        <v>0</v>
      </c>
      <c r="U596" s="4">
        <f t="shared" si="828"/>
        <v>0</v>
      </c>
      <c r="V596" s="144" t="str">
        <f t="shared" ref="V596" si="842">V595</f>
        <v>A+J=</v>
      </c>
      <c r="W596" s="9">
        <f t="shared" si="818"/>
        <v>42663</v>
      </c>
      <c r="X596" s="4"/>
      <c r="Y596" s="18"/>
      <c r="Z596" s="16"/>
      <c r="AD596" s="5"/>
    </row>
    <row r="597" spans="1:30" x14ac:dyDescent="0.2">
      <c r="A597" s="138">
        <f t="shared" si="819"/>
        <v>42642</v>
      </c>
      <c r="B597" s="134">
        <f t="shared" si="813"/>
        <v>267642.70729212998</v>
      </c>
      <c r="C597" s="134">
        <f t="shared" si="820"/>
        <v>236981.0332026199</v>
      </c>
      <c r="D597" s="139">
        <f t="shared" si="830"/>
        <v>679.46900000000005</v>
      </c>
      <c r="E597" s="10">
        <f>IF(DAY(A597)=E$3+1,VLOOKUP(A597,[1]Plan1!$CC$150:$CD$200,2),E596)</f>
        <v>681.23</v>
      </c>
      <c r="F597" s="140">
        <f t="shared" si="831"/>
        <v>42603</v>
      </c>
      <c r="G597" s="133">
        <f t="shared" si="832"/>
        <v>2.5917297183535304E-3</v>
      </c>
      <c r="H597" s="141">
        <f t="shared" si="821"/>
        <v>9</v>
      </c>
      <c r="I597" s="141">
        <f t="shared" si="822"/>
        <v>30</v>
      </c>
      <c r="J597" s="134">
        <f t="shared" si="833"/>
        <v>1.0007768146579137</v>
      </c>
      <c r="K597" s="134">
        <f t="shared" si="823"/>
        <v>1.1251441900000001</v>
      </c>
      <c r="L597" s="134">
        <f t="shared" si="781"/>
        <v>1.12601821</v>
      </c>
      <c r="M597" s="134">
        <f t="shared" si="814"/>
        <v>266844.95881076</v>
      </c>
      <c r="N597" s="142">
        <f t="shared" si="824"/>
        <v>0</v>
      </c>
      <c r="O597" s="133">
        <f t="shared" si="815"/>
        <v>0</v>
      </c>
      <c r="P597" s="134">
        <f t="shared" si="779"/>
        <v>0</v>
      </c>
      <c r="Q597" s="133">
        <f t="shared" si="825"/>
        <v>0.12682499999999999</v>
      </c>
      <c r="R597" s="143">
        <f t="shared" si="816"/>
        <v>1.0029895579999999</v>
      </c>
      <c r="S597" s="134">
        <f t="shared" si="826"/>
        <v>797.74848137000004</v>
      </c>
      <c r="T597" s="3">
        <f t="shared" si="827"/>
        <v>0</v>
      </c>
      <c r="U597" s="4">
        <f t="shared" si="828"/>
        <v>0</v>
      </c>
      <c r="V597" s="144" t="str">
        <f t="shared" ref="V597" si="843">V596</f>
        <v>A+J=</v>
      </c>
      <c r="W597" s="9">
        <f t="shared" si="818"/>
        <v>42663</v>
      </c>
      <c r="X597" s="4"/>
      <c r="Y597" s="18"/>
      <c r="Z597" s="16"/>
      <c r="AD597" s="5"/>
    </row>
    <row r="598" spans="1:30" x14ac:dyDescent="0.2">
      <c r="A598" s="138">
        <f t="shared" si="819"/>
        <v>42643</v>
      </c>
      <c r="B598" s="134">
        <f t="shared" si="813"/>
        <v>267754.59485406004</v>
      </c>
      <c r="C598" s="134">
        <f t="shared" si="820"/>
        <v>236981.0332026199</v>
      </c>
      <c r="D598" s="139">
        <f t="shared" si="830"/>
        <v>679.46900000000005</v>
      </c>
      <c r="E598" s="10">
        <f>IF(DAY(A598)=E$3+1,VLOOKUP(A598,[1]Plan1!$CC$150:$CD$200,2),E597)</f>
        <v>681.23</v>
      </c>
      <c r="F598" s="140">
        <f t="shared" si="831"/>
        <v>42603</v>
      </c>
      <c r="G598" s="133">
        <f t="shared" si="832"/>
        <v>2.5917297183535304E-3</v>
      </c>
      <c r="H598" s="141">
        <f t="shared" si="821"/>
        <v>10</v>
      </c>
      <c r="I598" s="141">
        <f t="shared" si="822"/>
        <v>30</v>
      </c>
      <c r="J598" s="134">
        <f t="shared" si="833"/>
        <v>1.0008631646385566</v>
      </c>
      <c r="K598" s="134">
        <f t="shared" si="823"/>
        <v>1.1251441900000001</v>
      </c>
      <c r="L598" s="134">
        <f t="shared" si="781"/>
        <v>1.1261153699999999</v>
      </c>
      <c r="M598" s="134">
        <f t="shared" si="814"/>
        <v>266867.98388795002</v>
      </c>
      <c r="N598" s="142">
        <f t="shared" si="824"/>
        <v>0</v>
      </c>
      <c r="O598" s="133">
        <f t="shared" si="815"/>
        <v>0</v>
      </c>
      <c r="P598" s="134">
        <f t="shared" si="779"/>
        <v>0</v>
      </c>
      <c r="Q598" s="133">
        <f t="shared" si="825"/>
        <v>0.12682499999999999</v>
      </c>
      <c r="R598" s="143">
        <f t="shared" si="816"/>
        <v>1.0033222829999999</v>
      </c>
      <c r="S598" s="134">
        <f t="shared" si="826"/>
        <v>886.61096611000005</v>
      </c>
      <c r="T598" s="3">
        <f t="shared" si="827"/>
        <v>0</v>
      </c>
      <c r="U598" s="4">
        <f t="shared" si="828"/>
        <v>0</v>
      </c>
      <c r="V598" s="144" t="str">
        <f t="shared" ref="V598" si="844">V597</f>
        <v>A+J=</v>
      </c>
      <c r="W598" s="9">
        <f t="shared" si="818"/>
        <v>42663</v>
      </c>
      <c r="X598" s="4"/>
      <c r="Y598" s="18"/>
      <c r="Z598" s="16"/>
      <c r="AD598" s="5"/>
    </row>
    <row r="599" spans="1:30" x14ac:dyDescent="0.2">
      <c r="A599" s="138">
        <f t="shared" si="819"/>
        <v>42644</v>
      </c>
      <c r="B599" s="134">
        <f t="shared" si="813"/>
        <v>267866.52709603001</v>
      </c>
      <c r="C599" s="134">
        <f t="shared" si="820"/>
        <v>236981.0332026199</v>
      </c>
      <c r="D599" s="139">
        <f t="shared" si="830"/>
        <v>679.46900000000005</v>
      </c>
      <c r="E599" s="10">
        <f>IF(DAY(A599)=E$3+1,VLOOKUP(A599,[1]Plan1!$CC$150:$CD$200,2),E598)</f>
        <v>681.23</v>
      </c>
      <c r="F599" s="140">
        <f t="shared" si="831"/>
        <v>42603</v>
      </c>
      <c r="G599" s="133">
        <f t="shared" si="832"/>
        <v>2.5917297183535304E-3</v>
      </c>
      <c r="H599" s="141">
        <f t="shared" si="821"/>
        <v>11</v>
      </c>
      <c r="I599" s="141">
        <f t="shared" si="822"/>
        <v>30</v>
      </c>
      <c r="J599" s="134">
        <f t="shared" si="833"/>
        <v>1.0009495220697311</v>
      </c>
      <c r="K599" s="134">
        <f t="shared" si="823"/>
        <v>1.1251441900000001</v>
      </c>
      <c r="L599" s="134">
        <f t="shared" si="781"/>
        <v>1.1262125300000001</v>
      </c>
      <c r="M599" s="134">
        <f t="shared" si="814"/>
        <v>266891.00896513002</v>
      </c>
      <c r="N599" s="142">
        <f t="shared" si="824"/>
        <v>0</v>
      </c>
      <c r="O599" s="133">
        <f t="shared" si="815"/>
        <v>0</v>
      </c>
      <c r="P599" s="134">
        <f t="shared" si="779"/>
        <v>0</v>
      </c>
      <c r="Q599" s="133">
        <f t="shared" si="825"/>
        <v>0.12682499999999999</v>
      </c>
      <c r="R599" s="143">
        <f t="shared" si="816"/>
        <v>1.003655118</v>
      </c>
      <c r="S599" s="134">
        <f t="shared" si="826"/>
        <v>975.51813089999996</v>
      </c>
      <c r="T599" s="3">
        <f t="shared" si="827"/>
        <v>0</v>
      </c>
      <c r="U599" s="4">
        <f t="shared" si="828"/>
        <v>0</v>
      </c>
      <c r="V599" s="144" t="str">
        <f t="shared" ref="V599" si="845">V598</f>
        <v>A+J=</v>
      </c>
      <c r="W599" s="9">
        <f t="shared" si="818"/>
        <v>42663</v>
      </c>
      <c r="X599" s="4"/>
      <c r="Y599" s="18"/>
      <c r="Z599" s="16"/>
      <c r="AD599" s="5"/>
    </row>
    <row r="600" spans="1:30" x14ac:dyDescent="0.2">
      <c r="A600" s="138">
        <f t="shared" si="819"/>
        <v>42645</v>
      </c>
      <c r="B600" s="134">
        <f t="shared" si="813"/>
        <v>267978.50878417998</v>
      </c>
      <c r="C600" s="134">
        <f t="shared" si="820"/>
        <v>236981.0332026199</v>
      </c>
      <c r="D600" s="139">
        <f t="shared" si="830"/>
        <v>679.46900000000005</v>
      </c>
      <c r="E600" s="10">
        <f>IF(DAY(A600)=E$3+1,VLOOKUP(A600,[1]Plan1!$CC$150:$CD$200,2),E599)</f>
        <v>681.23</v>
      </c>
      <c r="F600" s="140">
        <f t="shared" si="831"/>
        <v>42603</v>
      </c>
      <c r="G600" s="133">
        <f t="shared" si="832"/>
        <v>2.5917297183535304E-3</v>
      </c>
      <c r="H600" s="141">
        <f t="shared" si="821"/>
        <v>12</v>
      </c>
      <c r="I600" s="141">
        <f t="shared" si="822"/>
        <v>30</v>
      </c>
      <c r="J600" s="134">
        <f t="shared" si="833"/>
        <v>1.0010358869520799</v>
      </c>
      <c r="K600" s="134">
        <f t="shared" si="823"/>
        <v>1.1251441900000001</v>
      </c>
      <c r="L600" s="134">
        <f t="shared" si="781"/>
        <v>1.1263097099999999</v>
      </c>
      <c r="M600" s="134">
        <f t="shared" si="814"/>
        <v>266914.03878194001</v>
      </c>
      <c r="N600" s="142">
        <f t="shared" si="824"/>
        <v>0</v>
      </c>
      <c r="O600" s="133">
        <f t="shared" si="815"/>
        <v>0</v>
      </c>
      <c r="P600" s="134">
        <f t="shared" si="779"/>
        <v>0</v>
      </c>
      <c r="Q600" s="133">
        <f t="shared" si="825"/>
        <v>0.12682499999999999</v>
      </c>
      <c r="R600" s="143">
        <f t="shared" si="816"/>
        <v>1.003988063</v>
      </c>
      <c r="S600" s="134">
        <f t="shared" si="826"/>
        <v>1064.47000224</v>
      </c>
      <c r="T600" s="3">
        <f t="shared" si="827"/>
        <v>0</v>
      </c>
      <c r="U600" s="4">
        <f t="shared" si="828"/>
        <v>0</v>
      </c>
      <c r="V600" s="144" t="str">
        <f t="shared" ref="V600" si="846">V599</f>
        <v>A+J=</v>
      </c>
      <c r="W600" s="9">
        <f t="shared" si="818"/>
        <v>42663</v>
      </c>
      <c r="X600" s="4"/>
      <c r="Y600" s="18"/>
      <c r="Z600" s="16"/>
      <c r="AD600" s="5"/>
    </row>
    <row r="601" spans="1:30" x14ac:dyDescent="0.2">
      <c r="A601" s="138">
        <f t="shared" si="819"/>
        <v>42646</v>
      </c>
      <c r="B601" s="134">
        <f t="shared" si="813"/>
        <v>268090.53517072997</v>
      </c>
      <c r="C601" s="134">
        <f t="shared" si="820"/>
        <v>236981.0332026199</v>
      </c>
      <c r="D601" s="139">
        <f t="shared" si="830"/>
        <v>679.46900000000005</v>
      </c>
      <c r="E601" s="10">
        <f>IF(DAY(A601)=E$3+1,VLOOKUP(A601,[1]Plan1!$CC$150:$CD$200,2),E600)</f>
        <v>681.23</v>
      </c>
      <c r="F601" s="140">
        <f t="shared" si="831"/>
        <v>42603</v>
      </c>
      <c r="G601" s="133">
        <f t="shared" si="832"/>
        <v>2.5917297183535304E-3</v>
      </c>
      <c r="H601" s="141">
        <f t="shared" si="821"/>
        <v>13</v>
      </c>
      <c r="I601" s="141">
        <f t="shared" si="822"/>
        <v>30</v>
      </c>
      <c r="J601" s="134">
        <f t="shared" si="833"/>
        <v>1.0011222592862459</v>
      </c>
      <c r="K601" s="134">
        <f t="shared" si="823"/>
        <v>1.1251441900000001</v>
      </c>
      <c r="L601" s="134">
        <f t="shared" si="781"/>
        <v>1.1264068899999999</v>
      </c>
      <c r="M601" s="134">
        <f t="shared" si="814"/>
        <v>266937.06859874999</v>
      </c>
      <c r="N601" s="142">
        <f t="shared" si="824"/>
        <v>0</v>
      </c>
      <c r="O601" s="133">
        <f t="shared" si="815"/>
        <v>0</v>
      </c>
      <c r="P601" s="134">
        <f t="shared" si="779"/>
        <v>0</v>
      </c>
      <c r="Q601" s="133">
        <f t="shared" si="825"/>
        <v>0.12682499999999999</v>
      </c>
      <c r="R601" s="143">
        <f t="shared" si="816"/>
        <v>1.004321118</v>
      </c>
      <c r="S601" s="134">
        <f t="shared" si="826"/>
        <v>1153.46657198</v>
      </c>
      <c r="T601" s="3">
        <f t="shared" si="827"/>
        <v>0</v>
      </c>
      <c r="U601" s="4">
        <f t="shared" si="828"/>
        <v>0</v>
      </c>
      <c r="V601" s="144" t="str">
        <f t="shared" ref="V601" si="847">V600</f>
        <v>A+J=</v>
      </c>
      <c r="W601" s="9">
        <f t="shared" si="818"/>
        <v>42663</v>
      </c>
      <c r="X601" s="4"/>
      <c r="Y601" s="18"/>
      <c r="Z601" s="16"/>
      <c r="AD601" s="5"/>
    </row>
    <row r="602" spans="1:30" x14ac:dyDescent="0.2">
      <c r="A602" s="138">
        <f t="shared" si="819"/>
        <v>42647</v>
      </c>
      <c r="B602" s="134">
        <f t="shared" si="813"/>
        <v>268202.60891107999</v>
      </c>
      <c r="C602" s="134">
        <f t="shared" si="820"/>
        <v>236981.0332026199</v>
      </c>
      <c r="D602" s="139">
        <f t="shared" si="830"/>
        <v>679.46900000000005</v>
      </c>
      <c r="E602" s="10">
        <f>IF(DAY(A602)=E$3+1,VLOOKUP(A602,[1]Plan1!$CC$150:$CD$200,2),E601)</f>
        <v>681.23</v>
      </c>
      <c r="F602" s="140">
        <f t="shared" si="831"/>
        <v>42603</v>
      </c>
      <c r="G602" s="133">
        <f t="shared" si="832"/>
        <v>2.5917297183535304E-3</v>
      </c>
      <c r="H602" s="141">
        <f t="shared" si="821"/>
        <v>14</v>
      </c>
      <c r="I602" s="141">
        <f t="shared" si="822"/>
        <v>30</v>
      </c>
      <c r="J602" s="134">
        <f t="shared" si="833"/>
        <v>1.0012086390728723</v>
      </c>
      <c r="K602" s="134">
        <f t="shared" si="823"/>
        <v>1.1251441900000001</v>
      </c>
      <c r="L602" s="134">
        <f t="shared" si="781"/>
        <v>1.1265040799999999</v>
      </c>
      <c r="M602" s="134">
        <f t="shared" si="814"/>
        <v>266960.10078535997</v>
      </c>
      <c r="N602" s="142">
        <f t="shared" si="824"/>
        <v>0</v>
      </c>
      <c r="O602" s="133">
        <f t="shared" si="815"/>
        <v>0</v>
      </c>
      <c r="P602" s="134">
        <f t="shared" si="779"/>
        <v>0</v>
      </c>
      <c r="Q602" s="133">
        <f t="shared" si="825"/>
        <v>0.12682499999999999</v>
      </c>
      <c r="R602" s="143">
        <f t="shared" si="816"/>
        <v>1.0046542839999999</v>
      </c>
      <c r="S602" s="134">
        <f t="shared" si="826"/>
        <v>1242.50812572</v>
      </c>
      <c r="T602" s="3">
        <f t="shared" si="827"/>
        <v>0</v>
      </c>
      <c r="U602" s="4">
        <f t="shared" si="828"/>
        <v>0</v>
      </c>
      <c r="V602" s="144" t="str">
        <f t="shared" ref="V602" si="848">V601</f>
        <v>A+J=</v>
      </c>
      <c r="W602" s="9">
        <f t="shared" si="818"/>
        <v>42663</v>
      </c>
      <c r="X602" s="4"/>
      <c r="Y602" s="18"/>
      <c r="Z602" s="16"/>
      <c r="AD602" s="5"/>
    </row>
    <row r="603" spans="1:30" x14ac:dyDescent="0.2">
      <c r="A603" s="138">
        <f t="shared" si="819"/>
        <v>42648</v>
      </c>
      <c r="B603" s="134">
        <f t="shared" si="813"/>
        <v>268314.73001527</v>
      </c>
      <c r="C603" s="134">
        <f t="shared" si="820"/>
        <v>236981.0332026199</v>
      </c>
      <c r="D603" s="139">
        <f t="shared" si="830"/>
        <v>679.46900000000005</v>
      </c>
      <c r="E603" s="10">
        <f>IF(DAY(A603)=E$3+1,VLOOKUP(A603,[1]Plan1!$CC$150:$CD$200,2),E602)</f>
        <v>681.23</v>
      </c>
      <c r="F603" s="140">
        <f t="shared" si="831"/>
        <v>42603</v>
      </c>
      <c r="G603" s="133">
        <f t="shared" si="832"/>
        <v>2.5917297183535304E-3</v>
      </c>
      <c r="H603" s="141">
        <f t="shared" si="821"/>
        <v>15</v>
      </c>
      <c r="I603" s="141">
        <f t="shared" si="822"/>
        <v>30</v>
      </c>
      <c r="J603" s="134">
        <f t="shared" si="833"/>
        <v>1.0012950263126017</v>
      </c>
      <c r="K603" s="134">
        <f t="shared" si="823"/>
        <v>1.1251441900000001</v>
      </c>
      <c r="L603" s="134">
        <f t="shared" si="781"/>
        <v>1.12660128</v>
      </c>
      <c r="M603" s="134">
        <f t="shared" si="814"/>
        <v>266983.13534178998</v>
      </c>
      <c r="N603" s="142">
        <f t="shared" si="824"/>
        <v>0</v>
      </c>
      <c r="O603" s="133">
        <f t="shared" si="815"/>
        <v>0</v>
      </c>
      <c r="P603" s="134">
        <f t="shared" si="779"/>
        <v>0</v>
      </c>
      <c r="Q603" s="133">
        <f t="shared" si="825"/>
        <v>0.12682499999999999</v>
      </c>
      <c r="R603" s="143">
        <f t="shared" si="816"/>
        <v>1.0049875610000001</v>
      </c>
      <c r="S603" s="134">
        <f t="shared" si="826"/>
        <v>1331.59467348</v>
      </c>
      <c r="T603" s="3">
        <f t="shared" si="827"/>
        <v>0</v>
      </c>
      <c r="U603" s="4">
        <f t="shared" si="828"/>
        <v>0</v>
      </c>
      <c r="V603" s="144" t="str">
        <f t="shared" ref="V603" si="849">V602</f>
        <v>A+J=</v>
      </c>
      <c r="W603" s="9">
        <f t="shared" si="818"/>
        <v>42663</v>
      </c>
      <c r="X603" s="4"/>
      <c r="Y603" s="18"/>
      <c r="Z603" s="16"/>
      <c r="AD603" s="5"/>
    </row>
    <row r="604" spans="1:30" x14ac:dyDescent="0.2">
      <c r="A604" s="138">
        <f t="shared" si="819"/>
        <v>42649</v>
      </c>
      <c r="B604" s="134">
        <f t="shared" si="813"/>
        <v>268426.89584392001</v>
      </c>
      <c r="C604" s="134">
        <f t="shared" si="820"/>
        <v>236981.0332026199</v>
      </c>
      <c r="D604" s="139">
        <f t="shared" si="830"/>
        <v>679.46900000000005</v>
      </c>
      <c r="E604" s="10">
        <f>IF(DAY(A604)=E$3+1,VLOOKUP(A604,[1]Plan1!$CC$150:$CD$200,2),E603)</f>
        <v>681.23</v>
      </c>
      <c r="F604" s="140">
        <f t="shared" si="831"/>
        <v>42603</v>
      </c>
      <c r="G604" s="133">
        <f t="shared" si="832"/>
        <v>2.5917297183535304E-3</v>
      </c>
      <c r="H604" s="141">
        <f t="shared" si="821"/>
        <v>16</v>
      </c>
      <c r="I604" s="141">
        <f t="shared" si="822"/>
        <v>30</v>
      </c>
      <c r="J604" s="134">
        <f t="shared" si="833"/>
        <v>1.0013814210060774</v>
      </c>
      <c r="K604" s="134">
        <f t="shared" si="823"/>
        <v>1.1251441900000001</v>
      </c>
      <c r="L604" s="134">
        <f t="shared" si="781"/>
        <v>1.1266984799999999</v>
      </c>
      <c r="M604" s="134">
        <f t="shared" si="814"/>
        <v>267006.16989821999</v>
      </c>
      <c r="N604" s="142">
        <f t="shared" si="824"/>
        <v>0</v>
      </c>
      <c r="O604" s="133">
        <f t="shared" si="815"/>
        <v>0</v>
      </c>
      <c r="P604" s="134">
        <f t="shared" si="779"/>
        <v>0</v>
      </c>
      <c r="Q604" s="133">
        <f t="shared" si="825"/>
        <v>0.12682499999999999</v>
      </c>
      <c r="R604" s="143">
        <f t="shared" si="816"/>
        <v>1.005320948</v>
      </c>
      <c r="S604" s="134">
        <f t="shared" si="826"/>
        <v>1420.7259457</v>
      </c>
      <c r="T604" s="3">
        <f t="shared" si="827"/>
        <v>0</v>
      </c>
      <c r="U604" s="4">
        <f t="shared" si="828"/>
        <v>0</v>
      </c>
      <c r="V604" s="144" t="str">
        <f t="shared" ref="V604" si="850">V603</f>
        <v>A+J=</v>
      </c>
      <c r="W604" s="9">
        <f t="shared" si="818"/>
        <v>42663</v>
      </c>
      <c r="X604" s="4"/>
      <c r="Y604" s="18"/>
      <c r="Z604" s="16"/>
      <c r="AD604" s="5"/>
    </row>
    <row r="605" spans="1:30" x14ac:dyDescent="0.2">
      <c r="A605" s="138">
        <f t="shared" si="819"/>
        <v>42650</v>
      </c>
      <c r="B605" s="134">
        <f t="shared" si="813"/>
        <v>268539.11143807002</v>
      </c>
      <c r="C605" s="134">
        <f t="shared" si="820"/>
        <v>236981.0332026199</v>
      </c>
      <c r="D605" s="139">
        <f t="shared" si="830"/>
        <v>679.46900000000005</v>
      </c>
      <c r="E605" s="10">
        <f>IF(DAY(A605)=E$3+1,VLOOKUP(A605,[1]Plan1!$CC$150:$CD$200,2),E604)</f>
        <v>681.23</v>
      </c>
      <c r="F605" s="140">
        <f t="shared" si="831"/>
        <v>42603</v>
      </c>
      <c r="G605" s="133">
        <f t="shared" si="832"/>
        <v>2.5917297183535304E-3</v>
      </c>
      <c r="H605" s="141">
        <f t="shared" si="821"/>
        <v>17</v>
      </c>
      <c r="I605" s="141">
        <f t="shared" si="822"/>
        <v>30</v>
      </c>
      <c r="J605" s="134">
        <f t="shared" si="833"/>
        <v>1.0014678231539424</v>
      </c>
      <c r="K605" s="134">
        <f t="shared" si="823"/>
        <v>1.1251441900000001</v>
      </c>
      <c r="L605" s="134">
        <f t="shared" si="781"/>
        <v>1.1267957</v>
      </c>
      <c r="M605" s="134">
        <f t="shared" si="814"/>
        <v>267029.20919426001</v>
      </c>
      <c r="N605" s="142">
        <f t="shared" si="824"/>
        <v>0</v>
      </c>
      <c r="O605" s="133">
        <f t="shared" si="815"/>
        <v>0</v>
      </c>
      <c r="P605" s="134">
        <f t="shared" si="779"/>
        <v>0</v>
      </c>
      <c r="Q605" s="133">
        <f t="shared" si="825"/>
        <v>0.12682499999999999</v>
      </c>
      <c r="R605" s="143">
        <f t="shared" si="816"/>
        <v>1.0056544460000001</v>
      </c>
      <c r="S605" s="134">
        <f t="shared" si="826"/>
        <v>1509.9022438100001</v>
      </c>
      <c r="T605" s="3">
        <f t="shared" si="827"/>
        <v>0</v>
      </c>
      <c r="U605" s="4">
        <f t="shared" si="828"/>
        <v>0</v>
      </c>
      <c r="V605" s="144" t="str">
        <f t="shared" ref="V605" si="851">V604</f>
        <v>A+J=</v>
      </c>
      <c r="W605" s="9">
        <f t="shared" si="818"/>
        <v>42663</v>
      </c>
      <c r="X605" s="4"/>
      <c r="Y605" s="18"/>
      <c r="Z605" s="16"/>
      <c r="AD605" s="5"/>
    </row>
    <row r="606" spans="1:30" x14ac:dyDescent="0.2">
      <c r="A606" s="138">
        <f t="shared" si="819"/>
        <v>42651</v>
      </c>
      <c r="B606" s="134">
        <f t="shared" si="813"/>
        <v>268651.37177509</v>
      </c>
      <c r="C606" s="134">
        <f t="shared" si="820"/>
        <v>236981.0332026199</v>
      </c>
      <c r="D606" s="139">
        <f t="shared" si="830"/>
        <v>679.46900000000005</v>
      </c>
      <c r="E606" s="10">
        <f>IF(DAY(A606)=E$3+1,VLOOKUP(A606,[1]Plan1!$CC$150:$CD$200,2),E605)</f>
        <v>681.23</v>
      </c>
      <c r="F606" s="140">
        <f t="shared" si="831"/>
        <v>42603</v>
      </c>
      <c r="G606" s="133">
        <f t="shared" si="832"/>
        <v>2.5917297183535304E-3</v>
      </c>
      <c r="H606" s="141">
        <f t="shared" si="821"/>
        <v>18</v>
      </c>
      <c r="I606" s="141">
        <f t="shared" si="822"/>
        <v>30</v>
      </c>
      <c r="J606" s="134">
        <f t="shared" si="833"/>
        <v>1.0015542327568403</v>
      </c>
      <c r="K606" s="134">
        <f t="shared" si="823"/>
        <v>1.1251441900000001</v>
      </c>
      <c r="L606" s="134">
        <f t="shared" si="781"/>
        <v>1.12689292</v>
      </c>
      <c r="M606" s="134">
        <f t="shared" si="814"/>
        <v>267052.24849030998</v>
      </c>
      <c r="N606" s="142">
        <f t="shared" si="824"/>
        <v>0</v>
      </c>
      <c r="O606" s="133">
        <f t="shared" si="815"/>
        <v>0</v>
      </c>
      <c r="P606" s="134">
        <f t="shared" si="779"/>
        <v>0</v>
      </c>
      <c r="Q606" s="133">
        <f t="shared" si="825"/>
        <v>0.12682499999999999</v>
      </c>
      <c r="R606" s="143">
        <f t="shared" si="816"/>
        <v>1.0059880539999999</v>
      </c>
      <c r="S606" s="134">
        <f t="shared" si="826"/>
        <v>1599.1232847799999</v>
      </c>
      <c r="T606" s="3">
        <f t="shared" si="827"/>
        <v>0</v>
      </c>
      <c r="U606" s="4">
        <f t="shared" si="828"/>
        <v>0</v>
      </c>
      <c r="V606" s="144" t="str">
        <f t="shared" ref="V606" si="852">V605</f>
        <v>A+J=</v>
      </c>
      <c r="W606" s="9">
        <f t="shared" si="818"/>
        <v>42663</v>
      </c>
      <c r="X606" s="4"/>
      <c r="Y606" s="18"/>
      <c r="Z606" s="16"/>
      <c r="AD606" s="5"/>
    </row>
    <row r="607" spans="1:30" x14ac:dyDescent="0.2">
      <c r="A607" s="138">
        <f t="shared" si="819"/>
        <v>42652</v>
      </c>
      <c r="B607" s="134">
        <f t="shared" si="813"/>
        <v>268763.67951444001</v>
      </c>
      <c r="C607" s="134">
        <f t="shared" si="820"/>
        <v>236981.0332026199</v>
      </c>
      <c r="D607" s="139">
        <f t="shared" si="830"/>
        <v>679.46900000000005</v>
      </c>
      <c r="E607" s="10">
        <f>IF(DAY(A607)=E$3+1,VLOOKUP(A607,[1]Plan1!$CC$150:$CD$200,2),E606)</f>
        <v>681.23</v>
      </c>
      <c r="F607" s="140">
        <f t="shared" si="831"/>
        <v>42603</v>
      </c>
      <c r="G607" s="133">
        <f t="shared" si="832"/>
        <v>2.5917297183535304E-3</v>
      </c>
      <c r="H607" s="141">
        <f t="shared" si="821"/>
        <v>19</v>
      </c>
      <c r="I607" s="141">
        <f t="shared" si="822"/>
        <v>30</v>
      </c>
      <c r="J607" s="134">
        <f t="shared" si="833"/>
        <v>1.001640649815414</v>
      </c>
      <c r="K607" s="134">
        <f t="shared" si="823"/>
        <v>1.1251441900000001</v>
      </c>
      <c r="L607" s="134">
        <f t="shared" si="781"/>
        <v>1.1269901499999999</v>
      </c>
      <c r="M607" s="134">
        <f t="shared" si="814"/>
        <v>267075.29015617003</v>
      </c>
      <c r="N607" s="142">
        <f t="shared" si="824"/>
        <v>0</v>
      </c>
      <c r="O607" s="133">
        <f t="shared" si="815"/>
        <v>0</v>
      </c>
      <c r="P607" s="134">
        <f t="shared" si="779"/>
        <v>0</v>
      </c>
      <c r="Q607" s="133">
        <f t="shared" si="825"/>
        <v>0.12682499999999999</v>
      </c>
      <c r="R607" s="143">
        <f t="shared" si="816"/>
        <v>1.006321773</v>
      </c>
      <c r="S607" s="134">
        <f t="shared" si="826"/>
        <v>1688.38935827</v>
      </c>
      <c r="T607" s="3">
        <f t="shared" si="827"/>
        <v>0</v>
      </c>
      <c r="U607" s="4">
        <f t="shared" si="828"/>
        <v>0</v>
      </c>
      <c r="V607" s="144" t="str">
        <f t="shared" ref="V607" si="853">V606</f>
        <v>A+J=</v>
      </c>
      <c r="W607" s="9">
        <f t="shared" si="818"/>
        <v>42663</v>
      </c>
      <c r="X607" s="4"/>
      <c r="Y607" s="18"/>
      <c r="Z607" s="16"/>
      <c r="AD607" s="5"/>
    </row>
    <row r="608" spans="1:30" x14ac:dyDescent="0.2">
      <c r="A608" s="138">
        <f t="shared" si="819"/>
        <v>42653</v>
      </c>
      <c r="B608" s="134">
        <f t="shared" si="813"/>
        <v>268876.03466618003</v>
      </c>
      <c r="C608" s="134">
        <f t="shared" si="820"/>
        <v>236981.0332026199</v>
      </c>
      <c r="D608" s="139">
        <f t="shared" si="830"/>
        <v>679.46900000000005</v>
      </c>
      <c r="E608" s="10">
        <f>IF(DAY(A608)=E$3+1,VLOOKUP(A608,[1]Plan1!$CC$150:$CD$200,2),E607)</f>
        <v>681.23</v>
      </c>
      <c r="F608" s="140">
        <f t="shared" si="831"/>
        <v>42603</v>
      </c>
      <c r="G608" s="133">
        <f t="shared" si="832"/>
        <v>2.5917297183535304E-3</v>
      </c>
      <c r="H608" s="141">
        <f t="shared" si="821"/>
        <v>20</v>
      </c>
      <c r="I608" s="141">
        <f t="shared" si="822"/>
        <v>30</v>
      </c>
      <c r="J608" s="134">
        <f t="shared" si="833"/>
        <v>1.0017270743303066</v>
      </c>
      <c r="K608" s="134">
        <f t="shared" si="823"/>
        <v>1.1251441900000001</v>
      </c>
      <c r="L608" s="134">
        <f t="shared" si="781"/>
        <v>1.12708739</v>
      </c>
      <c r="M608" s="134">
        <f t="shared" si="814"/>
        <v>267098.33419184003</v>
      </c>
      <c r="N608" s="142">
        <f t="shared" si="824"/>
        <v>0</v>
      </c>
      <c r="O608" s="133">
        <f t="shared" si="815"/>
        <v>0</v>
      </c>
      <c r="P608" s="134">
        <f t="shared" si="779"/>
        <v>0</v>
      </c>
      <c r="Q608" s="133">
        <f t="shared" si="825"/>
        <v>0.12682499999999999</v>
      </c>
      <c r="R608" s="143">
        <f t="shared" si="816"/>
        <v>1.006655603</v>
      </c>
      <c r="S608" s="134">
        <f t="shared" si="826"/>
        <v>1777.70047434</v>
      </c>
      <c r="T608" s="3">
        <f t="shared" si="827"/>
        <v>0</v>
      </c>
      <c r="U608" s="4">
        <f t="shared" si="828"/>
        <v>0</v>
      </c>
      <c r="V608" s="144" t="str">
        <f t="shared" ref="V608" si="854">V607</f>
        <v>A+J=</v>
      </c>
      <c r="W608" s="9">
        <f t="shared" si="818"/>
        <v>42663</v>
      </c>
      <c r="X608" s="4"/>
      <c r="Y608" s="18"/>
      <c r="Z608" s="16"/>
      <c r="AD608" s="5"/>
    </row>
    <row r="609" spans="1:135" x14ac:dyDescent="0.2">
      <c r="A609" s="138">
        <f t="shared" si="819"/>
        <v>42654</v>
      </c>
      <c r="B609" s="134">
        <f t="shared" si="813"/>
        <v>268988.43724033999</v>
      </c>
      <c r="C609" s="134">
        <f t="shared" si="820"/>
        <v>236981.0332026199</v>
      </c>
      <c r="D609" s="139">
        <f t="shared" si="830"/>
        <v>679.46900000000005</v>
      </c>
      <c r="E609" s="10">
        <f>IF(DAY(A609)=E$3+1,VLOOKUP(A609,[1]Plan1!$CC$150:$CD$200,2),E608)</f>
        <v>681.23</v>
      </c>
      <c r="F609" s="140">
        <f t="shared" si="831"/>
        <v>42603</v>
      </c>
      <c r="G609" s="133">
        <f t="shared" si="832"/>
        <v>2.5917297183535304E-3</v>
      </c>
      <c r="H609" s="141">
        <f t="shared" si="821"/>
        <v>21</v>
      </c>
      <c r="I609" s="141">
        <f t="shared" si="822"/>
        <v>30</v>
      </c>
      <c r="J609" s="134">
        <f t="shared" si="833"/>
        <v>1.001813506302162</v>
      </c>
      <c r="K609" s="134">
        <f t="shared" si="823"/>
        <v>1.1251441900000001</v>
      </c>
      <c r="L609" s="134">
        <f t="shared" si="781"/>
        <v>1.1271846400000001</v>
      </c>
      <c r="M609" s="134">
        <f t="shared" si="814"/>
        <v>267121.38059731998</v>
      </c>
      <c r="N609" s="142">
        <f t="shared" si="824"/>
        <v>0</v>
      </c>
      <c r="O609" s="133">
        <f t="shared" si="815"/>
        <v>0</v>
      </c>
      <c r="P609" s="134">
        <f t="shared" si="779"/>
        <v>0</v>
      </c>
      <c r="Q609" s="133">
        <f t="shared" si="825"/>
        <v>0.12682499999999999</v>
      </c>
      <c r="R609" s="143">
        <f t="shared" si="816"/>
        <v>1.0069895440000001</v>
      </c>
      <c r="S609" s="134">
        <f t="shared" si="826"/>
        <v>1867.0566430199999</v>
      </c>
      <c r="T609" s="3">
        <f t="shared" si="827"/>
        <v>0</v>
      </c>
      <c r="U609" s="4">
        <f t="shared" si="828"/>
        <v>0</v>
      </c>
      <c r="V609" s="144" t="str">
        <f t="shared" ref="V609" si="855">V608</f>
        <v>A+J=</v>
      </c>
      <c r="W609" s="9">
        <f t="shared" si="818"/>
        <v>42663</v>
      </c>
      <c r="X609" s="4"/>
      <c r="Y609" s="18"/>
      <c r="Z609" s="16"/>
      <c r="AD609" s="5"/>
    </row>
    <row r="610" spans="1:135" x14ac:dyDescent="0.2">
      <c r="A610" s="138">
        <f t="shared" si="819"/>
        <v>42655</v>
      </c>
      <c r="B610" s="134">
        <f t="shared" si="813"/>
        <v>269100.88697984</v>
      </c>
      <c r="C610" s="134">
        <f t="shared" si="820"/>
        <v>236981.0332026199</v>
      </c>
      <c r="D610" s="139">
        <f t="shared" si="830"/>
        <v>679.46900000000005</v>
      </c>
      <c r="E610" s="10">
        <f>IF(DAY(A610)=E$3+1,VLOOKUP(A610,[1]Plan1!$CC$150:$CD$200,2),E609)</f>
        <v>681.23</v>
      </c>
      <c r="F610" s="140">
        <f t="shared" si="831"/>
        <v>42603</v>
      </c>
      <c r="G610" s="133">
        <f t="shared" si="832"/>
        <v>2.5917297183535304E-3</v>
      </c>
      <c r="H610" s="141">
        <f t="shared" si="821"/>
        <v>22</v>
      </c>
      <c r="I610" s="141">
        <f t="shared" si="822"/>
        <v>30</v>
      </c>
      <c r="J610" s="134">
        <f t="shared" si="833"/>
        <v>1.0018999457316233</v>
      </c>
      <c r="K610" s="134">
        <f t="shared" si="823"/>
        <v>1.1251441900000001</v>
      </c>
      <c r="L610" s="134">
        <f t="shared" si="781"/>
        <v>1.1272819000000001</v>
      </c>
      <c r="M610" s="134">
        <f t="shared" si="814"/>
        <v>267144.42937261</v>
      </c>
      <c r="N610" s="142">
        <f t="shared" si="824"/>
        <v>0</v>
      </c>
      <c r="O610" s="133">
        <f t="shared" si="815"/>
        <v>0</v>
      </c>
      <c r="P610" s="134">
        <f t="shared" si="779"/>
        <v>0</v>
      </c>
      <c r="Q610" s="133">
        <f t="shared" si="825"/>
        <v>0.12682499999999999</v>
      </c>
      <c r="R610" s="143">
        <f t="shared" si="816"/>
        <v>1.0073235949999999</v>
      </c>
      <c r="S610" s="134">
        <f t="shared" si="826"/>
        <v>1956.4576072299999</v>
      </c>
      <c r="T610" s="3">
        <f t="shared" si="827"/>
        <v>0</v>
      </c>
      <c r="U610" s="4">
        <f t="shared" si="828"/>
        <v>0</v>
      </c>
      <c r="V610" s="144" t="str">
        <f t="shared" ref="V610" si="856">V609</f>
        <v>A+J=</v>
      </c>
      <c r="W610" s="9">
        <f t="shared" si="818"/>
        <v>42663</v>
      </c>
      <c r="X610" s="4"/>
      <c r="Y610" s="18"/>
      <c r="Z610" s="16"/>
      <c r="AD610" s="5"/>
    </row>
    <row r="611" spans="1:135" x14ac:dyDescent="0.2">
      <c r="A611" s="138">
        <f t="shared" si="819"/>
        <v>42656</v>
      </c>
      <c r="B611" s="134">
        <f t="shared" si="813"/>
        <v>269213.38177385001</v>
      </c>
      <c r="C611" s="134">
        <f t="shared" si="820"/>
        <v>236981.0332026199</v>
      </c>
      <c r="D611" s="139">
        <f t="shared" si="830"/>
        <v>679.46900000000005</v>
      </c>
      <c r="E611" s="10">
        <f>IF(DAY(A611)=E$3+1,VLOOKUP(A611,[1]Plan1!$CC$150:$CD$200,2),E610)</f>
        <v>681.23</v>
      </c>
      <c r="F611" s="140">
        <f t="shared" si="831"/>
        <v>42603</v>
      </c>
      <c r="G611" s="133">
        <f t="shared" si="832"/>
        <v>2.5917297183535304E-3</v>
      </c>
      <c r="H611" s="141">
        <f t="shared" si="821"/>
        <v>23</v>
      </c>
      <c r="I611" s="141">
        <f t="shared" si="822"/>
        <v>30</v>
      </c>
      <c r="J611" s="134">
        <f t="shared" si="833"/>
        <v>1.0019863926193338</v>
      </c>
      <c r="K611" s="134">
        <f t="shared" si="823"/>
        <v>1.1251441900000001</v>
      </c>
      <c r="L611" s="134">
        <f t="shared" si="781"/>
        <v>1.12737916</v>
      </c>
      <c r="M611" s="134">
        <f t="shared" si="814"/>
        <v>267167.47814790002</v>
      </c>
      <c r="N611" s="142">
        <f t="shared" si="824"/>
        <v>0</v>
      </c>
      <c r="O611" s="133">
        <f t="shared" si="815"/>
        <v>0</v>
      </c>
      <c r="P611" s="134">
        <f t="shared" si="779"/>
        <v>0</v>
      </c>
      <c r="Q611" s="133">
        <f t="shared" si="825"/>
        <v>0.12682499999999999</v>
      </c>
      <c r="R611" s="143">
        <f t="shared" si="816"/>
        <v>1.007657757</v>
      </c>
      <c r="S611" s="134">
        <f t="shared" si="826"/>
        <v>2045.9036259500001</v>
      </c>
      <c r="T611" s="3">
        <f t="shared" si="827"/>
        <v>0</v>
      </c>
      <c r="U611" s="4">
        <f t="shared" si="828"/>
        <v>0</v>
      </c>
      <c r="V611" s="144" t="str">
        <f t="shared" ref="V611" si="857">V610</f>
        <v>A+J=</v>
      </c>
      <c r="W611" s="9">
        <f t="shared" si="818"/>
        <v>42663</v>
      </c>
      <c r="X611" s="4"/>
      <c r="Y611" s="18"/>
      <c r="Z611" s="16"/>
      <c r="AD611" s="5"/>
    </row>
    <row r="612" spans="1:135" x14ac:dyDescent="0.2">
      <c r="A612" s="138">
        <f t="shared" si="819"/>
        <v>42657</v>
      </c>
      <c r="B612" s="134">
        <f t="shared" si="813"/>
        <v>269325.92640757002</v>
      </c>
      <c r="C612" s="134">
        <f t="shared" si="820"/>
        <v>236981.0332026199</v>
      </c>
      <c r="D612" s="139">
        <f t="shared" si="830"/>
        <v>679.46900000000005</v>
      </c>
      <c r="E612" s="10">
        <f>IF(DAY(A612)=E$3+1,VLOOKUP(A612,[1]Plan1!$CC$150:$CD$200,2),E611)</f>
        <v>681.23</v>
      </c>
      <c r="F612" s="140">
        <f t="shared" si="831"/>
        <v>42603</v>
      </c>
      <c r="G612" s="133">
        <f t="shared" si="832"/>
        <v>2.5917297183535304E-3</v>
      </c>
      <c r="H612" s="141">
        <f t="shared" si="821"/>
        <v>24</v>
      </c>
      <c r="I612" s="141">
        <f t="shared" si="822"/>
        <v>30</v>
      </c>
      <c r="J612" s="134">
        <f t="shared" si="833"/>
        <v>1.0020728469659375</v>
      </c>
      <c r="K612" s="134">
        <f t="shared" si="823"/>
        <v>1.1251441900000001</v>
      </c>
      <c r="L612" s="134">
        <f t="shared" si="781"/>
        <v>1.1274764399999999</v>
      </c>
      <c r="M612" s="134">
        <f t="shared" si="814"/>
        <v>267190.53166281001</v>
      </c>
      <c r="N612" s="142">
        <f t="shared" si="824"/>
        <v>0</v>
      </c>
      <c r="O612" s="133">
        <f t="shared" si="815"/>
        <v>0</v>
      </c>
      <c r="P612" s="134">
        <f t="shared" si="779"/>
        <v>0</v>
      </c>
      <c r="Q612" s="133">
        <f t="shared" si="825"/>
        <v>0.12682499999999999</v>
      </c>
      <c r="R612" s="143">
        <f t="shared" si="816"/>
        <v>1.00799203</v>
      </c>
      <c r="S612" s="134">
        <f t="shared" si="826"/>
        <v>2135.3947447599999</v>
      </c>
      <c r="T612" s="3">
        <f t="shared" si="827"/>
        <v>0</v>
      </c>
      <c r="U612" s="4">
        <f t="shared" si="828"/>
        <v>0</v>
      </c>
      <c r="V612" s="144" t="str">
        <f t="shared" ref="V612" si="858">V611</f>
        <v>A+J=</v>
      </c>
      <c r="W612" s="9">
        <f t="shared" si="818"/>
        <v>42663</v>
      </c>
      <c r="X612" s="4"/>
      <c r="Y612" s="18"/>
      <c r="Z612" s="16"/>
      <c r="AD612" s="5"/>
    </row>
    <row r="613" spans="1:135" x14ac:dyDescent="0.2">
      <c r="A613" s="138">
        <f t="shared" si="819"/>
        <v>42658</v>
      </c>
      <c r="B613" s="134">
        <f t="shared" si="813"/>
        <v>269438.51611432998</v>
      </c>
      <c r="C613" s="134">
        <f t="shared" si="820"/>
        <v>236981.0332026199</v>
      </c>
      <c r="D613" s="139">
        <f t="shared" si="830"/>
        <v>679.46900000000005</v>
      </c>
      <c r="E613" s="10">
        <f>IF(DAY(A613)=E$3+1,VLOOKUP(A613,[1]Plan1!$CC$150:$CD$200,2),E612)</f>
        <v>681.23</v>
      </c>
      <c r="F613" s="140">
        <f t="shared" si="831"/>
        <v>42603</v>
      </c>
      <c r="G613" s="133">
        <f t="shared" si="832"/>
        <v>2.5917297183535304E-3</v>
      </c>
      <c r="H613" s="141">
        <f t="shared" si="821"/>
        <v>25</v>
      </c>
      <c r="I613" s="141">
        <f t="shared" si="822"/>
        <v>30</v>
      </c>
      <c r="J613" s="134">
        <f t="shared" si="833"/>
        <v>1.0021593087720773</v>
      </c>
      <c r="K613" s="134">
        <f t="shared" si="823"/>
        <v>1.1251441900000001</v>
      </c>
      <c r="L613" s="134">
        <f t="shared" si="781"/>
        <v>1.12757372</v>
      </c>
      <c r="M613" s="134">
        <f t="shared" si="814"/>
        <v>267213.58517772</v>
      </c>
      <c r="N613" s="142">
        <f t="shared" si="824"/>
        <v>0</v>
      </c>
      <c r="O613" s="133">
        <f t="shared" si="815"/>
        <v>0</v>
      </c>
      <c r="P613" s="134">
        <f t="shared" si="779"/>
        <v>0</v>
      </c>
      <c r="Q613" s="133">
        <f t="shared" si="825"/>
        <v>0.12682499999999999</v>
      </c>
      <c r="R613" s="143">
        <f t="shared" si="816"/>
        <v>1.0083264139999999</v>
      </c>
      <c r="S613" s="134">
        <f t="shared" si="826"/>
        <v>2224.9309366100001</v>
      </c>
      <c r="T613" s="3">
        <f t="shared" si="827"/>
        <v>0</v>
      </c>
      <c r="U613" s="4">
        <f t="shared" si="828"/>
        <v>0</v>
      </c>
      <c r="V613" s="144" t="str">
        <f t="shared" ref="V613" si="859">V612</f>
        <v>A+J=</v>
      </c>
      <c r="W613" s="9">
        <f t="shared" si="818"/>
        <v>42663</v>
      </c>
      <c r="X613" s="4"/>
      <c r="Y613" s="18"/>
      <c r="Z613" s="16"/>
      <c r="AD613" s="5"/>
    </row>
    <row r="614" spans="1:135" x14ac:dyDescent="0.2">
      <c r="A614" s="138">
        <f t="shared" si="819"/>
        <v>42659</v>
      </c>
      <c r="B614" s="134">
        <f t="shared" si="813"/>
        <v>269551.15329213999</v>
      </c>
      <c r="C614" s="134">
        <f t="shared" si="820"/>
        <v>236981.0332026199</v>
      </c>
      <c r="D614" s="139">
        <f t="shared" si="830"/>
        <v>679.46900000000005</v>
      </c>
      <c r="E614" s="10">
        <f>IF(DAY(A614)=E$3+1,VLOOKUP(A614,[1]Plan1!$CC$150:$CD$200,2),E613)</f>
        <v>681.23</v>
      </c>
      <c r="F614" s="140">
        <f t="shared" si="831"/>
        <v>42603</v>
      </c>
      <c r="G614" s="133">
        <f t="shared" si="832"/>
        <v>2.5917297183535304E-3</v>
      </c>
      <c r="H614" s="141">
        <f t="shared" si="821"/>
        <v>26</v>
      </c>
      <c r="I614" s="141">
        <f t="shared" si="822"/>
        <v>30</v>
      </c>
      <c r="J614" s="134">
        <f t="shared" si="833"/>
        <v>1.0022457780383975</v>
      </c>
      <c r="K614" s="134">
        <f t="shared" si="823"/>
        <v>1.1251441900000001</v>
      </c>
      <c r="L614" s="134">
        <f t="shared" si="781"/>
        <v>1.12767101</v>
      </c>
      <c r="M614" s="134">
        <f t="shared" si="814"/>
        <v>267236.64106244</v>
      </c>
      <c r="N614" s="142">
        <f t="shared" si="824"/>
        <v>0</v>
      </c>
      <c r="O614" s="133">
        <f t="shared" si="815"/>
        <v>0</v>
      </c>
      <c r="P614" s="134">
        <f t="shared" si="779"/>
        <v>0</v>
      </c>
      <c r="Q614" s="133">
        <f t="shared" si="825"/>
        <v>0.12682499999999999</v>
      </c>
      <c r="R614" s="143">
        <f t="shared" si="816"/>
        <v>1.008660909</v>
      </c>
      <c r="S614" s="134">
        <f t="shared" si="826"/>
        <v>2314.5122296999998</v>
      </c>
      <c r="T614" s="3">
        <f t="shared" si="827"/>
        <v>0</v>
      </c>
      <c r="U614" s="4">
        <f t="shared" si="828"/>
        <v>0</v>
      </c>
      <c r="V614" s="144" t="str">
        <f t="shared" ref="V614" si="860">V613</f>
        <v>A+J=</v>
      </c>
      <c r="W614" s="9">
        <f t="shared" si="818"/>
        <v>42663</v>
      </c>
      <c r="X614" s="4"/>
      <c r="Y614" s="18"/>
      <c r="Z614" s="16"/>
      <c r="AD614" s="5"/>
    </row>
    <row r="615" spans="1:135" x14ac:dyDescent="0.2">
      <c r="A615" s="138">
        <f t="shared" si="819"/>
        <v>42660</v>
      </c>
      <c r="B615" s="134">
        <f t="shared" si="813"/>
        <v>269663.83768381004</v>
      </c>
      <c r="C615" s="134">
        <f t="shared" si="820"/>
        <v>236981.0332026199</v>
      </c>
      <c r="D615" s="139">
        <f t="shared" si="830"/>
        <v>679.46900000000005</v>
      </c>
      <c r="E615" s="10">
        <f>IF(DAY(A615)=E$3+1,VLOOKUP(A615,[1]Plan1!$CC$150:$CD$200,2),E614)</f>
        <v>681.23</v>
      </c>
      <c r="F615" s="140">
        <f t="shared" si="831"/>
        <v>42603</v>
      </c>
      <c r="G615" s="133">
        <f t="shared" si="832"/>
        <v>2.5917297183535304E-3</v>
      </c>
      <c r="H615" s="141">
        <f t="shared" si="821"/>
        <v>27</v>
      </c>
      <c r="I615" s="141">
        <f t="shared" si="822"/>
        <v>30</v>
      </c>
      <c r="J615" s="134">
        <f t="shared" si="833"/>
        <v>1.0023322547655413</v>
      </c>
      <c r="K615" s="134">
        <f t="shared" si="823"/>
        <v>1.1251441900000001</v>
      </c>
      <c r="L615" s="134">
        <f t="shared" si="781"/>
        <v>1.12776831</v>
      </c>
      <c r="M615" s="134">
        <f t="shared" si="814"/>
        <v>267259.69931697001</v>
      </c>
      <c r="N615" s="142">
        <f t="shared" si="824"/>
        <v>0</v>
      </c>
      <c r="O615" s="133">
        <f t="shared" si="815"/>
        <v>0</v>
      </c>
      <c r="P615" s="134">
        <f t="shared" si="779"/>
        <v>0</v>
      </c>
      <c r="Q615" s="133">
        <f t="shared" si="825"/>
        <v>0.12682499999999999</v>
      </c>
      <c r="R615" s="143">
        <f t="shared" si="816"/>
        <v>1.008995514</v>
      </c>
      <c r="S615" s="134">
        <f t="shared" si="826"/>
        <v>2404.1383668399999</v>
      </c>
      <c r="T615" s="3">
        <f t="shared" si="827"/>
        <v>0</v>
      </c>
      <c r="U615" s="4">
        <f t="shared" si="828"/>
        <v>0</v>
      </c>
      <c r="V615" s="144" t="str">
        <f t="shared" ref="V615" si="861">V614</f>
        <v>A+J=</v>
      </c>
      <c r="W615" s="9">
        <f t="shared" si="818"/>
        <v>42663</v>
      </c>
      <c r="X615" s="4"/>
      <c r="Y615" s="18"/>
      <c r="Z615" s="16"/>
      <c r="AD615" s="5"/>
    </row>
    <row r="616" spans="1:135" x14ac:dyDescent="0.2">
      <c r="A616" s="138">
        <f t="shared" si="819"/>
        <v>42661</v>
      </c>
      <c r="B616" s="134">
        <f t="shared" si="813"/>
        <v>269776.56983386999</v>
      </c>
      <c r="C616" s="134">
        <f t="shared" si="820"/>
        <v>236981.0332026199</v>
      </c>
      <c r="D616" s="139">
        <f t="shared" si="830"/>
        <v>679.46900000000005</v>
      </c>
      <c r="E616" s="10">
        <f>IF(DAY(A616)=E$3+1,VLOOKUP(A616,[1]Plan1!$CC$150:$CD$200,2),E615)</f>
        <v>681.23</v>
      </c>
      <c r="F616" s="140">
        <f t="shared" si="831"/>
        <v>42603</v>
      </c>
      <c r="G616" s="133">
        <f t="shared" si="832"/>
        <v>2.5917297183535304E-3</v>
      </c>
      <c r="H616" s="141">
        <f t="shared" si="821"/>
        <v>28</v>
      </c>
      <c r="I616" s="141">
        <f t="shared" si="822"/>
        <v>30</v>
      </c>
      <c r="J616" s="134">
        <f t="shared" si="833"/>
        <v>1.0024187389541528</v>
      </c>
      <c r="K616" s="134">
        <f t="shared" si="823"/>
        <v>1.1251441900000001</v>
      </c>
      <c r="L616" s="134">
        <f t="shared" si="781"/>
        <v>1.1278656199999999</v>
      </c>
      <c r="M616" s="134">
        <f t="shared" si="814"/>
        <v>267282.75994130998</v>
      </c>
      <c r="N616" s="142">
        <f t="shared" si="824"/>
        <v>0</v>
      </c>
      <c r="O616" s="133">
        <f t="shared" si="815"/>
        <v>0</v>
      </c>
      <c r="P616" s="134">
        <f t="shared" si="779"/>
        <v>0</v>
      </c>
      <c r="Q616" s="133">
        <f t="shared" si="825"/>
        <v>0.12682499999999999</v>
      </c>
      <c r="R616" s="143">
        <f t="shared" si="816"/>
        <v>1.0093302310000001</v>
      </c>
      <c r="S616" s="134">
        <f t="shared" si="826"/>
        <v>2493.8098925600002</v>
      </c>
      <c r="T616" s="3">
        <f t="shared" si="827"/>
        <v>0</v>
      </c>
      <c r="U616" s="4">
        <f t="shared" si="828"/>
        <v>0</v>
      </c>
      <c r="V616" s="144" t="str">
        <f t="shared" ref="V616" si="862">V615</f>
        <v>A+J=</v>
      </c>
      <c r="W616" s="9">
        <f t="shared" si="818"/>
        <v>42663</v>
      </c>
      <c r="X616" s="4"/>
      <c r="Y616" s="18"/>
      <c r="Z616" s="16"/>
      <c r="AD616" s="5"/>
    </row>
    <row r="617" spans="1:135" x14ac:dyDescent="0.2">
      <c r="A617" s="138">
        <f t="shared" si="819"/>
        <v>42662</v>
      </c>
      <c r="B617" s="134">
        <f t="shared" si="813"/>
        <v>269889.34709246003</v>
      </c>
      <c r="C617" s="134">
        <f t="shared" si="820"/>
        <v>236981.0332026199</v>
      </c>
      <c r="D617" s="139">
        <f t="shared" si="830"/>
        <v>679.46900000000005</v>
      </c>
      <c r="E617" s="10">
        <f>IF(DAY(A617)=E$3+1,VLOOKUP(A617,[1]Plan1!$CC$150:$CD$200,2),E616)</f>
        <v>681.23</v>
      </c>
      <c r="F617" s="140">
        <f t="shared" si="831"/>
        <v>42603</v>
      </c>
      <c r="G617" s="133">
        <f t="shared" si="832"/>
        <v>2.5917297183535304E-3</v>
      </c>
      <c r="H617" s="141">
        <f t="shared" si="821"/>
        <v>29</v>
      </c>
      <c r="I617" s="141">
        <f t="shared" si="822"/>
        <v>30</v>
      </c>
      <c r="J617" s="134">
        <f t="shared" si="833"/>
        <v>1.0025052306048756</v>
      </c>
      <c r="K617" s="134">
        <f t="shared" si="823"/>
        <v>1.1251441900000001</v>
      </c>
      <c r="L617" s="134">
        <f t="shared" si="781"/>
        <v>1.12796293</v>
      </c>
      <c r="M617" s="134">
        <f t="shared" si="814"/>
        <v>267305.82056565001</v>
      </c>
      <c r="N617" s="142">
        <f t="shared" si="824"/>
        <v>0</v>
      </c>
      <c r="O617" s="133">
        <f t="shared" si="815"/>
        <v>0</v>
      </c>
      <c r="P617" s="134">
        <f t="shared" si="779"/>
        <v>0</v>
      </c>
      <c r="Q617" s="133">
        <f t="shared" si="825"/>
        <v>0.12682499999999999</v>
      </c>
      <c r="R617" s="143">
        <f t="shared" si="816"/>
        <v>1.009665059</v>
      </c>
      <c r="S617" s="134">
        <f t="shared" si="826"/>
        <v>2583.5265268100002</v>
      </c>
      <c r="T617" s="3">
        <f t="shared" si="827"/>
        <v>0</v>
      </c>
      <c r="U617" s="4">
        <f t="shared" si="828"/>
        <v>0</v>
      </c>
      <c r="V617" s="144" t="str">
        <f t="shared" ref="V617" si="863">V616</f>
        <v>A+J=</v>
      </c>
      <c r="W617" s="9">
        <f t="shared" si="818"/>
        <v>42663</v>
      </c>
      <c r="X617" s="28"/>
      <c r="Y617" s="22"/>
      <c r="Z617" s="21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92">
        <f t="shared" si="819"/>
        <v>42663</v>
      </c>
      <c r="B618" s="97">
        <f t="shared" si="813"/>
        <v>270002.17186074</v>
      </c>
      <c r="C618" s="97">
        <f t="shared" si="820"/>
        <v>236981.0332026199</v>
      </c>
      <c r="D618" s="94">
        <f t="shared" si="830"/>
        <v>679.46900000000005</v>
      </c>
      <c r="E618" s="10">
        <f>IF(DAY(A618)=E$3+1,VLOOKUP(A618,[1]Plan1!$CC$150:$CD$200,2),E617)</f>
        <v>681.23</v>
      </c>
      <c r="F618" s="130">
        <f t="shared" si="831"/>
        <v>42603</v>
      </c>
      <c r="G618" s="99">
        <f t="shared" si="832"/>
        <v>2.5917297183535304E-3</v>
      </c>
      <c r="H618" s="96">
        <f t="shared" si="821"/>
        <v>30</v>
      </c>
      <c r="I618" s="96">
        <f t="shared" si="822"/>
        <v>30</v>
      </c>
      <c r="J618" s="97">
        <f t="shared" si="833"/>
        <v>1.0025917297183535</v>
      </c>
      <c r="K618" s="97">
        <f t="shared" si="823"/>
        <v>1.1251441900000001</v>
      </c>
      <c r="L618" s="97">
        <f t="shared" si="781"/>
        <v>1.1280602500000001</v>
      </c>
      <c r="M618" s="97">
        <f t="shared" si="814"/>
        <v>267328.88355979999</v>
      </c>
      <c r="N618" s="98">
        <f t="shared" si="824"/>
        <v>20</v>
      </c>
      <c r="O618" s="133">
        <f t="shared" si="815"/>
        <v>2.8818999696715072E-2</v>
      </c>
      <c r="P618" s="97">
        <f t="shared" ref="P618:P621" si="864">IF(O618&gt;0,TRUNC(O618*M618,8),0)</f>
        <v>7704.1510142300003</v>
      </c>
      <c r="Q618" s="99">
        <f t="shared" si="825"/>
        <v>0.12682499999999999</v>
      </c>
      <c r="R618" s="100">
        <f t="shared" si="816"/>
        <v>1.0099999980000001</v>
      </c>
      <c r="S618" s="97">
        <f t="shared" si="826"/>
        <v>2673.2883009400002</v>
      </c>
      <c r="T618" s="3">
        <f t="shared" si="827"/>
        <v>10377.439315170001</v>
      </c>
      <c r="U618" s="4">
        <f t="shared" si="828"/>
        <v>716043.31274673005</v>
      </c>
      <c r="V618" s="136" t="str">
        <f t="shared" ref="V618" si="865">V617</f>
        <v>A+J=</v>
      </c>
      <c r="W618" s="9">
        <f t="shared" si="818"/>
        <v>42674</v>
      </c>
      <c r="X618" s="4"/>
      <c r="Y618" s="18"/>
      <c r="Z618" s="16"/>
      <c r="AD618" s="5"/>
    </row>
    <row r="619" spans="1:135" x14ac:dyDescent="0.2">
      <c r="A619" s="138">
        <f t="shared" si="819"/>
        <v>42664</v>
      </c>
      <c r="B619" s="134">
        <f t="shared" si="813"/>
        <v>259739.18562217001</v>
      </c>
      <c r="C619" s="134">
        <f t="shared" si="820"/>
        <v>230151.47687862991</v>
      </c>
      <c r="D619" s="139">
        <f t="shared" si="830"/>
        <v>681.23</v>
      </c>
      <c r="E619" s="10">
        <f>IF(DAY(A619)=E$3+1,VLOOKUP(A619,[1]Plan1!$CC$150:$CD$200,2),E618)</f>
        <v>683.76400000000001</v>
      </c>
      <c r="F619" s="140">
        <f t="shared" si="831"/>
        <v>42634</v>
      </c>
      <c r="G619" s="133">
        <f t="shared" si="832"/>
        <v>3.7197422309644956E-3</v>
      </c>
      <c r="H619" s="141">
        <f t="shared" si="821"/>
        <v>1</v>
      </c>
      <c r="I619" s="141">
        <f t="shared" si="822"/>
        <v>31</v>
      </c>
      <c r="J619" s="134">
        <f t="shared" si="833"/>
        <v>1.0001197762402838</v>
      </c>
      <c r="K619" s="134">
        <f t="shared" si="823"/>
        <v>1.1280602500000001</v>
      </c>
      <c r="L619" s="134">
        <f t="shared" ref="L619:L621" si="866">TRUNC(J619*K619,8)</f>
        <v>1.1281953600000001</v>
      </c>
      <c r="M619" s="134">
        <f t="shared" si="814"/>
        <v>259655.82831161001</v>
      </c>
      <c r="N619" s="142">
        <f t="shared" si="824"/>
        <v>0</v>
      </c>
      <c r="O619" s="133">
        <f t="shared" si="815"/>
        <v>0</v>
      </c>
      <c r="P619" s="134">
        <f t="shared" si="864"/>
        <v>0</v>
      </c>
      <c r="Q619" s="133">
        <f t="shared" si="825"/>
        <v>0.12682499999999999</v>
      </c>
      <c r="R619" s="143">
        <f t="shared" si="816"/>
        <v>1.0003210300000001</v>
      </c>
      <c r="S619" s="134">
        <f t="shared" si="826"/>
        <v>83.357310560000002</v>
      </c>
      <c r="T619" s="3">
        <f t="shared" si="827"/>
        <v>0</v>
      </c>
      <c r="U619" s="4">
        <f t="shared" si="828"/>
        <v>0</v>
      </c>
      <c r="V619" s="144" t="str">
        <f t="shared" ref="V619" si="867">V618</f>
        <v>A+J=</v>
      </c>
      <c r="W619" s="9">
        <f t="shared" si="818"/>
        <v>42674</v>
      </c>
      <c r="X619" s="4"/>
      <c r="Y619" s="18"/>
      <c r="Z619" s="16"/>
      <c r="AD619" s="5"/>
    </row>
    <row r="620" spans="1:135" x14ac:dyDescent="0.2">
      <c r="A620" s="138">
        <f t="shared" si="819"/>
        <v>42665</v>
      </c>
      <c r="B620" s="134">
        <f t="shared" si="813"/>
        <v>259853.69001786</v>
      </c>
      <c r="C620" s="134">
        <f t="shared" si="820"/>
        <v>230151.47687862991</v>
      </c>
      <c r="D620" s="139">
        <f t="shared" si="830"/>
        <v>681.23</v>
      </c>
      <c r="E620" s="10">
        <f>IF(DAY(A620)=E$3+1,VLOOKUP(A620,[1]Plan1!$CC$150:$CD$200,2),E619)</f>
        <v>683.76400000000001</v>
      </c>
      <c r="F620" s="140">
        <f t="shared" si="831"/>
        <v>42634</v>
      </c>
      <c r="G620" s="133">
        <f t="shared" si="832"/>
        <v>3.7197422309644956E-3</v>
      </c>
      <c r="H620" s="141">
        <f t="shared" si="821"/>
        <v>2</v>
      </c>
      <c r="I620" s="141">
        <f t="shared" si="822"/>
        <v>31</v>
      </c>
      <c r="J620" s="134">
        <f t="shared" si="833"/>
        <v>1.0002395668269153</v>
      </c>
      <c r="K620" s="134">
        <f t="shared" si="823"/>
        <v>1.1280602500000001</v>
      </c>
      <c r="L620" s="134">
        <f t="shared" si="866"/>
        <v>1.12833049</v>
      </c>
      <c r="M620" s="134">
        <f t="shared" si="814"/>
        <v>259686.92868067999</v>
      </c>
      <c r="N620" s="142">
        <f t="shared" si="824"/>
        <v>0</v>
      </c>
      <c r="O620" s="133">
        <f t="shared" si="815"/>
        <v>0</v>
      </c>
      <c r="P620" s="134">
        <f t="shared" si="864"/>
        <v>0</v>
      </c>
      <c r="Q620" s="133">
        <f t="shared" si="825"/>
        <v>0.12682499999999999</v>
      </c>
      <c r="R620" s="143">
        <f t="shared" si="816"/>
        <v>1.000642163</v>
      </c>
      <c r="S620" s="134">
        <f t="shared" si="826"/>
        <v>166.76133718</v>
      </c>
      <c r="T620" s="3">
        <f t="shared" si="827"/>
        <v>0</v>
      </c>
      <c r="U620" s="4">
        <f t="shared" si="828"/>
        <v>0</v>
      </c>
      <c r="V620" s="144" t="str">
        <f t="shared" ref="V620" si="868">V619</f>
        <v>A+J=</v>
      </c>
      <c r="W620" s="9">
        <f t="shared" si="818"/>
        <v>42674</v>
      </c>
      <c r="X620" s="4"/>
      <c r="Y620" s="18"/>
      <c r="Z620" s="16"/>
      <c r="AD620" s="5"/>
    </row>
    <row r="621" spans="1:135" x14ac:dyDescent="0.2">
      <c r="A621" s="138">
        <f t="shared" si="819"/>
        <v>42666</v>
      </c>
      <c r="B621" s="134">
        <f t="shared" si="813"/>
        <v>259968.24574667998</v>
      </c>
      <c r="C621" s="134">
        <f t="shared" si="820"/>
        <v>230151.47687862991</v>
      </c>
      <c r="D621" s="139">
        <f t="shared" si="830"/>
        <v>681.23</v>
      </c>
      <c r="E621" s="10">
        <f>IF(DAY(A621)=E$3+1,VLOOKUP(A621,[1]Plan1!$CC$150:$CD$200,2),E620)</f>
        <v>683.76400000000001</v>
      </c>
      <c r="F621" s="140">
        <f t="shared" si="831"/>
        <v>42634</v>
      </c>
      <c r="G621" s="133">
        <f t="shared" si="832"/>
        <v>3.7197422309644956E-3</v>
      </c>
      <c r="H621" s="141">
        <f t="shared" si="821"/>
        <v>3</v>
      </c>
      <c r="I621" s="141">
        <f t="shared" si="822"/>
        <v>31</v>
      </c>
      <c r="J621" s="134">
        <f t="shared" si="833"/>
        <v>1.0003593717616128</v>
      </c>
      <c r="K621" s="134">
        <f t="shared" si="823"/>
        <v>1.1280602500000001</v>
      </c>
      <c r="L621" s="134">
        <f t="shared" si="866"/>
        <v>1.1284656399999999</v>
      </c>
      <c r="M621" s="134">
        <f t="shared" si="814"/>
        <v>259718.03365278</v>
      </c>
      <c r="N621" s="142">
        <f t="shared" si="824"/>
        <v>0</v>
      </c>
      <c r="O621" s="133">
        <f t="shared" si="815"/>
        <v>0</v>
      </c>
      <c r="P621" s="134">
        <f t="shared" si="864"/>
        <v>0</v>
      </c>
      <c r="Q621" s="133">
        <f t="shared" si="825"/>
        <v>0.12682499999999999</v>
      </c>
      <c r="R621" s="143">
        <f t="shared" si="816"/>
        <v>1.000963399</v>
      </c>
      <c r="S621" s="134">
        <f t="shared" si="826"/>
        <v>250.21209390000001</v>
      </c>
      <c r="T621" s="3">
        <f t="shared" si="827"/>
        <v>0</v>
      </c>
      <c r="U621" s="4">
        <f t="shared" si="828"/>
        <v>0</v>
      </c>
      <c r="V621" s="144" t="str">
        <f t="shared" ref="V621" si="869">V620</f>
        <v>A+J=</v>
      </c>
      <c r="W621" s="9">
        <f t="shared" si="818"/>
        <v>42674</v>
      </c>
      <c r="X621" s="4"/>
      <c r="Y621" s="18"/>
      <c r="Z621" s="16"/>
      <c r="AD621" s="5"/>
    </row>
    <row r="622" spans="1:135" x14ac:dyDescent="0.2">
      <c r="A622" s="138">
        <f t="shared" si="819"/>
        <v>42667</v>
      </c>
      <c r="B622" s="134">
        <f t="shared" ref="B622:B685" si="870">(M622+S622)</f>
        <v>260082.85051821001</v>
      </c>
      <c r="C622" s="134">
        <f t="shared" si="820"/>
        <v>230151.47687862991</v>
      </c>
      <c r="D622" s="139">
        <f t="shared" ref="D622:D685" si="871">IF(E622=E621,D621,E621)</f>
        <v>681.23</v>
      </c>
      <c r="E622" s="10">
        <f>IF(DAY(A622)=E$3+1,VLOOKUP(A622,[1]Plan1!$CC$150:$CD$200,2),E621)</f>
        <v>683.76400000000001</v>
      </c>
      <c r="F622" s="140">
        <f t="shared" ref="F622:F685" si="872">IF(D622=D621,F621,EDATE(A622,-1))</f>
        <v>42634</v>
      </c>
      <c r="G622" s="133">
        <f t="shared" ref="G622:G685" si="873">(E622/D622)-1</f>
        <v>3.7197422309644956E-3</v>
      </c>
      <c r="H622" s="141">
        <f t="shared" ref="H622:H685" si="874">IF(DAY(A622)=E$3+1,1,H621+1)</f>
        <v>4</v>
      </c>
      <c r="I622" s="141">
        <f t="shared" ref="I622:I685" si="875">IF(DAY(A622)=E$3+1,DAY(EOMONTH(A622,0)),I621)</f>
        <v>31</v>
      </c>
      <c r="J622" s="134">
        <f t="shared" ref="J622:J685" si="876">((E622/D622)^(H622/I622))</f>
        <v>1.0004791910460951</v>
      </c>
      <c r="K622" s="134">
        <f t="shared" ref="K622:K685" si="877">IF(DAY(A622)=E$3+1,L621,K621)</f>
        <v>1.1280602500000001</v>
      </c>
      <c r="L622" s="134">
        <f t="shared" ref="L622:L685" si="878">TRUNC(J622*K622,8)</f>
        <v>1.1286008000000001</v>
      </c>
      <c r="M622" s="134">
        <f t="shared" ref="M622:M685" si="879">TRUNC(C622*L622,8)</f>
        <v>259749.1409264</v>
      </c>
      <c r="N622" s="142">
        <f t="shared" si="824"/>
        <v>0</v>
      </c>
      <c r="O622" s="133">
        <f t="shared" si="815"/>
        <v>0</v>
      </c>
      <c r="P622" s="134">
        <f t="shared" ref="P622:P685" si="880">IF(O622&gt;0,TRUNC(O622*M622,8),0)</f>
        <v>0</v>
      </c>
      <c r="Q622" s="133">
        <f t="shared" si="825"/>
        <v>0.12682499999999999</v>
      </c>
      <c r="R622" s="143">
        <f t="shared" ref="R622:R685" si="881">ROUND((1+Q622)^(1/12)^(H622/I622),9)</f>
        <v>1.0012847380000001</v>
      </c>
      <c r="S622" s="134">
        <f t="shared" ref="S622:S685" si="882">TRUNC(M622*(R622-1),8)</f>
        <v>333.70959181000001</v>
      </c>
      <c r="T622" s="3">
        <f t="shared" si="827"/>
        <v>0</v>
      </c>
      <c r="U622" s="4">
        <f t="shared" si="828"/>
        <v>0</v>
      </c>
      <c r="V622" s="144" t="str">
        <f t="shared" ref="V622" si="883">V621</f>
        <v>A+J=</v>
      </c>
      <c r="W622" s="9">
        <f t="shared" si="818"/>
        <v>42674</v>
      </c>
      <c r="X622" s="4"/>
      <c r="Y622" s="18"/>
      <c r="Z622" s="16"/>
      <c r="AD622" s="5"/>
    </row>
    <row r="623" spans="1:135" x14ac:dyDescent="0.2">
      <c r="A623" s="138">
        <f t="shared" si="819"/>
        <v>42668</v>
      </c>
      <c r="B623" s="134">
        <f t="shared" si="870"/>
        <v>260197.50664948</v>
      </c>
      <c r="C623" s="134">
        <f t="shared" si="820"/>
        <v>230151.47687862991</v>
      </c>
      <c r="D623" s="139">
        <f t="shared" si="871"/>
        <v>681.23</v>
      </c>
      <c r="E623" s="10">
        <f>IF(DAY(A623)=E$3+1,VLOOKUP(A623,[1]Plan1!$CC$150:$CD$200,2),E622)</f>
        <v>683.76400000000001</v>
      </c>
      <c r="F623" s="140">
        <f t="shared" si="872"/>
        <v>42634</v>
      </c>
      <c r="G623" s="133">
        <f t="shared" si="873"/>
        <v>3.7197422309644956E-3</v>
      </c>
      <c r="H623" s="141">
        <f t="shared" si="874"/>
        <v>5</v>
      </c>
      <c r="I623" s="141">
        <f t="shared" si="875"/>
        <v>31</v>
      </c>
      <c r="J623" s="134">
        <f t="shared" si="876"/>
        <v>1.0005990246820806</v>
      </c>
      <c r="K623" s="134">
        <f t="shared" si="877"/>
        <v>1.1280602500000001</v>
      </c>
      <c r="L623" s="134">
        <f t="shared" si="878"/>
        <v>1.1287359800000001</v>
      </c>
      <c r="M623" s="134">
        <f t="shared" si="879"/>
        <v>259780.25280304</v>
      </c>
      <c r="N623" s="142">
        <f t="shared" si="824"/>
        <v>0</v>
      </c>
      <c r="O623" s="133">
        <f t="shared" si="815"/>
        <v>0</v>
      </c>
      <c r="P623" s="134">
        <f t="shared" si="880"/>
        <v>0</v>
      </c>
      <c r="Q623" s="133">
        <f t="shared" si="825"/>
        <v>0.12682499999999999</v>
      </c>
      <c r="R623" s="143">
        <f t="shared" si="881"/>
        <v>1.00160618</v>
      </c>
      <c r="S623" s="134">
        <f t="shared" si="882"/>
        <v>417.25384644000002</v>
      </c>
      <c r="T623" s="3">
        <f t="shared" si="827"/>
        <v>0</v>
      </c>
      <c r="U623" s="4">
        <f t="shared" si="828"/>
        <v>0</v>
      </c>
      <c r="V623" s="144" t="str">
        <f t="shared" ref="V623" si="884">V622</f>
        <v>A+J=</v>
      </c>
      <c r="W623" s="9">
        <f t="shared" si="818"/>
        <v>42674</v>
      </c>
      <c r="X623" s="4"/>
      <c r="Y623" s="18"/>
      <c r="Z623" s="16"/>
      <c r="AD623" s="5"/>
    </row>
    <row r="624" spans="1:135" x14ac:dyDescent="0.2">
      <c r="A624" s="138">
        <f t="shared" si="819"/>
        <v>42669</v>
      </c>
      <c r="B624" s="134">
        <f t="shared" si="870"/>
        <v>260312.21441438</v>
      </c>
      <c r="C624" s="134">
        <f t="shared" si="820"/>
        <v>230151.47687862991</v>
      </c>
      <c r="D624" s="139">
        <f t="shared" si="871"/>
        <v>681.23</v>
      </c>
      <c r="E624" s="10">
        <f>IF(DAY(A624)=E$3+1,VLOOKUP(A624,[1]Plan1!$CC$150:$CD$200,2),E623)</f>
        <v>683.76400000000001</v>
      </c>
      <c r="F624" s="140">
        <f t="shared" si="872"/>
        <v>42634</v>
      </c>
      <c r="G624" s="133">
        <f t="shared" si="873"/>
        <v>3.7197422309644956E-3</v>
      </c>
      <c r="H624" s="141">
        <f t="shared" si="874"/>
        <v>6</v>
      </c>
      <c r="I624" s="141">
        <f t="shared" si="875"/>
        <v>31</v>
      </c>
      <c r="J624" s="134">
        <f t="shared" si="876"/>
        <v>1.0007188726712888</v>
      </c>
      <c r="K624" s="134">
        <f t="shared" si="877"/>
        <v>1.1280602500000001</v>
      </c>
      <c r="L624" s="134">
        <f t="shared" si="878"/>
        <v>1.12887118</v>
      </c>
      <c r="M624" s="134">
        <f t="shared" si="879"/>
        <v>259811.36928272</v>
      </c>
      <c r="N624" s="142">
        <f t="shared" si="824"/>
        <v>0</v>
      </c>
      <c r="O624" s="133">
        <f t="shared" si="815"/>
        <v>0</v>
      </c>
      <c r="P624" s="134">
        <f t="shared" si="880"/>
        <v>0</v>
      </c>
      <c r="Q624" s="133">
        <f t="shared" si="825"/>
        <v>0.12682499999999999</v>
      </c>
      <c r="R624" s="143">
        <f t="shared" si="881"/>
        <v>1.0019277259999999</v>
      </c>
      <c r="S624" s="134">
        <f t="shared" si="882"/>
        <v>500.84513165999999</v>
      </c>
      <c r="T624" s="3">
        <f t="shared" si="827"/>
        <v>0</v>
      </c>
      <c r="U624" s="4">
        <f t="shared" si="828"/>
        <v>0</v>
      </c>
      <c r="V624" s="144" t="str">
        <f t="shared" ref="V624" si="885">V623</f>
        <v>A+J=</v>
      </c>
      <c r="W624" s="9">
        <f t="shared" si="818"/>
        <v>42674</v>
      </c>
      <c r="X624" s="4"/>
      <c r="Y624" s="18"/>
      <c r="Z624" s="16"/>
      <c r="AD624" s="5"/>
    </row>
    <row r="625" spans="1:30" x14ac:dyDescent="0.2">
      <c r="A625" s="138">
        <f t="shared" si="819"/>
        <v>42670</v>
      </c>
      <c r="B625" s="134">
        <f t="shared" si="870"/>
        <v>260426.97100065</v>
      </c>
      <c r="C625" s="134">
        <f t="shared" si="820"/>
        <v>230151.47687862991</v>
      </c>
      <c r="D625" s="139">
        <f t="shared" si="871"/>
        <v>681.23</v>
      </c>
      <c r="E625" s="10">
        <f>IF(DAY(A625)=E$3+1,VLOOKUP(A625,[1]Plan1!$CC$150:$CD$200,2),E624)</f>
        <v>683.76400000000001</v>
      </c>
      <c r="F625" s="140">
        <f t="shared" si="872"/>
        <v>42634</v>
      </c>
      <c r="G625" s="133">
        <f t="shared" si="873"/>
        <v>3.7197422309644956E-3</v>
      </c>
      <c r="H625" s="141">
        <f t="shared" si="874"/>
        <v>7</v>
      </c>
      <c r="I625" s="141">
        <f t="shared" si="875"/>
        <v>31</v>
      </c>
      <c r="J625" s="134">
        <f t="shared" si="876"/>
        <v>1.0008387350154382</v>
      </c>
      <c r="K625" s="134">
        <f t="shared" si="877"/>
        <v>1.1280602500000001</v>
      </c>
      <c r="L625" s="134">
        <f t="shared" si="878"/>
        <v>1.12900639</v>
      </c>
      <c r="M625" s="134">
        <f t="shared" si="879"/>
        <v>259842.48806390999</v>
      </c>
      <c r="N625" s="142">
        <f t="shared" si="824"/>
        <v>0</v>
      </c>
      <c r="O625" s="133">
        <f t="shared" si="815"/>
        <v>0</v>
      </c>
      <c r="P625" s="134">
        <f t="shared" si="880"/>
        <v>0</v>
      </c>
      <c r="Q625" s="133">
        <f t="shared" si="825"/>
        <v>0.12682499999999999</v>
      </c>
      <c r="R625" s="143">
        <f t="shared" si="881"/>
        <v>1.002249374</v>
      </c>
      <c r="S625" s="134">
        <f t="shared" si="882"/>
        <v>584.48293674000001</v>
      </c>
      <c r="T625" s="3">
        <f t="shared" si="827"/>
        <v>0</v>
      </c>
      <c r="U625" s="4">
        <f t="shared" si="828"/>
        <v>0</v>
      </c>
      <c r="V625" s="144" t="str">
        <f t="shared" ref="V625" si="886">V624</f>
        <v>A+J=</v>
      </c>
      <c r="W625" s="9">
        <f t="shared" si="818"/>
        <v>42674</v>
      </c>
      <c r="X625" s="4"/>
      <c r="Y625" s="18"/>
      <c r="Z625" s="16"/>
      <c r="AD625" s="5"/>
    </row>
    <row r="626" spans="1:30" x14ac:dyDescent="0.2">
      <c r="A626" s="138">
        <f t="shared" si="819"/>
        <v>42671</v>
      </c>
      <c r="B626" s="134">
        <f t="shared" si="870"/>
        <v>260541.77924721999</v>
      </c>
      <c r="C626" s="134">
        <f t="shared" si="820"/>
        <v>230151.47687862991</v>
      </c>
      <c r="D626" s="139">
        <f t="shared" si="871"/>
        <v>681.23</v>
      </c>
      <c r="E626" s="10">
        <f>IF(DAY(A626)=E$3+1,VLOOKUP(A626,[1]Plan1!$CC$150:$CD$200,2),E625)</f>
        <v>683.76400000000001</v>
      </c>
      <c r="F626" s="140">
        <f t="shared" si="872"/>
        <v>42634</v>
      </c>
      <c r="G626" s="133">
        <f t="shared" si="873"/>
        <v>3.7197422309644956E-3</v>
      </c>
      <c r="H626" s="141">
        <f t="shared" si="874"/>
        <v>8</v>
      </c>
      <c r="I626" s="141">
        <f t="shared" si="875"/>
        <v>31</v>
      </c>
      <c r="J626" s="134">
        <f t="shared" si="876"/>
        <v>1.0009586117162488</v>
      </c>
      <c r="K626" s="134">
        <f t="shared" si="877"/>
        <v>1.1280602500000001</v>
      </c>
      <c r="L626" s="134">
        <f t="shared" si="878"/>
        <v>1.12914162</v>
      </c>
      <c r="M626" s="134">
        <f t="shared" si="879"/>
        <v>259873.61144812001</v>
      </c>
      <c r="N626" s="142">
        <f t="shared" si="824"/>
        <v>0</v>
      </c>
      <c r="O626" s="133">
        <f t="shared" si="815"/>
        <v>0</v>
      </c>
      <c r="P626" s="134">
        <f t="shared" si="880"/>
        <v>0</v>
      </c>
      <c r="Q626" s="133">
        <f t="shared" si="825"/>
        <v>0.12682499999999999</v>
      </c>
      <c r="R626" s="143">
        <f t="shared" si="881"/>
        <v>1.0025711260000001</v>
      </c>
      <c r="S626" s="134">
        <f t="shared" si="882"/>
        <v>668.16779910000002</v>
      </c>
      <c r="T626" s="3">
        <f t="shared" si="827"/>
        <v>0</v>
      </c>
      <c r="U626" s="4">
        <f t="shared" si="828"/>
        <v>0</v>
      </c>
      <c r="V626" s="144" t="str">
        <f t="shared" ref="V626" si="887">V625</f>
        <v>A+J=</v>
      </c>
      <c r="W626" s="9">
        <f t="shared" si="818"/>
        <v>42674</v>
      </c>
      <c r="X626" s="4"/>
      <c r="Y626" s="18"/>
      <c r="Z626" s="16"/>
      <c r="AD626" s="5"/>
    </row>
    <row r="627" spans="1:30" x14ac:dyDescent="0.2">
      <c r="A627" s="138">
        <f t="shared" si="819"/>
        <v>42672</v>
      </c>
      <c r="B627" s="134">
        <f t="shared" si="870"/>
        <v>260656.6368601</v>
      </c>
      <c r="C627" s="134">
        <f t="shared" si="820"/>
        <v>230151.47687862991</v>
      </c>
      <c r="D627" s="139">
        <f t="shared" si="871"/>
        <v>681.23</v>
      </c>
      <c r="E627" s="10">
        <f>IF(DAY(A627)=E$3+1,VLOOKUP(A627,[1]Plan1!$CC$150:$CD$200,2),E626)</f>
        <v>683.76400000000001</v>
      </c>
      <c r="F627" s="140">
        <f t="shared" si="872"/>
        <v>42634</v>
      </c>
      <c r="G627" s="133">
        <f t="shared" si="873"/>
        <v>3.7197422309644956E-3</v>
      </c>
      <c r="H627" s="141">
        <f t="shared" si="874"/>
        <v>9</v>
      </c>
      <c r="I627" s="141">
        <f t="shared" si="875"/>
        <v>31</v>
      </c>
      <c r="J627" s="134">
        <f t="shared" si="876"/>
        <v>1.0010785027754399</v>
      </c>
      <c r="K627" s="134">
        <f t="shared" si="877"/>
        <v>1.1280602500000001</v>
      </c>
      <c r="L627" s="134">
        <f t="shared" si="878"/>
        <v>1.12927686</v>
      </c>
      <c r="M627" s="134">
        <f t="shared" si="879"/>
        <v>259904.73713386001</v>
      </c>
      <c r="N627" s="142">
        <f t="shared" si="824"/>
        <v>0</v>
      </c>
      <c r="O627" s="133">
        <f t="shared" si="815"/>
        <v>0</v>
      </c>
      <c r="P627" s="134">
        <f t="shared" si="880"/>
        <v>0</v>
      </c>
      <c r="Q627" s="133">
        <f t="shared" si="825"/>
        <v>0.12682499999999999</v>
      </c>
      <c r="R627" s="143">
        <f t="shared" si="881"/>
        <v>1.0028929820000001</v>
      </c>
      <c r="S627" s="134">
        <f t="shared" si="882"/>
        <v>751.89972623999995</v>
      </c>
      <c r="T627" s="3">
        <f t="shared" si="827"/>
        <v>0</v>
      </c>
      <c r="U627" s="4">
        <f t="shared" si="828"/>
        <v>0</v>
      </c>
      <c r="V627" s="144" t="str">
        <f t="shared" ref="V627" si="888">V626</f>
        <v>A+J=</v>
      </c>
      <c r="W627" s="9">
        <f t="shared" si="818"/>
        <v>42674</v>
      </c>
      <c r="X627" s="4"/>
      <c r="Y627" s="18"/>
      <c r="Z627" s="16"/>
      <c r="AD627" s="5"/>
    </row>
    <row r="628" spans="1:30" x14ac:dyDescent="0.2">
      <c r="A628" s="138">
        <f t="shared" si="819"/>
        <v>42673</v>
      </c>
      <c r="B628" s="134">
        <f t="shared" si="870"/>
        <v>260771.54564023</v>
      </c>
      <c r="C628" s="134">
        <f t="shared" si="820"/>
        <v>230151.47687862991</v>
      </c>
      <c r="D628" s="139">
        <f t="shared" si="871"/>
        <v>681.23</v>
      </c>
      <c r="E628" s="10">
        <f>IF(DAY(A628)=E$3+1,VLOOKUP(A628,[1]Plan1!$CC$150:$CD$200,2),E627)</f>
        <v>683.76400000000001</v>
      </c>
      <c r="F628" s="140">
        <f t="shared" si="872"/>
        <v>42634</v>
      </c>
      <c r="G628" s="133">
        <f t="shared" si="873"/>
        <v>3.7197422309644956E-3</v>
      </c>
      <c r="H628" s="141">
        <f t="shared" si="874"/>
        <v>10</v>
      </c>
      <c r="I628" s="141">
        <f t="shared" si="875"/>
        <v>31</v>
      </c>
      <c r="J628" s="134">
        <f t="shared" si="876"/>
        <v>1.0011984081947312</v>
      </c>
      <c r="K628" s="134">
        <f t="shared" si="877"/>
        <v>1.1280602500000001</v>
      </c>
      <c r="L628" s="134">
        <f t="shared" si="878"/>
        <v>1.12941212</v>
      </c>
      <c r="M628" s="134">
        <f t="shared" si="879"/>
        <v>259935.86742262001</v>
      </c>
      <c r="N628" s="142">
        <f t="shared" si="824"/>
        <v>0</v>
      </c>
      <c r="O628" s="133">
        <f t="shared" si="815"/>
        <v>0</v>
      </c>
      <c r="P628" s="134">
        <f t="shared" si="880"/>
        <v>0</v>
      </c>
      <c r="Q628" s="133">
        <f t="shared" si="825"/>
        <v>0.12682499999999999</v>
      </c>
      <c r="R628" s="143">
        <f t="shared" si="881"/>
        <v>1.0032149400000001</v>
      </c>
      <c r="S628" s="134">
        <f t="shared" si="882"/>
        <v>835.67821761000005</v>
      </c>
      <c r="T628" s="3">
        <f t="shared" si="827"/>
        <v>0</v>
      </c>
      <c r="U628" s="4">
        <f t="shared" si="828"/>
        <v>0</v>
      </c>
      <c r="V628" s="144" t="str">
        <f t="shared" ref="V628" si="889">V627</f>
        <v>A+J=</v>
      </c>
      <c r="W628" s="9">
        <f t="shared" si="818"/>
        <v>42674</v>
      </c>
      <c r="X628" s="4"/>
      <c r="Y628" s="18"/>
      <c r="Z628" s="16"/>
      <c r="AD628" s="5"/>
    </row>
    <row r="629" spans="1:30" x14ac:dyDescent="0.2">
      <c r="A629" s="92">
        <f t="shared" si="819"/>
        <v>42674</v>
      </c>
      <c r="B629" s="97">
        <f t="shared" si="870"/>
        <v>260886.50612152999</v>
      </c>
      <c r="C629" s="97">
        <f t="shared" si="820"/>
        <v>230151.47687862991</v>
      </c>
      <c r="D629" s="94">
        <f t="shared" si="871"/>
        <v>681.23</v>
      </c>
      <c r="E629" s="10">
        <f>IF(DAY(A629)=E$3+1,VLOOKUP(A629,[1]Plan1!$CC$150:$CD$200,2),E628)</f>
        <v>683.76400000000001</v>
      </c>
      <c r="F629" s="130">
        <f t="shared" si="872"/>
        <v>42634</v>
      </c>
      <c r="G629" s="99">
        <f t="shared" si="873"/>
        <v>3.7197422309644956E-3</v>
      </c>
      <c r="H629" s="96">
        <f t="shared" si="874"/>
        <v>11</v>
      </c>
      <c r="I629" s="96">
        <f t="shared" si="875"/>
        <v>31</v>
      </c>
      <c r="J629" s="97">
        <f t="shared" si="876"/>
        <v>1.0013183279758426</v>
      </c>
      <c r="K629" s="97">
        <f t="shared" si="877"/>
        <v>1.1280602500000001</v>
      </c>
      <c r="L629" s="97">
        <f t="shared" si="878"/>
        <v>1.1295474000000001</v>
      </c>
      <c r="M629" s="97">
        <f t="shared" si="879"/>
        <v>259967.00231441</v>
      </c>
      <c r="N629" s="98">
        <v>21</v>
      </c>
      <c r="O629" s="99">
        <f t="shared" si="815"/>
        <v>1.6724530606767152E-2</v>
      </c>
      <c r="P629" s="97">
        <f t="shared" si="880"/>
        <v>4347.82608695</v>
      </c>
      <c r="Q629" s="99">
        <f t="shared" si="825"/>
        <v>0.12682499999999999</v>
      </c>
      <c r="R629" s="100">
        <f t="shared" si="881"/>
        <v>1.0035370020000001</v>
      </c>
      <c r="S629" s="97">
        <f t="shared" si="882"/>
        <v>919.50380712000003</v>
      </c>
      <c r="T629" s="3">
        <f t="shared" si="827"/>
        <v>5267.3298940699997</v>
      </c>
      <c r="U629" s="4">
        <f t="shared" si="828"/>
        <v>363445.76269082999</v>
      </c>
      <c r="V629" s="136" t="str">
        <f t="shared" ref="V629" si="890">V628</f>
        <v>A+J=</v>
      </c>
      <c r="W629" s="9">
        <f t="shared" si="818"/>
        <v>42694</v>
      </c>
      <c r="X629" s="4"/>
      <c r="Y629" s="18"/>
      <c r="Z629" s="16"/>
      <c r="AD629" s="5"/>
    </row>
    <row r="630" spans="1:30" x14ac:dyDescent="0.2">
      <c r="A630" s="138">
        <f t="shared" si="819"/>
        <v>42675</v>
      </c>
      <c r="B630" s="134">
        <f t="shared" si="870"/>
        <v>255731.86391876001</v>
      </c>
      <c r="C630" s="134">
        <f t="shared" ref="C630:C693" si="891">IF(N629&gt;0,VLOOKUP(A629,$Z$10:$AA$126,2),C629)</f>
        <v>226302.30145938991</v>
      </c>
      <c r="D630" s="139">
        <f t="shared" si="871"/>
        <v>681.23</v>
      </c>
      <c r="E630" s="10">
        <f>IF(DAY(A630)=E$3+1,VLOOKUP(A630,[1]Plan1!$CC$150:$CD$200,2),E629)</f>
        <v>683.76400000000001</v>
      </c>
      <c r="F630" s="140">
        <f t="shared" si="872"/>
        <v>42634</v>
      </c>
      <c r="G630" s="133">
        <f t="shared" si="873"/>
        <v>3.7197422309644956E-3</v>
      </c>
      <c r="H630" s="141">
        <f t="shared" si="874"/>
        <v>12</v>
      </c>
      <c r="I630" s="141">
        <f t="shared" si="875"/>
        <v>31</v>
      </c>
      <c r="J630" s="134">
        <f t="shared" si="876"/>
        <v>1.0014382621204949</v>
      </c>
      <c r="K630" s="134">
        <f t="shared" si="877"/>
        <v>1.1280602500000001</v>
      </c>
      <c r="L630" s="134">
        <f t="shared" si="878"/>
        <v>1.1296826900000001</v>
      </c>
      <c r="M630" s="134">
        <f t="shared" si="879"/>
        <v>255649.79266583</v>
      </c>
      <c r="N630" s="142">
        <f t="shared" ref="N630:N693" si="892">IF(DAY(A630)=E$3,VLOOKUP(A630,$Z$10:$AG$115,7),0)</f>
        <v>0</v>
      </c>
      <c r="O630" s="133">
        <f t="shared" si="815"/>
        <v>0</v>
      </c>
      <c r="P630" s="134">
        <f t="shared" si="880"/>
        <v>0</v>
      </c>
      <c r="Q630" s="133">
        <f t="shared" si="825"/>
        <v>0.12682499999999999</v>
      </c>
      <c r="R630" s="143">
        <f>ROUND((1+Q630)^(1/12)^((H630-11)/I630),9)</f>
        <v>1.0003210300000001</v>
      </c>
      <c r="S630" s="134">
        <f t="shared" si="882"/>
        <v>82.07125293</v>
      </c>
      <c r="T630" s="3">
        <f t="shared" si="827"/>
        <v>0</v>
      </c>
      <c r="U630" s="4">
        <f t="shared" si="828"/>
        <v>0</v>
      </c>
      <c r="V630" s="144" t="str">
        <f t="shared" ref="V630" si="893">V629</f>
        <v>A+J=</v>
      </c>
      <c r="W630" s="9">
        <f t="shared" si="818"/>
        <v>42694</v>
      </c>
      <c r="X630" s="4"/>
      <c r="Y630" s="18"/>
      <c r="Z630" s="16"/>
      <c r="AD630" s="5"/>
    </row>
    <row r="631" spans="1:30" x14ac:dyDescent="0.2">
      <c r="A631" s="138">
        <f t="shared" si="819"/>
        <v>42676</v>
      </c>
      <c r="B631" s="134">
        <f t="shared" si="870"/>
        <v>255844.60213168999</v>
      </c>
      <c r="C631" s="134">
        <f t="shared" si="891"/>
        <v>226302.30145938991</v>
      </c>
      <c r="D631" s="139">
        <f t="shared" si="871"/>
        <v>681.23</v>
      </c>
      <c r="E631" s="10">
        <f>IF(DAY(A631)=E$3+1,VLOOKUP(A631,[1]Plan1!$CC$150:$CD$200,2),E630)</f>
        <v>683.76400000000001</v>
      </c>
      <c r="F631" s="140">
        <f t="shared" si="872"/>
        <v>42634</v>
      </c>
      <c r="G631" s="133">
        <f t="shared" si="873"/>
        <v>3.7197422309644956E-3</v>
      </c>
      <c r="H631" s="141">
        <f t="shared" si="874"/>
        <v>13</v>
      </c>
      <c r="I631" s="141">
        <f t="shared" si="875"/>
        <v>31</v>
      </c>
      <c r="J631" s="134">
        <f t="shared" si="876"/>
        <v>1.001558210630408</v>
      </c>
      <c r="K631" s="134">
        <f t="shared" si="877"/>
        <v>1.1280602500000001</v>
      </c>
      <c r="L631" s="134">
        <f t="shared" si="878"/>
        <v>1.129818</v>
      </c>
      <c r="M631" s="134">
        <f t="shared" si="879"/>
        <v>255680.41363023999</v>
      </c>
      <c r="N631" s="142">
        <f t="shared" si="892"/>
        <v>0</v>
      </c>
      <c r="O631" s="133">
        <f t="shared" si="815"/>
        <v>0</v>
      </c>
      <c r="P631" s="134">
        <f t="shared" si="880"/>
        <v>0</v>
      </c>
      <c r="Q631" s="133">
        <f t="shared" si="825"/>
        <v>0.12682499999999999</v>
      </c>
      <c r="R631" s="143">
        <f t="shared" ref="R631:R649" si="894">ROUND((1+Q631)^(1/12)^((H631-11)/I631),9)</f>
        <v>1.000642163</v>
      </c>
      <c r="S631" s="134">
        <f t="shared" si="882"/>
        <v>164.18850144999999</v>
      </c>
      <c r="T631" s="3">
        <f t="shared" si="827"/>
        <v>0</v>
      </c>
      <c r="U631" s="4">
        <f t="shared" si="828"/>
        <v>0</v>
      </c>
      <c r="V631" s="144" t="str">
        <f t="shared" ref="V631" si="895">V630</f>
        <v>A+J=</v>
      </c>
      <c r="W631" s="9">
        <f t="shared" si="818"/>
        <v>42694</v>
      </c>
      <c r="X631" s="4"/>
      <c r="Y631" s="18"/>
      <c r="Z631" s="16"/>
      <c r="AD631" s="5"/>
    </row>
    <row r="632" spans="1:30" x14ac:dyDescent="0.2">
      <c r="A632" s="138">
        <f t="shared" si="819"/>
        <v>42677</v>
      </c>
      <c r="B632" s="134">
        <f t="shared" si="870"/>
        <v>255957.39088007002</v>
      </c>
      <c r="C632" s="134">
        <f t="shared" si="891"/>
        <v>226302.30145938991</v>
      </c>
      <c r="D632" s="139">
        <f t="shared" si="871"/>
        <v>681.23</v>
      </c>
      <c r="E632" s="10">
        <f>IF(DAY(A632)=E$3+1,VLOOKUP(A632,[1]Plan1!$CC$150:$CD$200,2),E631)</f>
        <v>683.76400000000001</v>
      </c>
      <c r="F632" s="140">
        <f t="shared" si="872"/>
        <v>42634</v>
      </c>
      <c r="G632" s="133">
        <f t="shared" si="873"/>
        <v>3.7197422309644956E-3</v>
      </c>
      <c r="H632" s="141">
        <f t="shared" si="874"/>
        <v>14</v>
      </c>
      <c r="I632" s="141">
        <f t="shared" si="875"/>
        <v>31</v>
      </c>
      <c r="J632" s="134">
        <f t="shared" si="876"/>
        <v>1.0016781735073026</v>
      </c>
      <c r="K632" s="134">
        <f t="shared" si="877"/>
        <v>1.1280602500000001</v>
      </c>
      <c r="L632" s="134">
        <f t="shared" si="878"/>
        <v>1.12995333</v>
      </c>
      <c r="M632" s="134">
        <f t="shared" si="879"/>
        <v>255711.03912070001</v>
      </c>
      <c r="N632" s="142">
        <f t="shared" si="892"/>
        <v>0</v>
      </c>
      <c r="O632" s="133">
        <f t="shared" si="815"/>
        <v>0</v>
      </c>
      <c r="P632" s="134">
        <f t="shared" si="880"/>
        <v>0</v>
      </c>
      <c r="Q632" s="133">
        <f t="shared" si="825"/>
        <v>0.12682499999999999</v>
      </c>
      <c r="R632" s="143">
        <f t="shared" si="894"/>
        <v>1.000963399</v>
      </c>
      <c r="S632" s="134">
        <f t="shared" si="882"/>
        <v>246.35175937</v>
      </c>
      <c r="T632" s="3">
        <f t="shared" si="827"/>
        <v>0</v>
      </c>
      <c r="U632" s="4">
        <f t="shared" si="828"/>
        <v>0</v>
      </c>
      <c r="V632" s="144" t="str">
        <f t="shared" ref="V632" si="896">V631</f>
        <v>A+J=</v>
      </c>
      <c r="W632" s="9">
        <f t="shared" si="818"/>
        <v>42694</v>
      </c>
      <c r="X632" s="4"/>
      <c r="Y632" s="18"/>
      <c r="Z632" s="16"/>
      <c r="AD632" s="5"/>
    </row>
    <row r="633" spans="1:30" x14ac:dyDescent="0.2">
      <c r="A633" s="138">
        <f t="shared" si="819"/>
        <v>42678</v>
      </c>
      <c r="B633" s="134">
        <f t="shared" si="870"/>
        <v>256070.22791178999</v>
      </c>
      <c r="C633" s="134">
        <f t="shared" si="891"/>
        <v>226302.30145938991</v>
      </c>
      <c r="D633" s="139">
        <f t="shared" si="871"/>
        <v>681.23</v>
      </c>
      <c r="E633" s="10">
        <f>IF(DAY(A633)=E$3+1,VLOOKUP(A633,[1]Plan1!$CC$150:$CD$200,2),E632)</f>
        <v>683.76400000000001</v>
      </c>
      <c r="F633" s="140">
        <f t="shared" si="872"/>
        <v>42634</v>
      </c>
      <c r="G633" s="133">
        <f t="shared" si="873"/>
        <v>3.7197422309644956E-3</v>
      </c>
      <c r="H633" s="141">
        <f t="shared" si="874"/>
        <v>15</v>
      </c>
      <c r="I633" s="141">
        <f t="shared" si="875"/>
        <v>31</v>
      </c>
      <c r="J633" s="134">
        <f t="shared" si="876"/>
        <v>1.0017981507528997</v>
      </c>
      <c r="K633" s="134">
        <f t="shared" si="877"/>
        <v>1.1280602500000001</v>
      </c>
      <c r="L633" s="134">
        <f t="shared" si="878"/>
        <v>1.1300886699999999</v>
      </c>
      <c r="M633" s="134">
        <f t="shared" si="879"/>
        <v>255741.66687417999</v>
      </c>
      <c r="N633" s="142">
        <f t="shared" si="892"/>
        <v>0</v>
      </c>
      <c r="O633" s="133">
        <f t="shared" si="815"/>
        <v>0</v>
      </c>
      <c r="P633" s="134">
        <f t="shared" si="880"/>
        <v>0</v>
      </c>
      <c r="Q633" s="133">
        <f t="shared" si="825"/>
        <v>0.12682499999999999</v>
      </c>
      <c r="R633" s="143">
        <f t="shared" si="894"/>
        <v>1.0012847380000001</v>
      </c>
      <c r="S633" s="134">
        <f t="shared" si="882"/>
        <v>328.56103761000003</v>
      </c>
      <c r="T633" s="3">
        <f t="shared" si="827"/>
        <v>0</v>
      </c>
      <c r="U633" s="4">
        <f t="shared" si="828"/>
        <v>0</v>
      </c>
      <c r="V633" s="144" t="str">
        <f t="shared" ref="V633" si="897">V632</f>
        <v>A+J=</v>
      </c>
      <c r="W633" s="9">
        <f t="shared" si="818"/>
        <v>42694</v>
      </c>
      <c r="X633" s="4"/>
      <c r="Y633" s="18"/>
      <c r="Z633" s="16"/>
      <c r="AD633" s="5"/>
    </row>
    <row r="634" spans="1:30" x14ac:dyDescent="0.2">
      <c r="A634" s="138">
        <f t="shared" si="819"/>
        <v>42679</v>
      </c>
      <c r="B634" s="134">
        <f t="shared" si="870"/>
        <v>256183.11550515</v>
      </c>
      <c r="C634" s="134">
        <f t="shared" si="891"/>
        <v>226302.30145938991</v>
      </c>
      <c r="D634" s="139">
        <f t="shared" si="871"/>
        <v>681.23</v>
      </c>
      <c r="E634" s="10">
        <f>IF(DAY(A634)=E$3+1,VLOOKUP(A634,[1]Plan1!$CC$150:$CD$200,2),E633)</f>
        <v>683.76400000000001</v>
      </c>
      <c r="F634" s="140">
        <f t="shared" si="872"/>
        <v>42634</v>
      </c>
      <c r="G634" s="133">
        <f t="shared" si="873"/>
        <v>3.7197422309644956E-3</v>
      </c>
      <c r="H634" s="141">
        <f t="shared" si="874"/>
        <v>16</v>
      </c>
      <c r="I634" s="141">
        <f t="shared" si="875"/>
        <v>31</v>
      </c>
      <c r="J634" s="134">
        <f t="shared" si="876"/>
        <v>1.0019181423689201</v>
      </c>
      <c r="K634" s="134">
        <f t="shared" si="877"/>
        <v>1.1280602500000001</v>
      </c>
      <c r="L634" s="134">
        <f t="shared" si="878"/>
        <v>1.1302240299999999</v>
      </c>
      <c r="M634" s="134">
        <f t="shared" si="879"/>
        <v>255772.29915370001</v>
      </c>
      <c r="N634" s="142">
        <f t="shared" si="892"/>
        <v>0</v>
      </c>
      <c r="O634" s="133">
        <f t="shared" si="815"/>
        <v>0</v>
      </c>
      <c r="P634" s="134">
        <f t="shared" si="880"/>
        <v>0</v>
      </c>
      <c r="Q634" s="133">
        <f t="shared" si="825"/>
        <v>0.12682499999999999</v>
      </c>
      <c r="R634" s="143">
        <f t="shared" si="894"/>
        <v>1.00160618</v>
      </c>
      <c r="S634" s="134">
        <f t="shared" si="882"/>
        <v>410.81635145000001</v>
      </c>
      <c r="T634" s="3">
        <f t="shared" si="827"/>
        <v>0</v>
      </c>
      <c r="U634" s="4">
        <f t="shared" si="828"/>
        <v>0</v>
      </c>
      <c r="V634" s="144" t="str">
        <f t="shared" ref="V634" si="898">V633</f>
        <v>A+J=</v>
      </c>
      <c r="W634" s="9">
        <f t="shared" si="818"/>
        <v>42694</v>
      </c>
      <c r="X634" s="4"/>
      <c r="Y634" s="18"/>
      <c r="Z634" s="16"/>
      <c r="AD634" s="5"/>
    </row>
    <row r="635" spans="1:30" x14ac:dyDescent="0.2">
      <c r="A635" s="138">
        <f t="shared" si="819"/>
        <v>42680</v>
      </c>
      <c r="B635" s="134">
        <f t="shared" si="870"/>
        <v>256296.05166241</v>
      </c>
      <c r="C635" s="134">
        <f t="shared" si="891"/>
        <v>226302.30145938991</v>
      </c>
      <c r="D635" s="139">
        <f t="shared" si="871"/>
        <v>681.23</v>
      </c>
      <c r="E635" s="10">
        <f>IF(DAY(A635)=E$3+1,VLOOKUP(A635,[1]Plan1!$CC$150:$CD$200,2),E634)</f>
        <v>683.76400000000001</v>
      </c>
      <c r="F635" s="140">
        <f t="shared" si="872"/>
        <v>42634</v>
      </c>
      <c r="G635" s="133">
        <f t="shared" si="873"/>
        <v>3.7197422309644956E-3</v>
      </c>
      <c r="H635" s="141">
        <f t="shared" si="874"/>
        <v>17</v>
      </c>
      <c r="I635" s="141">
        <f t="shared" si="875"/>
        <v>31</v>
      </c>
      <c r="J635" s="134">
        <f t="shared" si="876"/>
        <v>1.002038148357085</v>
      </c>
      <c r="K635" s="134">
        <f t="shared" si="877"/>
        <v>1.1280602500000001</v>
      </c>
      <c r="L635" s="134">
        <f t="shared" si="878"/>
        <v>1.1303593999999999</v>
      </c>
      <c r="M635" s="134">
        <f t="shared" si="879"/>
        <v>255802.93369624999</v>
      </c>
      <c r="N635" s="142">
        <f t="shared" si="892"/>
        <v>0</v>
      </c>
      <c r="O635" s="133">
        <f t="shared" si="815"/>
        <v>0</v>
      </c>
      <c r="P635" s="134">
        <f t="shared" si="880"/>
        <v>0</v>
      </c>
      <c r="Q635" s="133">
        <f t="shared" si="825"/>
        <v>0.12682499999999999</v>
      </c>
      <c r="R635" s="143">
        <f t="shared" si="894"/>
        <v>1.0019277259999999</v>
      </c>
      <c r="S635" s="134">
        <f t="shared" si="882"/>
        <v>493.11796615999998</v>
      </c>
      <c r="T635" s="3">
        <f t="shared" si="827"/>
        <v>0</v>
      </c>
      <c r="U635" s="4">
        <f t="shared" si="828"/>
        <v>0</v>
      </c>
      <c r="V635" s="144" t="str">
        <f t="shared" ref="V635" si="899">V634</f>
        <v>A+J=</v>
      </c>
      <c r="W635" s="9">
        <f t="shared" si="818"/>
        <v>42694</v>
      </c>
      <c r="X635" s="4"/>
      <c r="Y635" s="18"/>
      <c r="Z635" s="16"/>
      <c r="AD635" s="5"/>
    </row>
    <row r="636" spans="1:30" x14ac:dyDescent="0.2">
      <c r="A636" s="138">
        <f t="shared" si="819"/>
        <v>42681</v>
      </c>
      <c r="B636" s="134">
        <f t="shared" si="870"/>
        <v>256409.03815174999</v>
      </c>
      <c r="C636" s="134">
        <f t="shared" si="891"/>
        <v>226302.30145938991</v>
      </c>
      <c r="D636" s="139">
        <f t="shared" si="871"/>
        <v>681.23</v>
      </c>
      <c r="E636" s="10">
        <f>IF(DAY(A636)=E$3+1,VLOOKUP(A636,[1]Plan1!$CC$150:$CD$200,2),E635)</f>
        <v>683.76400000000001</v>
      </c>
      <c r="F636" s="140">
        <f t="shared" si="872"/>
        <v>42634</v>
      </c>
      <c r="G636" s="133">
        <f t="shared" si="873"/>
        <v>3.7197422309644956E-3</v>
      </c>
      <c r="H636" s="141">
        <f t="shared" si="874"/>
        <v>18</v>
      </c>
      <c r="I636" s="141">
        <f t="shared" si="875"/>
        <v>31</v>
      </c>
      <c r="J636" s="134">
        <f t="shared" si="876"/>
        <v>1.0021581687191161</v>
      </c>
      <c r="K636" s="134">
        <f t="shared" si="877"/>
        <v>1.1280602500000001</v>
      </c>
      <c r="L636" s="134">
        <f t="shared" si="878"/>
        <v>1.13049479</v>
      </c>
      <c r="M636" s="134">
        <f t="shared" si="879"/>
        <v>255833.57276484999</v>
      </c>
      <c r="N636" s="142">
        <f t="shared" si="892"/>
        <v>0</v>
      </c>
      <c r="O636" s="133">
        <f t="shared" si="815"/>
        <v>0</v>
      </c>
      <c r="P636" s="134">
        <f t="shared" si="880"/>
        <v>0</v>
      </c>
      <c r="Q636" s="133">
        <f t="shared" si="825"/>
        <v>0.12682499999999999</v>
      </c>
      <c r="R636" s="143">
        <f t="shared" si="894"/>
        <v>1.002249374</v>
      </c>
      <c r="S636" s="134">
        <f t="shared" si="882"/>
        <v>575.4653869</v>
      </c>
      <c r="T636" s="3">
        <f t="shared" si="827"/>
        <v>0</v>
      </c>
      <c r="U636" s="4">
        <f t="shared" si="828"/>
        <v>0</v>
      </c>
      <c r="V636" s="144" t="str">
        <f t="shared" ref="V636" si="900">V635</f>
        <v>A+J=</v>
      </c>
      <c r="W636" s="9">
        <f t="shared" si="818"/>
        <v>42694</v>
      </c>
      <c r="X636" s="4"/>
      <c r="Y636" s="18"/>
      <c r="Z636" s="16"/>
      <c r="AD636" s="5"/>
    </row>
    <row r="637" spans="1:30" x14ac:dyDescent="0.2">
      <c r="A637" s="138">
        <f t="shared" si="819"/>
        <v>42682</v>
      </c>
      <c r="B637" s="134">
        <f t="shared" si="870"/>
        <v>256522.07549864001</v>
      </c>
      <c r="C637" s="134">
        <f t="shared" si="891"/>
        <v>226302.30145938991</v>
      </c>
      <c r="D637" s="139">
        <f t="shared" si="871"/>
        <v>681.23</v>
      </c>
      <c r="E637" s="10">
        <f>IF(DAY(A637)=E$3+1,VLOOKUP(A637,[1]Plan1!$CC$150:$CD$200,2),E636)</f>
        <v>683.76400000000001</v>
      </c>
      <c r="F637" s="140">
        <f t="shared" si="872"/>
        <v>42634</v>
      </c>
      <c r="G637" s="133">
        <f t="shared" si="873"/>
        <v>3.7197422309644956E-3</v>
      </c>
      <c r="H637" s="141">
        <f t="shared" si="874"/>
        <v>19</v>
      </c>
      <c r="I637" s="141">
        <f t="shared" si="875"/>
        <v>31</v>
      </c>
      <c r="J637" s="134">
        <f t="shared" si="876"/>
        <v>1.002278203456735</v>
      </c>
      <c r="K637" s="134">
        <f t="shared" si="877"/>
        <v>1.1280602500000001</v>
      </c>
      <c r="L637" s="134">
        <f t="shared" si="878"/>
        <v>1.1306301999999999</v>
      </c>
      <c r="M637" s="134">
        <f t="shared" si="879"/>
        <v>255864.21635949</v>
      </c>
      <c r="N637" s="142">
        <f t="shared" si="892"/>
        <v>0</v>
      </c>
      <c r="O637" s="133">
        <f t="shared" si="815"/>
        <v>0</v>
      </c>
      <c r="P637" s="134">
        <f t="shared" si="880"/>
        <v>0</v>
      </c>
      <c r="Q637" s="133">
        <f t="shared" si="825"/>
        <v>0.12682499999999999</v>
      </c>
      <c r="R637" s="143">
        <f t="shared" si="894"/>
        <v>1.0025711260000001</v>
      </c>
      <c r="S637" s="134">
        <f t="shared" si="882"/>
        <v>657.85913915000003</v>
      </c>
      <c r="T637" s="3">
        <f t="shared" si="827"/>
        <v>0</v>
      </c>
      <c r="U637" s="4">
        <f t="shared" si="828"/>
        <v>0</v>
      </c>
      <c r="V637" s="144" t="str">
        <f t="shared" ref="V637" si="901">V636</f>
        <v>A+J=</v>
      </c>
      <c r="W637" s="9">
        <f t="shared" si="818"/>
        <v>42694</v>
      </c>
      <c r="X637" s="4"/>
      <c r="Y637" s="18"/>
      <c r="Z637" s="16"/>
      <c r="AD637" s="5"/>
    </row>
    <row r="638" spans="1:30" x14ac:dyDescent="0.2">
      <c r="A638" s="138">
        <f t="shared" si="819"/>
        <v>42683</v>
      </c>
      <c r="B638" s="134">
        <f t="shared" si="870"/>
        <v>256635.16144743</v>
      </c>
      <c r="C638" s="134">
        <f t="shared" si="891"/>
        <v>226302.30145938991</v>
      </c>
      <c r="D638" s="139">
        <f t="shared" si="871"/>
        <v>681.23</v>
      </c>
      <c r="E638" s="10">
        <f>IF(DAY(A638)=E$3+1,VLOOKUP(A638,[1]Plan1!$CC$150:$CD$200,2),E637)</f>
        <v>683.76400000000001</v>
      </c>
      <c r="F638" s="140">
        <f t="shared" si="872"/>
        <v>42634</v>
      </c>
      <c r="G638" s="133">
        <f t="shared" si="873"/>
        <v>3.7197422309644956E-3</v>
      </c>
      <c r="H638" s="141">
        <f t="shared" si="874"/>
        <v>20</v>
      </c>
      <c r="I638" s="141">
        <f t="shared" si="875"/>
        <v>31</v>
      </c>
      <c r="J638" s="134">
        <f t="shared" si="876"/>
        <v>1.0023982525716635</v>
      </c>
      <c r="K638" s="134">
        <f t="shared" si="877"/>
        <v>1.1280602500000001</v>
      </c>
      <c r="L638" s="134">
        <f t="shared" si="878"/>
        <v>1.13076562</v>
      </c>
      <c r="M638" s="134">
        <f t="shared" si="879"/>
        <v>255894.86221714999</v>
      </c>
      <c r="N638" s="142">
        <f t="shared" si="892"/>
        <v>0</v>
      </c>
      <c r="O638" s="133">
        <f t="shared" si="815"/>
        <v>0</v>
      </c>
      <c r="P638" s="134">
        <f t="shared" si="880"/>
        <v>0</v>
      </c>
      <c r="Q638" s="133">
        <f t="shared" si="825"/>
        <v>0.12682499999999999</v>
      </c>
      <c r="R638" s="143">
        <f t="shared" si="894"/>
        <v>1.0028929820000001</v>
      </c>
      <c r="S638" s="134">
        <f t="shared" si="882"/>
        <v>740.29923027999996</v>
      </c>
      <c r="T638" s="3">
        <f t="shared" si="827"/>
        <v>0</v>
      </c>
      <c r="U638" s="4">
        <f t="shared" si="828"/>
        <v>0</v>
      </c>
      <c r="V638" s="144" t="str">
        <f t="shared" ref="V638" si="902">V637</f>
        <v>A+J=</v>
      </c>
      <c r="W638" s="9">
        <f t="shared" si="818"/>
        <v>42694</v>
      </c>
      <c r="X638" s="4"/>
      <c r="Y638" s="18"/>
      <c r="Z638" s="16"/>
      <c r="AD638" s="5"/>
    </row>
    <row r="639" spans="1:30" x14ac:dyDescent="0.2">
      <c r="A639" s="138">
        <f t="shared" si="819"/>
        <v>42684</v>
      </c>
      <c r="B639" s="134">
        <f t="shared" si="870"/>
        <v>256748.29776834001</v>
      </c>
      <c r="C639" s="134">
        <f t="shared" si="891"/>
        <v>226302.30145938991</v>
      </c>
      <c r="D639" s="139">
        <f t="shared" si="871"/>
        <v>681.23</v>
      </c>
      <c r="E639" s="10">
        <f>IF(DAY(A639)=E$3+1,VLOOKUP(A639,[1]Plan1!$CC$150:$CD$200,2),E638)</f>
        <v>683.76400000000001</v>
      </c>
      <c r="F639" s="140">
        <f t="shared" si="872"/>
        <v>42634</v>
      </c>
      <c r="G639" s="133">
        <f t="shared" si="873"/>
        <v>3.7197422309644956E-3</v>
      </c>
      <c r="H639" s="141">
        <f t="shared" si="874"/>
        <v>21</v>
      </c>
      <c r="I639" s="141">
        <f t="shared" si="875"/>
        <v>31</v>
      </c>
      <c r="J639" s="134">
        <f t="shared" si="876"/>
        <v>1.0025183160656235</v>
      </c>
      <c r="K639" s="134">
        <f t="shared" si="877"/>
        <v>1.1280602500000001</v>
      </c>
      <c r="L639" s="134">
        <f t="shared" si="878"/>
        <v>1.13090106</v>
      </c>
      <c r="M639" s="134">
        <f t="shared" si="879"/>
        <v>255925.51260086001</v>
      </c>
      <c r="N639" s="142">
        <f t="shared" si="892"/>
        <v>0</v>
      </c>
      <c r="O639" s="133">
        <f t="shared" si="815"/>
        <v>0</v>
      </c>
      <c r="P639" s="134">
        <f t="shared" si="880"/>
        <v>0</v>
      </c>
      <c r="Q639" s="133">
        <f t="shared" si="825"/>
        <v>0.12682499999999999</v>
      </c>
      <c r="R639" s="143">
        <f t="shared" si="894"/>
        <v>1.0032149400000001</v>
      </c>
      <c r="S639" s="134">
        <f t="shared" si="882"/>
        <v>822.78516748000004</v>
      </c>
      <c r="T639" s="3">
        <f t="shared" si="827"/>
        <v>0</v>
      </c>
      <c r="U639" s="4">
        <f t="shared" si="828"/>
        <v>0</v>
      </c>
      <c r="V639" s="144" t="str">
        <f t="shared" ref="V639" si="903">V638</f>
        <v>A+J=</v>
      </c>
      <c r="W639" s="9">
        <f t="shared" si="818"/>
        <v>42694</v>
      </c>
      <c r="X639" s="4"/>
      <c r="Y639" s="18"/>
      <c r="Z639" s="16"/>
      <c r="AD639" s="5"/>
    </row>
    <row r="640" spans="1:30" x14ac:dyDescent="0.2">
      <c r="A640" s="138">
        <f t="shared" si="819"/>
        <v>42685</v>
      </c>
      <c r="B640" s="134">
        <f t="shared" si="870"/>
        <v>256861.48271598</v>
      </c>
      <c r="C640" s="134">
        <f t="shared" si="891"/>
        <v>226302.30145938991</v>
      </c>
      <c r="D640" s="139">
        <f t="shared" si="871"/>
        <v>681.23</v>
      </c>
      <c r="E640" s="10">
        <f>IF(DAY(A640)=E$3+1,VLOOKUP(A640,[1]Plan1!$CC$150:$CD$200,2),E639)</f>
        <v>683.76400000000001</v>
      </c>
      <c r="F640" s="140">
        <f t="shared" si="872"/>
        <v>42634</v>
      </c>
      <c r="G640" s="133">
        <f t="shared" si="873"/>
        <v>3.7197422309644956E-3</v>
      </c>
      <c r="H640" s="141">
        <f t="shared" si="874"/>
        <v>22</v>
      </c>
      <c r="I640" s="141">
        <f t="shared" si="875"/>
        <v>31</v>
      </c>
      <c r="J640" s="134">
        <f t="shared" si="876"/>
        <v>1.0026383939403374</v>
      </c>
      <c r="K640" s="134">
        <f t="shared" si="877"/>
        <v>1.1280602500000001</v>
      </c>
      <c r="L640" s="134">
        <f t="shared" si="878"/>
        <v>1.1310365099999999</v>
      </c>
      <c r="M640" s="134">
        <f t="shared" si="879"/>
        <v>255956.16524758999</v>
      </c>
      <c r="N640" s="142">
        <f t="shared" si="892"/>
        <v>0</v>
      </c>
      <c r="O640" s="133">
        <f t="shared" si="815"/>
        <v>0</v>
      </c>
      <c r="P640" s="134">
        <f t="shared" si="880"/>
        <v>0</v>
      </c>
      <c r="Q640" s="133">
        <f t="shared" si="825"/>
        <v>0.12682499999999999</v>
      </c>
      <c r="R640" s="143">
        <f t="shared" si="894"/>
        <v>1.0035370020000001</v>
      </c>
      <c r="S640" s="134">
        <f t="shared" si="882"/>
        <v>905.31746839000004</v>
      </c>
      <c r="T640" s="3">
        <f t="shared" si="827"/>
        <v>0</v>
      </c>
      <c r="U640" s="4">
        <f t="shared" si="828"/>
        <v>0</v>
      </c>
      <c r="V640" s="144" t="str">
        <f t="shared" ref="V640" si="904">V639</f>
        <v>A+J=</v>
      </c>
      <c r="W640" s="9">
        <f t="shared" si="818"/>
        <v>42694</v>
      </c>
      <c r="X640" s="4"/>
      <c r="Y640" s="18"/>
      <c r="Z640" s="16"/>
      <c r="AD640" s="5"/>
    </row>
    <row r="641" spans="1:30" x14ac:dyDescent="0.2">
      <c r="A641" s="138">
        <f t="shared" si="819"/>
        <v>42686</v>
      </c>
      <c r="B641" s="134">
        <f t="shared" si="870"/>
        <v>256974.71857387002</v>
      </c>
      <c r="C641" s="134">
        <f t="shared" si="891"/>
        <v>226302.30145938991</v>
      </c>
      <c r="D641" s="139">
        <f t="shared" si="871"/>
        <v>681.23</v>
      </c>
      <c r="E641" s="10">
        <f>IF(DAY(A641)=E$3+1,VLOOKUP(A641,[1]Plan1!$CC$150:$CD$200,2),E640)</f>
        <v>683.76400000000001</v>
      </c>
      <c r="F641" s="140">
        <f t="shared" si="872"/>
        <v>42634</v>
      </c>
      <c r="G641" s="133">
        <f t="shared" si="873"/>
        <v>3.7197422309644956E-3</v>
      </c>
      <c r="H641" s="141">
        <f t="shared" si="874"/>
        <v>23</v>
      </c>
      <c r="I641" s="141">
        <f t="shared" si="875"/>
        <v>31</v>
      </c>
      <c r="J641" s="134">
        <f t="shared" si="876"/>
        <v>1.0027584861975276</v>
      </c>
      <c r="K641" s="134">
        <f t="shared" si="877"/>
        <v>1.1280602500000001</v>
      </c>
      <c r="L641" s="134">
        <f t="shared" si="878"/>
        <v>1.13117198</v>
      </c>
      <c r="M641" s="134">
        <f t="shared" si="879"/>
        <v>255986.82242037001</v>
      </c>
      <c r="N641" s="142">
        <f t="shared" si="892"/>
        <v>0</v>
      </c>
      <c r="O641" s="133">
        <f t="shared" si="815"/>
        <v>0</v>
      </c>
      <c r="P641" s="134">
        <f t="shared" si="880"/>
        <v>0</v>
      </c>
      <c r="Q641" s="133">
        <f t="shared" si="825"/>
        <v>0.12682499999999999</v>
      </c>
      <c r="R641" s="143">
        <f t="shared" si="894"/>
        <v>1.003859168</v>
      </c>
      <c r="S641" s="134">
        <f t="shared" si="882"/>
        <v>987.89615349999997</v>
      </c>
      <c r="T641" s="3">
        <f t="shared" si="827"/>
        <v>0</v>
      </c>
      <c r="U641" s="4">
        <f t="shared" si="828"/>
        <v>0</v>
      </c>
      <c r="V641" s="144" t="str">
        <f t="shared" ref="V641" si="905">V640</f>
        <v>A+J=</v>
      </c>
      <c r="W641" s="9">
        <f t="shared" si="818"/>
        <v>42694</v>
      </c>
      <c r="X641" s="4"/>
      <c r="Y641" s="18"/>
      <c r="Z641" s="16"/>
      <c r="AD641" s="5"/>
    </row>
    <row r="642" spans="1:30" x14ac:dyDescent="0.2">
      <c r="A642" s="138">
        <f t="shared" si="819"/>
        <v>42687</v>
      </c>
      <c r="B642" s="134">
        <f t="shared" si="870"/>
        <v>257088.00484392</v>
      </c>
      <c r="C642" s="134">
        <f t="shared" si="891"/>
        <v>226302.30145938991</v>
      </c>
      <c r="D642" s="139">
        <f t="shared" si="871"/>
        <v>681.23</v>
      </c>
      <c r="E642" s="10">
        <f>IF(DAY(A642)=E$3+1,VLOOKUP(A642,[1]Plan1!$CC$150:$CD$200,2),E641)</f>
        <v>683.76400000000001</v>
      </c>
      <c r="F642" s="140">
        <f t="shared" si="872"/>
        <v>42634</v>
      </c>
      <c r="G642" s="133">
        <f t="shared" si="873"/>
        <v>3.7197422309644956E-3</v>
      </c>
      <c r="H642" s="141">
        <f t="shared" si="874"/>
        <v>24</v>
      </c>
      <c r="I642" s="141">
        <f t="shared" si="875"/>
        <v>31</v>
      </c>
      <c r="J642" s="134">
        <f t="shared" si="876"/>
        <v>1.002878592838917</v>
      </c>
      <c r="K642" s="134">
        <f t="shared" si="877"/>
        <v>1.1280602500000001</v>
      </c>
      <c r="L642" s="134">
        <f t="shared" si="878"/>
        <v>1.1313074700000001</v>
      </c>
      <c r="M642" s="134">
        <f t="shared" si="879"/>
        <v>256017.4841192</v>
      </c>
      <c r="N642" s="142">
        <f t="shared" si="892"/>
        <v>0</v>
      </c>
      <c r="O642" s="133">
        <f t="shared" si="815"/>
        <v>0</v>
      </c>
      <c r="P642" s="134">
        <f t="shared" si="880"/>
        <v>0</v>
      </c>
      <c r="Q642" s="133">
        <f t="shared" si="825"/>
        <v>0.12682499999999999</v>
      </c>
      <c r="R642" s="143">
        <f t="shared" si="894"/>
        <v>1.0041814360000001</v>
      </c>
      <c r="S642" s="134">
        <f t="shared" si="882"/>
        <v>1070.5207247200001</v>
      </c>
      <c r="T642" s="3">
        <f t="shared" si="827"/>
        <v>0</v>
      </c>
      <c r="U642" s="4">
        <f t="shared" si="828"/>
        <v>0</v>
      </c>
      <c r="V642" s="144" t="str">
        <f t="shared" ref="V642" si="906">V641</f>
        <v>A+J=</v>
      </c>
      <c r="W642" s="9">
        <f t="shared" si="818"/>
        <v>42694</v>
      </c>
      <c r="X642" s="4"/>
      <c r="Y642" s="18"/>
      <c r="Z642" s="16"/>
      <c r="AD642" s="5"/>
    </row>
    <row r="643" spans="1:30" x14ac:dyDescent="0.2">
      <c r="A643" s="138">
        <f t="shared" si="819"/>
        <v>42688</v>
      </c>
      <c r="B643" s="134">
        <f t="shared" si="870"/>
        <v>257201.3400348</v>
      </c>
      <c r="C643" s="134">
        <f t="shared" si="891"/>
        <v>226302.30145938991</v>
      </c>
      <c r="D643" s="139">
        <f t="shared" si="871"/>
        <v>681.23</v>
      </c>
      <c r="E643" s="10">
        <f>IF(DAY(A643)=E$3+1,VLOOKUP(A643,[1]Plan1!$CC$150:$CD$200,2),E642)</f>
        <v>683.76400000000001</v>
      </c>
      <c r="F643" s="140">
        <f t="shared" si="872"/>
        <v>42634</v>
      </c>
      <c r="G643" s="133">
        <f t="shared" si="873"/>
        <v>3.7197422309644956E-3</v>
      </c>
      <c r="H643" s="141">
        <f t="shared" si="874"/>
        <v>25</v>
      </c>
      <c r="I643" s="141">
        <f t="shared" si="875"/>
        <v>31</v>
      </c>
      <c r="J643" s="134">
        <f t="shared" si="876"/>
        <v>1.0029987138662284</v>
      </c>
      <c r="K643" s="134">
        <f t="shared" si="877"/>
        <v>1.1280602500000001</v>
      </c>
      <c r="L643" s="134">
        <f t="shared" si="878"/>
        <v>1.1314429699999999</v>
      </c>
      <c r="M643" s="134">
        <f t="shared" si="879"/>
        <v>256048.14808104001</v>
      </c>
      <c r="N643" s="142">
        <f t="shared" si="892"/>
        <v>0</v>
      </c>
      <c r="O643" s="133">
        <f t="shared" si="815"/>
        <v>0</v>
      </c>
      <c r="P643" s="134">
        <f t="shared" si="880"/>
        <v>0</v>
      </c>
      <c r="Q643" s="133">
        <f t="shared" si="825"/>
        <v>0.12682499999999999</v>
      </c>
      <c r="R643" s="143">
        <f t="shared" si="894"/>
        <v>1.004503809</v>
      </c>
      <c r="S643" s="134">
        <f t="shared" si="882"/>
        <v>1153.1919537599999</v>
      </c>
      <c r="T643" s="3">
        <f t="shared" si="827"/>
        <v>0</v>
      </c>
      <c r="U643" s="4">
        <f t="shared" si="828"/>
        <v>0</v>
      </c>
      <c r="V643" s="144" t="str">
        <f t="shared" ref="V643" si="907">V642</f>
        <v>A+J=</v>
      </c>
      <c r="W643" s="9">
        <f t="shared" si="818"/>
        <v>42694</v>
      </c>
      <c r="X643" s="4"/>
      <c r="Y643" s="18"/>
      <c r="Z643" s="16"/>
      <c r="AD643" s="5"/>
    </row>
    <row r="644" spans="1:30" x14ac:dyDescent="0.2">
      <c r="A644" s="138">
        <f t="shared" si="819"/>
        <v>42689</v>
      </c>
      <c r="B644" s="134">
        <f t="shared" si="870"/>
        <v>257314.72566408</v>
      </c>
      <c r="C644" s="134">
        <f t="shared" si="891"/>
        <v>226302.30145938991</v>
      </c>
      <c r="D644" s="139">
        <f t="shared" si="871"/>
        <v>681.23</v>
      </c>
      <c r="E644" s="10">
        <f>IF(DAY(A644)=E$3+1,VLOOKUP(A644,[1]Plan1!$CC$150:$CD$200,2),E643)</f>
        <v>683.76400000000001</v>
      </c>
      <c r="F644" s="140">
        <f t="shared" si="872"/>
        <v>42634</v>
      </c>
      <c r="G644" s="133">
        <f t="shared" si="873"/>
        <v>3.7197422309644956E-3</v>
      </c>
      <c r="H644" s="141">
        <f t="shared" si="874"/>
        <v>26</v>
      </c>
      <c r="I644" s="141">
        <f t="shared" si="875"/>
        <v>31</v>
      </c>
      <c r="J644" s="134">
        <f t="shared" si="876"/>
        <v>1.0031188492811847</v>
      </c>
      <c r="K644" s="134">
        <f t="shared" si="877"/>
        <v>1.1280602500000001</v>
      </c>
      <c r="L644" s="134">
        <f t="shared" si="878"/>
        <v>1.1315784900000001</v>
      </c>
      <c r="M644" s="134">
        <f t="shared" si="879"/>
        <v>256078.81656894</v>
      </c>
      <c r="N644" s="142">
        <f t="shared" si="892"/>
        <v>0</v>
      </c>
      <c r="O644" s="133">
        <f t="shared" si="815"/>
        <v>0</v>
      </c>
      <c r="P644" s="134">
        <f t="shared" si="880"/>
        <v>0</v>
      </c>
      <c r="Q644" s="133">
        <f t="shared" si="825"/>
        <v>0.12682499999999999</v>
      </c>
      <c r="R644" s="143">
        <f t="shared" si="894"/>
        <v>1.004826284</v>
      </c>
      <c r="S644" s="134">
        <f t="shared" si="882"/>
        <v>1235.9090951400001</v>
      </c>
      <c r="T644" s="3">
        <f t="shared" si="827"/>
        <v>0</v>
      </c>
      <c r="U644" s="4">
        <f t="shared" si="828"/>
        <v>0</v>
      </c>
      <c r="V644" s="144" t="str">
        <f t="shared" ref="V644" si="908">V643</f>
        <v>A+J=</v>
      </c>
      <c r="W644" s="9">
        <f t="shared" si="818"/>
        <v>42694</v>
      </c>
      <c r="X644" s="4"/>
      <c r="Y644" s="18"/>
      <c r="Z644" s="16"/>
      <c r="AD644" s="5"/>
    </row>
    <row r="645" spans="1:30" x14ac:dyDescent="0.2">
      <c r="A645" s="138">
        <f t="shared" si="819"/>
        <v>42690</v>
      </c>
      <c r="B645" s="134">
        <f t="shared" si="870"/>
        <v>257428.16251384999</v>
      </c>
      <c r="C645" s="134">
        <f t="shared" si="891"/>
        <v>226302.30145938991</v>
      </c>
      <c r="D645" s="139">
        <f t="shared" si="871"/>
        <v>681.23</v>
      </c>
      <c r="E645" s="10">
        <f>IF(DAY(A645)=E$3+1,VLOOKUP(A645,[1]Plan1!$CC$150:$CD$200,2),E644)</f>
        <v>683.76400000000001</v>
      </c>
      <c r="F645" s="140">
        <f t="shared" si="872"/>
        <v>42634</v>
      </c>
      <c r="G645" s="133">
        <f t="shared" si="873"/>
        <v>3.7197422309644956E-3</v>
      </c>
      <c r="H645" s="141">
        <f t="shared" si="874"/>
        <v>27</v>
      </c>
      <c r="I645" s="141">
        <f t="shared" si="875"/>
        <v>31</v>
      </c>
      <c r="J645" s="134">
        <f t="shared" si="876"/>
        <v>1.0032389990855093</v>
      </c>
      <c r="K645" s="134">
        <f t="shared" si="877"/>
        <v>1.1280602500000001</v>
      </c>
      <c r="L645" s="134">
        <f t="shared" si="878"/>
        <v>1.1317140299999999</v>
      </c>
      <c r="M645" s="134">
        <f t="shared" si="879"/>
        <v>256109.48958287999</v>
      </c>
      <c r="N645" s="142">
        <f t="shared" si="892"/>
        <v>0</v>
      </c>
      <c r="O645" s="133">
        <f t="shared" si="815"/>
        <v>0</v>
      </c>
      <c r="P645" s="134">
        <f t="shared" si="880"/>
        <v>0</v>
      </c>
      <c r="Q645" s="133">
        <f t="shared" si="825"/>
        <v>0.12682499999999999</v>
      </c>
      <c r="R645" s="143">
        <f t="shared" si="894"/>
        <v>1.0051488639999999</v>
      </c>
      <c r="S645" s="134">
        <f t="shared" si="882"/>
        <v>1318.6729309699999</v>
      </c>
      <c r="T645" s="3">
        <f t="shared" si="827"/>
        <v>0</v>
      </c>
      <c r="U645" s="4">
        <f t="shared" si="828"/>
        <v>0</v>
      </c>
      <c r="V645" s="144" t="str">
        <f t="shared" ref="V645" si="909">V644</f>
        <v>A+J=</v>
      </c>
      <c r="W645" s="9">
        <f t="shared" si="818"/>
        <v>42694</v>
      </c>
      <c r="X645" s="4"/>
      <c r="Y645" s="18"/>
      <c r="Z645" s="16"/>
      <c r="AD645" s="5"/>
    </row>
    <row r="646" spans="1:30" x14ac:dyDescent="0.2">
      <c r="A646" s="138">
        <f t="shared" si="819"/>
        <v>42691</v>
      </c>
      <c r="B646" s="134">
        <f t="shared" si="870"/>
        <v>257541.64755431001</v>
      </c>
      <c r="C646" s="134">
        <f t="shared" si="891"/>
        <v>226302.30145938991</v>
      </c>
      <c r="D646" s="139">
        <f t="shared" si="871"/>
        <v>681.23</v>
      </c>
      <c r="E646" s="10">
        <f>IF(DAY(A646)=E$3+1,VLOOKUP(A646,[1]Plan1!$CC$150:$CD$200,2),E645)</f>
        <v>683.76400000000001</v>
      </c>
      <c r="F646" s="140">
        <f t="shared" si="872"/>
        <v>42634</v>
      </c>
      <c r="G646" s="133">
        <f t="shared" si="873"/>
        <v>3.7197422309644956E-3</v>
      </c>
      <c r="H646" s="141">
        <f t="shared" si="874"/>
        <v>28</v>
      </c>
      <c r="I646" s="141">
        <f t="shared" si="875"/>
        <v>31</v>
      </c>
      <c r="J646" s="134">
        <f t="shared" si="876"/>
        <v>1.0033591632809258</v>
      </c>
      <c r="K646" s="134">
        <f t="shared" si="877"/>
        <v>1.1280602500000001</v>
      </c>
      <c r="L646" s="134">
        <f t="shared" si="878"/>
        <v>1.1318495799999999</v>
      </c>
      <c r="M646" s="134">
        <f t="shared" si="879"/>
        <v>256140.16485984001</v>
      </c>
      <c r="N646" s="142">
        <f t="shared" si="892"/>
        <v>0</v>
      </c>
      <c r="O646" s="133">
        <f t="shared" si="815"/>
        <v>0</v>
      </c>
      <c r="P646" s="134">
        <f t="shared" si="880"/>
        <v>0</v>
      </c>
      <c r="Q646" s="133">
        <f t="shared" si="825"/>
        <v>0.12682499999999999</v>
      </c>
      <c r="R646" s="143">
        <f t="shared" si="894"/>
        <v>1.0054715460000001</v>
      </c>
      <c r="S646" s="134">
        <f t="shared" si="882"/>
        <v>1401.4826944700001</v>
      </c>
      <c r="T646" s="3">
        <f t="shared" si="827"/>
        <v>0</v>
      </c>
      <c r="U646" s="4">
        <f t="shared" si="828"/>
        <v>0</v>
      </c>
      <c r="V646" s="144" t="str">
        <f t="shared" ref="V646" si="910">V645</f>
        <v>A+J=</v>
      </c>
      <c r="W646" s="9">
        <f t="shared" si="818"/>
        <v>42694</v>
      </c>
      <c r="X646" s="4"/>
      <c r="Y646" s="18"/>
      <c r="Z646" s="16"/>
      <c r="AD646" s="5"/>
    </row>
    <row r="647" spans="1:30" x14ac:dyDescent="0.2">
      <c r="A647" s="138">
        <f t="shared" si="819"/>
        <v>42692</v>
      </c>
      <c r="B647" s="134">
        <f t="shared" si="870"/>
        <v>257655.18384171001</v>
      </c>
      <c r="C647" s="134">
        <f t="shared" si="891"/>
        <v>226302.30145938991</v>
      </c>
      <c r="D647" s="139">
        <f t="shared" si="871"/>
        <v>681.23</v>
      </c>
      <c r="E647" s="10">
        <f>IF(DAY(A647)=E$3+1,VLOOKUP(A647,[1]Plan1!$CC$150:$CD$200,2),E646)</f>
        <v>683.76400000000001</v>
      </c>
      <c r="F647" s="140">
        <f t="shared" si="872"/>
        <v>42634</v>
      </c>
      <c r="G647" s="133">
        <f t="shared" si="873"/>
        <v>3.7197422309644956E-3</v>
      </c>
      <c r="H647" s="141">
        <f t="shared" si="874"/>
        <v>29</v>
      </c>
      <c r="I647" s="141">
        <f t="shared" si="875"/>
        <v>31</v>
      </c>
      <c r="J647" s="134">
        <f t="shared" si="876"/>
        <v>1.0034793418691579</v>
      </c>
      <c r="K647" s="134">
        <f t="shared" si="877"/>
        <v>1.1280602500000001</v>
      </c>
      <c r="L647" s="134">
        <f t="shared" si="878"/>
        <v>1.13198515</v>
      </c>
      <c r="M647" s="134">
        <f t="shared" si="879"/>
        <v>256170.84466285</v>
      </c>
      <c r="N647" s="142">
        <f t="shared" si="892"/>
        <v>0</v>
      </c>
      <c r="O647" s="133">
        <f t="shared" si="815"/>
        <v>0</v>
      </c>
      <c r="P647" s="134">
        <f t="shared" si="880"/>
        <v>0</v>
      </c>
      <c r="Q647" s="133">
        <f t="shared" si="825"/>
        <v>0.12682499999999999</v>
      </c>
      <c r="R647" s="143">
        <f t="shared" si="894"/>
        <v>1.0057943330000001</v>
      </c>
      <c r="S647" s="134">
        <f t="shared" si="882"/>
        <v>1484.3391788599999</v>
      </c>
      <c r="T647" s="3">
        <f t="shared" si="827"/>
        <v>0</v>
      </c>
      <c r="U647" s="4">
        <f t="shared" si="828"/>
        <v>0</v>
      </c>
      <c r="V647" s="144" t="str">
        <f t="shared" ref="V647" si="911">V646</f>
        <v>A+J=</v>
      </c>
      <c r="W647" s="9">
        <f t="shared" si="818"/>
        <v>42694</v>
      </c>
      <c r="X647" s="4"/>
      <c r="Y647" s="18"/>
      <c r="Z647" s="16"/>
      <c r="AD647" s="5"/>
    </row>
    <row r="648" spans="1:30" x14ac:dyDescent="0.2">
      <c r="A648" s="138">
        <f t="shared" si="819"/>
        <v>42693</v>
      </c>
      <c r="B648" s="134">
        <f t="shared" si="870"/>
        <v>257768.77087768001</v>
      </c>
      <c r="C648" s="134">
        <f t="shared" si="891"/>
        <v>226302.30145938991</v>
      </c>
      <c r="D648" s="139">
        <f t="shared" si="871"/>
        <v>681.23</v>
      </c>
      <c r="E648" s="10">
        <f>IF(DAY(A648)=E$3+1,VLOOKUP(A648,[1]Plan1!$CC$150:$CD$200,2),E647)</f>
        <v>683.76400000000001</v>
      </c>
      <c r="F648" s="140">
        <f t="shared" si="872"/>
        <v>42634</v>
      </c>
      <c r="G648" s="133">
        <f t="shared" si="873"/>
        <v>3.7197422309644956E-3</v>
      </c>
      <c r="H648" s="141">
        <f t="shared" si="874"/>
        <v>30</v>
      </c>
      <c r="I648" s="141">
        <f t="shared" si="875"/>
        <v>31</v>
      </c>
      <c r="J648" s="134">
        <f t="shared" si="876"/>
        <v>1.0035995348519293</v>
      </c>
      <c r="K648" s="134">
        <f t="shared" si="877"/>
        <v>1.1280602500000001</v>
      </c>
      <c r="L648" s="134">
        <f t="shared" si="878"/>
        <v>1.13212074</v>
      </c>
      <c r="M648" s="134">
        <f t="shared" si="879"/>
        <v>256201.52899190001</v>
      </c>
      <c r="N648" s="142">
        <f t="shared" si="892"/>
        <v>0</v>
      </c>
      <c r="O648" s="133">
        <f t="shared" si="815"/>
        <v>0</v>
      </c>
      <c r="P648" s="134">
        <f t="shared" si="880"/>
        <v>0</v>
      </c>
      <c r="Q648" s="133">
        <f t="shared" si="825"/>
        <v>0.12682499999999999</v>
      </c>
      <c r="R648" s="143">
        <f t="shared" si="894"/>
        <v>1.0061172229999999</v>
      </c>
      <c r="S648" s="134">
        <f t="shared" si="882"/>
        <v>1567.2418857800001</v>
      </c>
      <c r="T648" s="3">
        <f t="shared" si="827"/>
        <v>0</v>
      </c>
      <c r="U648" s="4">
        <f t="shared" si="828"/>
        <v>0</v>
      </c>
      <c r="V648" s="144" t="str">
        <f t="shared" ref="V648" si="912">V647</f>
        <v>A+J=</v>
      </c>
      <c r="W648" s="9">
        <f t="shared" si="818"/>
        <v>42694</v>
      </c>
      <c r="X648" s="4"/>
      <c r="Y648" s="18"/>
      <c r="Z648" s="16"/>
      <c r="AD648" s="5"/>
    </row>
    <row r="649" spans="1:30" x14ac:dyDescent="0.2">
      <c r="A649" s="92">
        <f t="shared" si="819"/>
        <v>42694</v>
      </c>
      <c r="B649" s="97">
        <f t="shared" si="870"/>
        <v>257882.40639848998</v>
      </c>
      <c r="C649" s="134">
        <f t="shared" si="891"/>
        <v>226302.30145938991</v>
      </c>
      <c r="D649" s="94">
        <f t="shared" si="871"/>
        <v>681.23</v>
      </c>
      <c r="E649" s="10">
        <f>IF(DAY(A649)=E$3+1,VLOOKUP(A649,[1]Plan1!$CC$150:$CD$200,2),E648)</f>
        <v>683.76400000000001</v>
      </c>
      <c r="F649" s="130">
        <f t="shared" si="872"/>
        <v>42634</v>
      </c>
      <c r="G649" s="99">
        <f t="shared" si="873"/>
        <v>3.7197422309644956E-3</v>
      </c>
      <c r="H649" s="96">
        <f t="shared" si="874"/>
        <v>31</v>
      </c>
      <c r="I649" s="96">
        <f t="shared" si="875"/>
        <v>31</v>
      </c>
      <c r="J649" s="97">
        <f t="shared" si="876"/>
        <v>1.0037197422309645</v>
      </c>
      <c r="K649" s="97">
        <f t="shared" si="877"/>
        <v>1.1280602500000001</v>
      </c>
      <c r="L649" s="97">
        <f t="shared" si="878"/>
        <v>1.1322563400000001</v>
      </c>
      <c r="M649" s="97">
        <f t="shared" si="879"/>
        <v>256232.21558398</v>
      </c>
      <c r="N649" s="98">
        <f t="shared" si="892"/>
        <v>22</v>
      </c>
      <c r="O649" s="99">
        <f t="shared" si="815"/>
        <v>2.5724999519565972E-2</v>
      </c>
      <c r="P649" s="97">
        <f t="shared" si="880"/>
        <v>6591.5736227899997</v>
      </c>
      <c r="Q649" s="99">
        <f t="shared" si="825"/>
        <v>0.12682499999999999</v>
      </c>
      <c r="R649" s="143">
        <f t="shared" si="894"/>
        <v>1.0064402160000001</v>
      </c>
      <c r="S649" s="97">
        <f t="shared" si="882"/>
        <v>1650.1908145100001</v>
      </c>
      <c r="T649" s="3">
        <f t="shared" si="827"/>
        <v>8241.7644373000003</v>
      </c>
      <c r="U649" s="4">
        <f t="shared" si="828"/>
        <v>568681.74617369997</v>
      </c>
      <c r="V649" s="136" t="str">
        <f t="shared" ref="V649" si="913">V648</f>
        <v>A+J=</v>
      </c>
      <c r="W649" s="9">
        <f t="shared" si="818"/>
        <v>42724</v>
      </c>
      <c r="X649" s="4"/>
      <c r="Y649" s="18"/>
      <c r="Z649" s="16"/>
      <c r="AD649" s="5"/>
    </row>
    <row r="650" spans="1:30" x14ac:dyDescent="0.2">
      <c r="A650" s="138">
        <f t="shared" si="819"/>
        <v>42695</v>
      </c>
      <c r="B650" s="134">
        <f t="shared" si="870"/>
        <v>249737.94197488</v>
      </c>
      <c r="C650" s="134">
        <f t="shared" si="891"/>
        <v>220480.67486307991</v>
      </c>
      <c r="D650" s="139">
        <f t="shared" si="871"/>
        <v>683.76400000000001</v>
      </c>
      <c r="E650" s="10">
        <f>IF(DAY(A650)=E$3+1,VLOOKUP(A650,[1]Plan1!$CC$150:$CD$200,2),E649)</f>
        <v>684.95500000000004</v>
      </c>
      <c r="F650" s="140">
        <f t="shared" si="872"/>
        <v>42664</v>
      </c>
      <c r="G650" s="133">
        <f t="shared" si="873"/>
        <v>1.7418290521291624E-3</v>
      </c>
      <c r="H650" s="141">
        <f t="shared" si="874"/>
        <v>1</v>
      </c>
      <c r="I650" s="141">
        <f t="shared" si="875"/>
        <v>30</v>
      </c>
      <c r="J650" s="134">
        <f t="shared" si="876"/>
        <v>1.0000580121435447</v>
      </c>
      <c r="K650" s="134">
        <f t="shared" si="877"/>
        <v>1.1322563400000001</v>
      </c>
      <c r="L650" s="134">
        <f t="shared" si="878"/>
        <v>1.1323220199999999</v>
      </c>
      <c r="M650" s="134">
        <f t="shared" si="879"/>
        <v>249655.12313192</v>
      </c>
      <c r="N650" s="142">
        <f t="shared" si="892"/>
        <v>0</v>
      </c>
      <c r="O650" s="133">
        <f t="shared" ref="O650:O713" si="914">IF(N650&gt;0,VLOOKUP(N650,$Y$10:$AD$100,6),0)</f>
        <v>0</v>
      </c>
      <c r="P650" s="134">
        <f t="shared" si="880"/>
        <v>0</v>
      </c>
      <c r="Q650" s="133">
        <f t="shared" si="825"/>
        <v>0.12682499999999999</v>
      </c>
      <c r="R650" s="143">
        <f t="shared" si="881"/>
        <v>1.0003317329999999</v>
      </c>
      <c r="S650" s="134">
        <f t="shared" si="882"/>
        <v>82.818842959999998</v>
      </c>
      <c r="T650" s="3">
        <f t="shared" si="827"/>
        <v>0</v>
      </c>
      <c r="U650" s="4">
        <f t="shared" si="828"/>
        <v>0</v>
      </c>
      <c r="V650" s="144" t="str">
        <f t="shared" ref="V650" si="915">V649</f>
        <v>A+J=</v>
      </c>
      <c r="W650" s="9">
        <f t="shared" ref="W650:W713" si="916">VLOOKUP(A650,$Z$10:$AG$81,8)</f>
        <v>42724</v>
      </c>
      <c r="X650" s="4"/>
      <c r="Y650" s="18"/>
      <c r="Z650" s="16"/>
      <c r="AD650" s="5"/>
    </row>
    <row r="651" spans="1:30" x14ac:dyDescent="0.2">
      <c r="A651" s="138">
        <f t="shared" ref="A651:A714" si="917">(A650+1)</f>
        <v>42696</v>
      </c>
      <c r="B651" s="134">
        <f t="shared" si="870"/>
        <v>249835.28101658</v>
      </c>
      <c r="C651" s="134">
        <f t="shared" si="891"/>
        <v>220480.67486307991</v>
      </c>
      <c r="D651" s="139">
        <f t="shared" si="871"/>
        <v>683.76400000000001</v>
      </c>
      <c r="E651" s="10">
        <f>IF(DAY(A651)=E$3+1,VLOOKUP(A651,[1]Plan1!$CC$150:$CD$200,2),E650)</f>
        <v>684.95500000000004</v>
      </c>
      <c r="F651" s="140">
        <f t="shared" si="872"/>
        <v>42664</v>
      </c>
      <c r="G651" s="133">
        <f t="shared" si="873"/>
        <v>1.7418290521291624E-3</v>
      </c>
      <c r="H651" s="141">
        <f t="shared" si="874"/>
        <v>2</v>
      </c>
      <c r="I651" s="141">
        <f t="shared" si="875"/>
        <v>30</v>
      </c>
      <c r="J651" s="134">
        <f t="shared" si="876"/>
        <v>1.0001160276524981</v>
      </c>
      <c r="K651" s="134">
        <f t="shared" si="877"/>
        <v>1.1322563400000001</v>
      </c>
      <c r="L651" s="134">
        <f t="shared" si="878"/>
        <v>1.1323877099999999</v>
      </c>
      <c r="M651" s="134">
        <f t="shared" si="879"/>
        <v>249669.60650744999</v>
      </c>
      <c r="N651" s="142">
        <f t="shared" si="892"/>
        <v>0</v>
      </c>
      <c r="O651" s="133">
        <f t="shared" si="914"/>
        <v>0</v>
      </c>
      <c r="P651" s="134">
        <f t="shared" si="880"/>
        <v>0</v>
      </c>
      <c r="Q651" s="133">
        <f t="shared" ref="Q651:Q714" si="918">(Q650)</f>
        <v>0.12682499999999999</v>
      </c>
      <c r="R651" s="143">
        <f t="shared" si="881"/>
        <v>1.0006635749999999</v>
      </c>
      <c r="S651" s="134">
        <f t="shared" si="882"/>
        <v>165.67450912999999</v>
      </c>
      <c r="T651" s="3">
        <f t="shared" ref="T651:T714" si="919">IF(N651&gt;0,P651+S651,0)</f>
        <v>0</v>
      </c>
      <c r="U651" s="4">
        <f t="shared" ref="U651:U714" si="920">IF(N651&gt;0,T651*U$7,0)</f>
        <v>0</v>
      </c>
      <c r="V651" s="144" t="str">
        <f t="shared" ref="V651" si="921">V650</f>
        <v>A+J=</v>
      </c>
      <c r="W651" s="9">
        <f t="shared" si="916"/>
        <v>42724</v>
      </c>
      <c r="X651" s="4"/>
      <c r="Y651" s="18"/>
      <c r="Z651" s="16"/>
      <c r="AD651" s="5"/>
    </row>
    <row r="652" spans="1:30" x14ac:dyDescent="0.2">
      <c r="A652" s="138">
        <f t="shared" si="917"/>
        <v>42697</v>
      </c>
      <c r="B652" s="134">
        <f t="shared" si="870"/>
        <v>249932.65738561001</v>
      </c>
      <c r="C652" s="134">
        <f t="shared" si="891"/>
        <v>220480.67486307991</v>
      </c>
      <c r="D652" s="139">
        <f t="shared" si="871"/>
        <v>683.76400000000001</v>
      </c>
      <c r="E652" s="10">
        <f>IF(DAY(A652)=E$3+1,VLOOKUP(A652,[1]Plan1!$CC$150:$CD$200,2),E651)</f>
        <v>684.95500000000004</v>
      </c>
      <c r="F652" s="140">
        <f t="shared" si="872"/>
        <v>42664</v>
      </c>
      <c r="G652" s="133">
        <f t="shared" si="873"/>
        <v>1.7418290521291624E-3</v>
      </c>
      <c r="H652" s="141">
        <f t="shared" si="874"/>
        <v>3</v>
      </c>
      <c r="I652" s="141">
        <f t="shared" si="875"/>
        <v>30</v>
      </c>
      <c r="J652" s="134">
        <f t="shared" si="876"/>
        <v>1.0001740465270554</v>
      </c>
      <c r="K652" s="134">
        <f t="shared" si="877"/>
        <v>1.1322563400000001</v>
      </c>
      <c r="L652" s="134">
        <f t="shared" si="878"/>
        <v>1.1324533999999999</v>
      </c>
      <c r="M652" s="134">
        <f t="shared" si="879"/>
        <v>249684.08988298001</v>
      </c>
      <c r="N652" s="142">
        <f t="shared" si="892"/>
        <v>0</v>
      </c>
      <c r="O652" s="133">
        <f t="shared" si="914"/>
        <v>0</v>
      </c>
      <c r="P652" s="134">
        <f t="shared" si="880"/>
        <v>0</v>
      </c>
      <c r="Q652" s="133">
        <f t="shared" si="918"/>
        <v>0.12682499999999999</v>
      </c>
      <c r="R652" s="143">
        <f t="shared" si="881"/>
        <v>1.000995528</v>
      </c>
      <c r="S652" s="134">
        <f t="shared" si="882"/>
        <v>248.56750263000001</v>
      </c>
      <c r="T652" s="3">
        <f t="shared" si="919"/>
        <v>0</v>
      </c>
      <c r="U652" s="4">
        <f t="shared" si="920"/>
        <v>0</v>
      </c>
      <c r="V652" s="144" t="str">
        <f t="shared" ref="V652" si="922">V651</f>
        <v>A+J=</v>
      </c>
      <c r="W652" s="9">
        <f t="shared" si="916"/>
        <v>42724</v>
      </c>
      <c r="X652" s="4"/>
      <c r="Y652" s="18"/>
      <c r="Z652" s="16"/>
      <c r="AD652" s="5"/>
    </row>
    <row r="653" spans="1:30" x14ac:dyDescent="0.2">
      <c r="A653" s="138">
        <f t="shared" si="917"/>
        <v>42698</v>
      </c>
      <c r="B653" s="134">
        <f t="shared" si="870"/>
        <v>250030.07304481001</v>
      </c>
      <c r="C653" s="134">
        <f t="shared" si="891"/>
        <v>220480.67486307991</v>
      </c>
      <c r="D653" s="139">
        <f t="shared" si="871"/>
        <v>683.76400000000001</v>
      </c>
      <c r="E653" s="10">
        <f>IF(DAY(A653)=E$3+1,VLOOKUP(A653,[1]Plan1!$CC$150:$CD$200,2),E652)</f>
        <v>684.95500000000004</v>
      </c>
      <c r="F653" s="140">
        <f t="shared" si="872"/>
        <v>42664</v>
      </c>
      <c r="G653" s="133">
        <f t="shared" si="873"/>
        <v>1.7418290521291624E-3</v>
      </c>
      <c r="H653" s="141">
        <f t="shared" si="874"/>
        <v>4</v>
      </c>
      <c r="I653" s="141">
        <f t="shared" si="875"/>
        <v>30</v>
      </c>
      <c r="J653" s="134">
        <f t="shared" si="876"/>
        <v>1.0002320687674122</v>
      </c>
      <c r="K653" s="134">
        <f t="shared" si="877"/>
        <v>1.1322563400000001</v>
      </c>
      <c r="L653" s="134">
        <f t="shared" si="878"/>
        <v>1.1325190999999999</v>
      </c>
      <c r="M653" s="134">
        <f t="shared" si="879"/>
        <v>249698.57546332001</v>
      </c>
      <c r="N653" s="142">
        <f t="shared" si="892"/>
        <v>0</v>
      </c>
      <c r="O653" s="133">
        <f t="shared" si="914"/>
        <v>0</v>
      </c>
      <c r="P653" s="134">
        <f t="shared" si="880"/>
        <v>0</v>
      </c>
      <c r="Q653" s="133">
        <f t="shared" si="918"/>
        <v>0.12682499999999999</v>
      </c>
      <c r="R653" s="143">
        <f t="shared" si="881"/>
        <v>1.0013275909999999</v>
      </c>
      <c r="S653" s="134">
        <f t="shared" si="882"/>
        <v>331.49758149000002</v>
      </c>
      <c r="T653" s="3">
        <f t="shared" si="919"/>
        <v>0</v>
      </c>
      <c r="U653" s="4">
        <f t="shared" si="920"/>
        <v>0</v>
      </c>
      <c r="V653" s="144" t="str">
        <f t="shared" ref="V653" si="923">V652</f>
        <v>A+J=</v>
      </c>
      <c r="W653" s="9">
        <f t="shared" si="916"/>
        <v>42724</v>
      </c>
      <c r="X653" s="4"/>
      <c r="Y653" s="18"/>
      <c r="Z653" s="16"/>
      <c r="AD653" s="5"/>
    </row>
    <row r="654" spans="1:30" x14ac:dyDescent="0.2">
      <c r="A654" s="138">
        <f t="shared" si="917"/>
        <v>42699</v>
      </c>
      <c r="B654" s="134">
        <f t="shared" si="870"/>
        <v>250127.52579271002</v>
      </c>
      <c r="C654" s="134">
        <f t="shared" si="891"/>
        <v>220480.67486307991</v>
      </c>
      <c r="D654" s="139">
        <f t="shared" si="871"/>
        <v>683.76400000000001</v>
      </c>
      <c r="E654" s="10">
        <f>IF(DAY(A654)=E$3+1,VLOOKUP(A654,[1]Plan1!$CC$150:$CD$200,2),E653)</f>
        <v>684.95500000000004</v>
      </c>
      <c r="F654" s="140">
        <f t="shared" si="872"/>
        <v>42664</v>
      </c>
      <c r="G654" s="133">
        <f t="shared" si="873"/>
        <v>1.7418290521291624E-3</v>
      </c>
      <c r="H654" s="141">
        <f t="shared" si="874"/>
        <v>5</v>
      </c>
      <c r="I654" s="141">
        <f t="shared" si="875"/>
        <v>30</v>
      </c>
      <c r="J654" s="134">
        <f t="shared" si="876"/>
        <v>1.0002900943737636</v>
      </c>
      <c r="K654" s="134">
        <f t="shared" si="877"/>
        <v>1.1322563400000001</v>
      </c>
      <c r="L654" s="134">
        <f t="shared" si="878"/>
        <v>1.1325848000000001</v>
      </c>
      <c r="M654" s="134">
        <f t="shared" si="879"/>
        <v>249713.06104366001</v>
      </c>
      <c r="N654" s="142">
        <f t="shared" si="892"/>
        <v>0</v>
      </c>
      <c r="O654" s="133">
        <f t="shared" si="914"/>
        <v>0</v>
      </c>
      <c r="P654" s="134">
        <f t="shared" si="880"/>
        <v>0</v>
      </c>
      <c r="Q654" s="133">
        <f t="shared" si="918"/>
        <v>0.12682499999999999</v>
      </c>
      <c r="R654" s="143">
        <f t="shared" si="881"/>
        <v>1.001659764</v>
      </c>
      <c r="S654" s="134">
        <f t="shared" si="882"/>
        <v>414.46474905000002</v>
      </c>
      <c r="T654" s="3">
        <f t="shared" si="919"/>
        <v>0</v>
      </c>
      <c r="U654" s="4">
        <f t="shared" si="920"/>
        <v>0</v>
      </c>
      <c r="V654" s="144" t="str">
        <f t="shared" ref="V654" si="924">V653</f>
        <v>A+J=</v>
      </c>
      <c r="W654" s="9">
        <f t="shared" si="916"/>
        <v>42724</v>
      </c>
      <c r="X654" s="4"/>
      <c r="Y654" s="18"/>
      <c r="Z654" s="16"/>
      <c r="AD654" s="5"/>
    </row>
    <row r="655" spans="1:30" x14ac:dyDescent="0.2">
      <c r="A655" s="138">
        <f t="shared" si="917"/>
        <v>42700</v>
      </c>
      <c r="B655" s="134">
        <f t="shared" si="870"/>
        <v>250225.01563406002</v>
      </c>
      <c r="C655" s="134">
        <f t="shared" si="891"/>
        <v>220480.67486307991</v>
      </c>
      <c r="D655" s="139">
        <f t="shared" si="871"/>
        <v>683.76400000000001</v>
      </c>
      <c r="E655" s="10">
        <f>IF(DAY(A655)=E$3+1,VLOOKUP(A655,[1]Plan1!$CC$150:$CD$200,2),E654)</f>
        <v>684.95500000000004</v>
      </c>
      <c r="F655" s="140">
        <f t="shared" si="872"/>
        <v>42664</v>
      </c>
      <c r="G655" s="133">
        <f t="shared" si="873"/>
        <v>1.7418290521291624E-3</v>
      </c>
      <c r="H655" s="141">
        <f t="shared" si="874"/>
        <v>6</v>
      </c>
      <c r="I655" s="141">
        <f t="shared" si="875"/>
        <v>30</v>
      </c>
      <c r="J655" s="134">
        <f t="shared" si="876"/>
        <v>1.0003481233463045</v>
      </c>
      <c r="K655" s="134">
        <f t="shared" si="877"/>
        <v>1.1322563400000001</v>
      </c>
      <c r="L655" s="134">
        <f t="shared" si="878"/>
        <v>1.1326505</v>
      </c>
      <c r="M655" s="134">
        <f t="shared" si="879"/>
        <v>249727.54662400001</v>
      </c>
      <c r="N655" s="142">
        <f t="shared" si="892"/>
        <v>0</v>
      </c>
      <c r="O655" s="133">
        <f t="shared" si="914"/>
        <v>0</v>
      </c>
      <c r="P655" s="134">
        <f t="shared" si="880"/>
        <v>0</v>
      </c>
      <c r="Q655" s="133">
        <f t="shared" si="918"/>
        <v>0.12682499999999999</v>
      </c>
      <c r="R655" s="143">
        <f t="shared" si="881"/>
        <v>1.0019920470000001</v>
      </c>
      <c r="S655" s="134">
        <f t="shared" si="882"/>
        <v>497.46901006000002</v>
      </c>
      <c r="T655" s="3">
        <f t="shared" si="919"/>
        <v>0</v>
      </c>
      <c r="U655" s="4">
        <f t="shared" si="920"/>
        <v>0</v>
      </c>
      <c r="V655" s="144" t="str">
        <f t="shared" ref="V655" si="925">V654</f>
        <v>A+J=</v>
      </c>
      <c r="W655" s="9">
        <f t="shared" si="916"/>
        <v>42724</v>
      </c>
      <c r="X655" s="4"/>
      <c r="Y655" s="18"/>
      <c r="Z655" s="16"/>
      <c r="AD655" s="5"/>
    </row>
    <row r="656" spans="1:30" x14ac:dyDescent="0.2">
      <c r="A656" s="138">
        <f t="shared" si="917"/>
        <v>42701</v>
      </c>
      <c r="B656" s="134">
        <f t="shared" si="870"/>
        <v>250322.54503334998</v>
      </c>
      <c r="C656" s="134">
        <f t="shared" si="891"/>
        <v>220480.67486307991</v>
      </c>
      <c r="D656" s="139">
        <f t="shared" si="871"/>
        <v>683.76400000000001</v>
      </c>
      <c r="E656" s="10">
        <f>IF(DAY(A656)=E$3+1,VLOOKUP(A656,[1]Plan1!$CC$150:$CD$200,2),E655)</f>
        <v>684.95500000000004</v>
      </c>
      <c r="F656" s="140">
        <f t="shared" si="872"/>
        <v>42664</v>
      </c>
      <c r="G656" s="133">
        <f t="shared" si="873"/>
        <v>1.7418290521291624E-3</v>
      </c>
      <c r="H656" s="141">
        <f t="shared" si="874"/>
        <v>7</v>
      </c>
      <c r="I656" s="141">
        <f t="shared" si="875"/>
        <v>30</v>
      </c>
      <c r="J656" s="134">
        <f t="shared" si="876"/>
        <v>1.0004061556852308</v>
      </c>
      <c r="K656" s="134">
        <f t="shared" si="877"/>
        <v>1.1322563400000001</v>
      </c>
      <c r="L656" s="134">
        <f t="shared" si="878"/>
        <v>1.1327162099999999</v>
      </c>
      <c r="M656" s="134">
        <f t="shared" si="879"/>
        <v>249742.03440914999</v>
      </c>
      <c r="N656" s="142">
        <f t="shared" si="892"/>
        <v>0</v>
      </c>
      <c r="O656" s="133">
        <f t="shared" si="914"/>
        <v>0</v>
      </c>
      <c r="P656" s="134">
        <f t="shared" si="880"/>
        <v>0</v>
      </c>
      <c r="Q656" s="133">
        <f t="shared" si="918"/>
        <v>0.12682499999999999</v>
      </c>
      <c r="R656" s="143">
        <f t="shared" si="881"/>
        <v>1.0023244410000001</v>
      </c>
      <c r="S656" s="134">
        <f t="shared" si="882"/>
        <v>580.51062420000005</v>
      </c>
      <c r="T656" s="3">
        <f t="shared" si="919"/>
        <v>0</v>
      </c>
      <c r="U656" s="4">
        <f t="shared" si="920"/>
        <v>0</v>
      </c>
      <c r="V656" s="144" t="str">
        <f t="shared" ref="V656" si="926">V655</f>
        <v>A+J=</v>
      </c>
      <c r="W656" s="9">
        <f t="shared" si="916"/>
        <v>42724</v>
      </c>
      <c r="X656" s="4"/>
      <c r="Y656" s="18"/>
      <c r="Z656" s="16"/>
      <c r="AD656" s="5"/>
    </row>
    <row r="657" spans="1:30" x14ac:dyDescent="0.2">
      <c r="A657" s="138">
        <f t="shared" si="917"/>
        <v>42702</v>
      </c>
      <c r="B657" s="134">
        <f t="shared" si="870"/>
        <v>250420.11128739</v>
      </c>
      <c r="C657" s="134">
        <f t="shared" si="891"/>
        <v>220480.67486307991</v>
      </c>
      <c r="D657" s="139">
        <f t="shared" si="871"/>
        <v>683.76400000000001</v>
      </c>
      <c r="E657" s="10">
        <f>IF(DAY(A657)=E$3+1,VLOOKUP(A657,[1]Plan1!$CC$150:$CD$200,2),E656)</f>
        <v>684.95500000000004</v>
      </c>
      <c r="F657" s="140">
        <f t="shared" si="872"/>
        <v>42664</v>
      </c>
      <c r="G657" s="133">
        <f t="shared" si="873"/>
        <v>1.7418290521291624E-3</v>
      </c>
      <c r="H657" s="141">
        <f t="shared" si="874"/>
        <v>8</v>
      </c>
      <c r="I657" s="141">
        <f t="shared" si="875"/>
        <v>30</v>
      </c>
      <c r="J657" s="134">
        <f t="shared" si="876"/>
        <v>1.0004641913907373</v>
      </c>
      <c r="K657" s="134">
        <f t="shared" si="877"/>
        <v>1.1322563400000001</v>
      </c>
      <c r="L657" s="134">
        <f t="shared" si="878"/>
        <v>1.13278192</v>
      </c>
      <c r="M657" s="134">
        <f t="shared" si="879"/>
        <v>249756.52219429001</v>
      </c>
      <c r="N657" s="142">
        <f t="shared" si="892"/>
        <v>0</v>
      </c>
      <c r="O657" s="133">
        <f t="shared" si="914"/>
        <v>0</v>
      </c>
      <c r="P657" s="134">
        <f t="shared" si="880"/>
        <v>0</v>
      </c>
      <c r="Q657" s="133">
        <f t="shared" si="918"/>
        <v>0.12682499999999999</v>
      </c>
      <c r="R657" s="143">
        <f t="shared" si="881"/>
        <v>1.0026569439999999</v>
      </c>
      <c r="S657" s="134">
        <f t="shared" si="882"/>
        <v>663.58909310000001</v>
      </c>
      <c r="T657" s="3">
        <f t="shared" si="919"/>
        <v>0</v>
      </c>
      <c r="U657" s="4">
        <f t="shared" si="920"/>
        <v>0</v>
      </c>
      <c r="V657" s="144" t="str">
        <f t="shared" ref="V657" si="927">V656</f>
        <v>A+J=</v>
      </c>
      <c r="W657" s="9">
        <f t="shared" si="916"/>
        <v>42724</v>
      </c>
      <c r="X657" s="4"/>
      <c r="Y657" s="18"/>
      <c r="Z657" s="16"/>
      <c r="AD657" s="5"/>
    </row>
    <row r="658" spans="1:30" x14ac:dyDescent="0.2">
      <c r="A658" s="138">
        <f t="shared" si="917"/>
        <v>42703</v>
      </c>
      <c r="B658" s="134">
        <f t="shared" si="870"/>
        <v>250517.71490048998</v>
      </c>
      <c r="C658" s="134">
        <f t="shared" si="891"/>
        <v>220480.67486307991</v>
      </c>
      <c r="D658" s="139">
        <f t="shared" si="871"/>
        <v>683.76400000000001</v>
      </c>
      <c r="E658" s="10">
        <f>IF(DAY(A658)=E$3+1,VLOOKUP(A658,[1]Plan1!$CC$150:$CD$200,2),E657)</f>
        <v>684.95500000000004</v>
      </c>
      <c r="F658" s="140">
        <f t="shared" si="872"/>
        <v>42664</v>
      </c>
      <c r="G658" s="133">
        <f t="shared" si="873"/>
        <v>1.7418290521291624E-3</v>
      </c>
      <c r="H658" s="141">
        <f t="shared" si="874"/>
        <v>9</v>
      </c>
      <c r="I658" s="141">
        <f t="shared" si="875"/>
        <v>30</v>
      </c>
      <c r="J658" s="134">
        <f t="shared" si="876"/>
        <v>1.0005222304630195</v>
      </c>
      <c r="K658" s="134">
        <f t="shared" si="877"/>
        <v>1.1322563400000001</v>
      </c>
      <c r="L658" s="134">
        <f t="shared" si="878"/>
        <v>1.1328476300000001</v>
      </c>
      <c r="M658" s="134">
        <f t="shared" si="879"/>
        <v>249771.00997943999</v>
      </c>
      <c r="N658" s="142">
        <f t="shared" si="892"/>
        <v>0</v>
      </c>
      <c r="O658" s="133">
        <f t="shared" si="914"/>
        <v>0</v>
      </c>
      <c r="P658" s="134">
        <f t="shared" si="880"/>
        <v>0</v>
      </c>
      <c r="Q658" s="133">
        <f t="shared" si="918"/>
        <v>0.12682499999999999</v>
      </c>
      <c r="R658" s="143">
        <f t="shared" si="881"/>
        <v>1.0029895579999999</v>
      </c>
      <c r="S658" s="134">
        <f t="shared" si="882"/>
        <v>746.70492105000005</v>
      </c>
      <c r="T658" s="3">
        <f t="shared" si="919"/>
        <v>0</v>
      </c>
      <c r="U658" s="4">
        <f t="shared" si="920"/>
        <v>0</v>
      </c>
      <c r="V658" s="144" t="str">
        <f t="shared" ref="V658" si="928">V657</f>
        <v>A+J=</v>
      </c>
      <c r="W658" s="9">
        <f t="shared" si="916"/>
        <v>42724</v>
      </c>
      <c r="X658" s="4"/>
      <c r="Y658" s="18"/>
      <c r="Z658" s="16"/>
      <c r="AD658" s="5"/>
    </row>
    <row r="659" spans="1:30" x14ac:dyDescent="0.2">
      <c r="A659" s="138">
        <f t="shared" si="917"/>
        <v>42704</v>
      </c>
      <c r="B659" s="134">
        <f t="shared" si="870"/>
        <v>250615.35808958</v>
      </c>
      <c r="C659" s="134">
        <f t="shared" si="891"/>
        <v>220480.67486307991</v>
      </c>
      <c r="D659" s="139">
        <f t="shared" si="871"/>
        <v>683.76400000000001</v>
      </c>
      <c r="E659" s="10">
        <f>IF(DAY(A659)=E$3+1,VLOOKUP(A659,[1]Plan1!$CC$150:$CD$200,2),E658)</f>
        <v>684.95500000000004</v>
      </c>
      <c r="F659" s="140">
        <f t="shared" si="872"/>
        <v>42664</v>
      </c>
      <c r="G659" s="133">
        <f t="shared" si="873"/>
        <v>1.7418290521291624E-3</v>
      </c>
      <c r="H659" s="141">
        <f t="shared" si="874"/>
        <v>10</v>
      </c>
      <c r="I659" s="141">
        <f t="shared" si="875"/>
        <v>30</v>
      </c>
      <c r="J659" s="134">
        <f t="shared" si="876"/>
        <v>1.0005802729022728</v>
      </c>
      <c r="K659" s="134">
        <f t="shared" si="877"/>
        <v>1.1322563400000001</v>
      </c>
      <c r="L659" s="134">
        <f t="shared" si="878"/>
        <v>1.1329133499999999</v>
      </c>
      <c r="M659" s="134">
        <f t="shared" si="879"/>
        <v>249785.49996938999</v>
      </c>
      <c r="N659" s="142">
        <f t="shared" si="892"/>
        <v>0</v>
      </c>
      <c r="O659" s="133">
        <f t="shared" si="914"/>
        <v>0</v>
      </c>
      <c r="P659" s="134">
        <f t="shared" si="880"/>
        <v>0</v>
      </c>
      <c r="Q659" s="133">
        <f t="shared" si="918"/>
        <v>0.12682499999999999</v>
      </c>
      <c r="R659" s="143">
        <f t="shared" si="881"/>
        <v>1.0033222829999999</v>
      </c>
      <c r="S659" s="134">
        <f t="shared" si="882"/>
        <v>829.85812019000002</v>
      </c>
      <c r="T659" s="3">
        <f t="shared" si="919"/>
        <v>0</v>
      </c>
      <c r="U659" s="4">
        <f t="shared" si="920"/>
        <v>0</v>
      </c>
      <c r="V659" s="144" t="str">
        <f t="shared" ref="V659" si="929">V658</f>
        <v>A+J=</v>
      </c>
      <c r="W659" s="9">
        <f t="shared" si="916"/>
        <v>42724</v>
      </c>
      <c r="X659" s="4"/>
      <c r="Y659" s="18"/>
      <c r="Z659" s="16"/>
      <c r="AD659" s="5"/>
    </row>
    <row r="660" spans="1:30" x14ac:dyDescent="0.2">
      <c r="A660" s="138">
        <f t="shared" si="917"/>
        <v>42705</v>
      </c>
      <c r="B660" s="134">
        <f t="shared" si="870"/>
        <v>250713.04061190001</v>
      </c>
      <c r="C660" s="134">
        <f t="shared" si="891"/>
        <v>220480.67486307991</v>
      </c>
      <c r="D660" s="139">
        <f t="shared" si="871"/>
        <v>683.76400000000001</v>
      </c>
      <c r="E660" s="10">
        <f>IF(DAY(A660)=E$3+1,VLOOKUP(A660,[1]Plan1!$CC$150:$CD$200,2),E659)</f>
        <v>684.95500000000004</v>
      </c>
      <c r="F660" s="140">
        <f t="shared" si="872"/>
        <v>42664</v>
      </c>
      <c r="G660" s="133">
        <f t="shared" si="873"/>
        <v>1.7418290521291624E-3</v>
      </c>
      <c r="H660" s="141">
        <f t="shared" si="874"/>
        <v>11</v>
      </c>
      <c r="I660" s="141">
        <f t="shared" si="875"/>
        <v>30</v>
      </c>
      <c r="J660" s="134">
        <f t="shared" si="876"/>
        <v>1.0006383187086922</v>
      </c>
      <c r="K660" s="134">
        <f t="shared" si="877"/>
        <v>1.1322563400000001</v>
      </c>
      <c r="L660" s="134">
        <f t="shared" si="878"/>
        <v>1.1329790799999999</v>
      </c>
      <c r="M660" s="134">
        <f t="shared" si="879"/>
        <v>249799.99216415</v>
      </c>
      <c r="N660" s="142">
        <f t="shared" si="892"/>
        <v>0</v>
      </c>
      <c r="O660" s="133">
        <f t="shared" si="914"/>
        <v>0</v>
      </c>
      <c r="P660" s="134">
        <f t="shared" si="880"/>
        <v>0</v>
      </c>
      <c r="Q660" s="133">
        <f t="shared" si="918"/>
        <v>0.12682499999999999</v>
      </c>
      <c r="R660" s="143">
        <f t="shared" si="881"/>
        <v>1.003655118</v>
      </c>
      <c r="S660" s="134">
        <f t="shared" si="882"/>
        <v>913.04844775000004</v>
      </c>
      <c r="T660" s="3">
        <f t="shared" si="919"/>
        <v>0</v>
      </c>
      <c r="U660" s="4">
        <f t="shared" si="920"/>
        <v>0</v>
      </c>
      <c r="V660" s="144" t="str">
        <f t="shared" ref="V660" si="930">V659</f>
        <v>A+J=</v>
      </c>
      <c r="W660" s="9">
        <f t="shared" si="916"/>
        <v>42724</v>
      </c>
      <c r="X660" s="4"/>
      <c r="Y660" s="18"/>
      <c r="Z660" s="16"/>
      <c r="AD660" s="5"/>
    </row>
    <row r="661" spans="1:30" x14ac:dyDescent="0.2">
      <c r="A661" s="138">
        <f t="shared" si="917"/>
        <v>42706</v>
      </c>
      <c r="B661" s="134">
        <f t="shared" si="870"/>
        <v>250810.75804724</v>
      </c>
      <c r="C661" s="134">
        <f t="shared" si="891"/>
        <v>220480.67486307991</v>
      </c>
      <c r="D661" s="139">
        <f t="shared" si="871"/>
        <v>683.76400000000001</v>
      </c>
      <c r="E661" s="10">
        <f>IF(DAY(A661)=E$3+1,VLOOKUP(A661,[1]Plan1!$CC$150:$CD$200,2),E660)</f>
        <v>684.95500000000004</v>
      </c>
      <c r="F661" s="140">
        <f t="shared" si="872"/>
        <v>42664</v>
      </c>
      <c r="G661" s="133">
        <f t="shared" si="873"/>
        <v>1.7418290521291624E-3</v>
      </c>
      <c r="H661" s="141">
        <f t="shared" si="874"/>
        <v>12</v>
      </c>
      <c r="I661" s="141">
        <f t="shared" si="875"/>
        <v>30</v>
      </c>
      <c r="J661" s="134">
        <f t="shared" si="876"/>
        <v>1.0006963678824734</v>
      </c>
      <c r="K661" s="134">
        <f t="shared" si="877"/>
        <v>1.1322563400000001</v>
      </c>
      <c r="L661" s="134">
        <f t="shared" si="878"/>
        <v>1.1330448</v>
      </c>
      <c r="M661" s="134">
        <f t="shared" si="879"/>
        <v>249814.4821541</v>
      </c>
      <c r="N661" s="142">
        <f t="shared" si="892"/>
        <v>0</v>
      </c>
      <c r="O661" s="133">
        <f t="shared" si="914"/>
        <v>0</v>
      </c>
      <c r="P661" s="134">
        <f t="shared" si="880"/>
        <v>0</v>
      </c>
      <c r="Q661" s="133">
        <f t="shared" si="918"/>
        <v>0.12682499999999999</v>
      </c>
      <c r="R661" s="143">
        <f t="shared" si="881"/>
        <v>1.003988063</v>
      </c>
      <c r="S661" s="134">
        <f t="shared" si="882"/>
        <v>996.27589313999999</v>
      </c>
      <c r="T661" s="3">
        <f t="shared" si="919"/>
        <v>0</v>
      </c>
      <c r="U661" s="4">
        <f t="shared" si="920"/>
        <v>0</v>
      </c>
      <c r="V661" s="144" t="str">
        <f t="shared" ref="V661" si="931">V660</f>
        <v>A+J=</v>
      </c>
      <c r="W661" s="9">
        <f t="shared" si="916"/>
        <v>42724</v>
      </c>
      <c r="X661" s="4"/>
      <c r="Y661" s="18"/>
      <c r="Z661" s="16"/>
      <c r="AD661" s="5"/>
    </row>
    <row r="662" spans="1:30" x14ac:dyDescent="0.2">
      <c r="A662" s="138">
        <f t="shared" si="917"/>
        <v>42707</v>
      </c>
      <c r="B662" s="134">
        <f t="shared" si="870"/>
        <v>250908.51482683999</v>
      </c>
      <c r="C662" s="134">
        <f t="shared" si="891"/>
        <v>220480.67486307991</v>
      </c>
      <c r="D662" s="139">
        <f t="shared" si="871"/>
        <v>683.76400000000001</v>
      </c>
      <c r="E662" s="10">
        <f>IF(DAY(A662)=E$3+1,VLOOKUP(A662,[1]Plan1!$CC$150:$CD$200,2),E661)</f>
        <v>684.95500000000004</v>
      </c>
      <c r="F662" s="140">
        <f t="shared" si="872"/>
        <v>42664</v>
      </c>
      <c r="G662" s="133">
        <f t="shared" si="873"/>
        <v>1.7418290521291624E-3</v>
      </c>
      <c r="H662" s="141">
        <f t="shared" si="874"/>
        <v>13</v>
      </c>
      <c r="I662" s="141">
        <f t="shared" si="875"/>
        <v>30</v>
      </c>
      <c r="J662" s="134">
        <f t="shared" si="876"/>
        <v>1.0007544204238117</v>
      </c>
      <c r="K662" s="134">
        <f t="shared" si="877"/>
        <v>1.1322563400000001</v>
      </c>
      <c r="L662" s="134">
        <f t="shared" si="878"/>
        <v>1.1331105299999999</v>
      </c>
      <c r="M662" s="134">
        <f t="shared" si="879"/>
        <v>249828.97434886001</v>
      </c>
      <c r="N662" s="142">
        <f t="shared" si="892"/>
        <v>0</v>
      </c>
      <c r="O662" s="133">
        <f t="shared" si="914"/>
        <v>0</v>
      </c>
      <c r="P662" s="134">
        <f t="shared" si="880"/>
        <v>0</v>
      </c>
      <c r="Q662" s="133">
        <f t="shared" si="918"/>
        <v>0.12682499999999999</v>
      </c>
      <c r="R662" s="143">
        <f t="shared" si="881"/>
        <v>1.004321118</v>
      </c>
      <c r="S662" s="134">
        <f t="shared" si="882"/>
        <v>1079.5404779800001</v>
      </c>
      <c r="T662" s="3">
        <f t="shared" si="919"/>
        <v>0</v>
      </c>
      <c r="U662" s="4">
        <f t="shared" si="920"/>
        <v>0</v>
      </c>
      <c r="V662" s="144" t="str">
        <f t="shared" ref="V662" si="932">V661</f>
        <v>A+J=</v>
      </c>
      <c r="W662" s="9">
        <f t="shared" si="916"/>
        <v>42724</v>
      </c>
      <c r="X662" s="4"/>
      <c r="Y662" s="18"/>
      <c r="Z662" s="16"/>
      <c r="AD662" s="5"/>
    </row>
    <row r="663" spans="1:30" x14ac:dyDescent="0.2">
      <c r="A663" s="138">
        <f t="shared" si="917"/>
        <v>42708</v>
      </c>
      <c r="B663" s="134">
        <f t="shared" si="870"/>
        <v>251006.31120752002</v>
      </c>
      <c r="C663" s="134">
        <f t="shared" si="891"/>
        <v>220480.67486307991</v>
      </c>
      <c r="D663" s="139">
        <f t="shared" si="871"/>
        <v>683.76400000000001</v>
      </c>
      <c r="E663" s="10">
        <f>IF(DAY(A663)=E$3+1,VLOOKUP(A663,[1]Plan1!$CC$150:$CD$200,2),E662)</f>
        <v>684.95500000000004</v>
      </c>
      <c r="F663" s="140">
        <f t="shared" si="872"/>
        <v>42664</v>
      </c>
      <c r="G663" s="133">
        <f t="shared" si="873"/>
        <v>1.7418290521291624E-3</v>
      </c>
      <c r="H663" s="141">
        <f t="shared" si="874"/>
        <v>14</v>
      </c>
      <c r="I663" s="141">
        <f t="shared" si="875"/>
        <v>30</v>
      </c>
      <c r="J663" s="134">
        <f t="shared" si="876"/>
        <v>1.0008124763329023</v>
      </c>
      <c r="K663" s="134">
        <f t="shared" si="877"/>
        <v>1.1322563400000001</v>
      </c>
      <c r="L663" s="134">
        <f t="shared" si="878"/>
        <v>1.1331762700000001</v>
      </c>
      <c r="M663" s="134">
        <f t="shared" si="879"/>
        <v>249843.46874842001</v>
      </c>
      <c r="N663" s="142">
        <f t="shared" si="892"/>
        <v>0</v>
      </c>
      <c r="O663" s="133">
        <f t="shared" si="914"/>
        <v>0</v>
      </c>
      <c r="P663" s="134">
        <f t="shared" si="880"/>
        <v>0</v>
      </c>
      <c r="Q663" s="133">
        <f t="shared" si="918"/>
        <v>0.12682499999999999</v>
      </c>
      <c r="R663" s="143">
        <f t="shared" si="881"/>
        <v>1.0046542839999999</v>
      </c>
      <c r="S663" s="134">
        <f t="shared" si="882"/>
        <v>1162.8424591</v>
      </c>
      <c r="T663" s="3">
        <f t="shared" si="919"/>
        <v>0</v>
      </c>
      <c r="U663" s="4">
        <f t="shared" si="920"/>
        <v>0</v>
      </c>
      <c r="V663" s="144" t="str">
        <f t="shared" ref="V663" si="933">V662</f>
        <v>A+J=</v>
      </c>
      <c r="W663" s="9">
        <f t="shared" si="916"/>
        <v>42724</v>
      </c>
      <c r="X663" s="4"/>
      <c r="Y663" s="18"/>
      <c r="Z663" s="16"/>
      <c r="AD663" s="5"/>
    </row>
    <row r="664" spans="1:30" x14ac:dyDescent="0.2">
      <c r="A664" s="138">
        <f t="shared" si="917"/>
        <v>42709</v>
      </c>
      <c r="B664" s="134">
        <f t="shared" si="870"/>
        <v>251104.14276470998</v>
      </c>
      <c r="C664" s="134">
        <f t="shared" si="891"/>
        <v>220480.67486307991</v>
      </c>
      <c r="D664" s="139">
        <f t="shared" si="871"/>
        <v>683.76400000000001</v>
      </c>
      <c r="E664" s="10">
        <f>IF(DAY(A664)=E$3+1,VLOOKUP(A664,[1]Plan1!$CC$150:$CD$200,2),E663)</f>
        <v>684.95500000000004</v>
      </c>
      <c r="F664" s="140">
        <f t="shared" si="872"/>
        <v>42664</v>
      </c>
      <c r="G664" s="133">
        <f t="shared" si="873"/>
        <v>1.7418290521291624E-3</v>
      </c>
      <c r="H664" s="141">
        <f t="shared" si="874"/>
        <v>15</v>
      </c>
      <c r="I664" s="141">
        <f t="shared" si="875"/>
        <v>30</v>
      </c>
      <c r="J664" s="134">
        <f t="shared" si="876"/>
        <v>1.0008705356099405</v>
      </c>
      <c r="K664" s="134">
        <f t="shared" si="877"/>
        <v>1.1322563400000001</v>
      </c>
      <c r="L664" s="134">
        <f t="shared" si="878"/>
        <v>1.1332420000000001</v>
      </c>
      <c r="M664" s="134">
        <f t="shared" si="879"/>
        <v>249857.96094317999</v>
      </c>
      <c r="N664" s="142">
        <f t="shared" si="892"/>
        <v>0</v>
      </c>
      <c r="O664" s="133">
        <f t="shared" si="914"/>
        <v>0</v>
      </c>
      <c r="P664" s="134">
        <f t="shared" si="880"/>
        <v>0</v>
      </c>
      <c r="Q664" s="133">
        <f t="shared" si="918"/>
        <v>0.12682499999999999</v>
      </c>
      <c r="R664" s="143">
        <f t="shared" si="881"/>
        <v>1.0049875610000001</v>
      </c>
      <c r="S664" s="134">
        <f t="shared" si="882"/>
        <v>1246.18182153</v>
      </c>
      <c r="T664" s="3">
        <f t="shared" si="919"/>
        <v>0</v>
      </c>
      <c r="U664" s="4">
        <f t="shared" si="920"/>
        <v>0</v>
      </c>
      <c r="V664" s="144" t="str">
        <f t="shared" ref="V664" si="934">V663</f>
        <v>A+J=</v>
      </c>
      <c r="W664" s="9">
        <f t="shared" si="916"/>
        <v>42724</v>
      </c>
      <c r="X664" s="4"/>
      <c r="Y664" s="18"/>
      <c r="Z664" s="16"/>
      <c r="AD664" s="5"/>
    </row>
    <row r="665" spans="1:30" x14ac:dyDescent="0.2">
      <c r="A665" s="138">
        <f t="shared" si="917"/>
        <v>42710</v>
      </c>
      <c r="B665" s="134">
        <f t="shared" si="870"/>
        <v>251202.01590078999</v>
      </c>
      <c r="C665" s="134">
        <f t="shared" si="891"/>
        <v>220480.67486307991</v>
      </c>
      <c r="D665" s="139">
        <f t="shared" si="871"/>
        <v>683.76400000000001</v>
      </c>
      <c r="E665" s="10">
        <f>IF(DAY(A665)=E$3+1,VLOOKUP(A665,[1]Plan1!$CC$150:$CD$200,2),E664)</f>
        <v>684.95500000000004</v>
      </c>
      <c r="F665" s="140">
        <f t="shared" si="872"/>
        <v>42664</v>
      </c>
      <c r="G665" s="133">
        <f t="shared" si="873"/>
        <v>1.7418290521291624E-3</v>
      </c>
      <c r="H665" s="141">
        <f t="shared" si="874"/>
        <v>16</v>
      </c>
      <c r="I665" s="141">
        <f t="shared" si="875"/>
        <v>30</v>
      </c>
      <c r="J665" s="134">
        <f t="shared" si="876"/>
        <v>1.0009285982551219</v>
      </c>
      <c r="K665" s="134">
        <f t="shared" si="877"/>
        <v>1.1322563400000001</v>
      </c>
      <c r="L665" s="134">
        <f t="shared" si="878"/>
        <v>1.1333077499999999</v>
      </c>
      <c r="M665" s="134">
        <f t="shared" si="879"/>
        <v>249872.45754755</v>
      </c>
      <c r="N665" s="142">
        <f t="shared" si="892"/>
        <v>0</v>
      </c>
      <c r="O665" s="133">
        <f t="shared" si="914"/>
        <v>0</v>
      </c>
      <c r="P665" s="134">
        <f t="shared" si="880"/>
        <v>0</v>
      </c>
      <c r="Q665" s="133">
        <f t="shared" si="918"/>
        <v>0.12682499999999999</v>
      </c>
      <c r="R665" s="143">
        <f t="shared" si="881"/>
        <v>1.005320948</v>
      </c>
      <c r="S665" s="134">
        <f t="shared" si="882"/>
        <v>1329.5583532400001</v>
      </c>
      <c r="T665" s="3">
        <f t="shared" si="919"/>
        <v>0</v>
      </c>
      <c r="U665" s="4">
        <f t="shared" si="920"/>
        <v>0</v>
      </c>
      <c r="V665" s="144" t="str">
        <f t="shared" ref="V665" si="935">V664</f>
        <v>A+J=</v>
      </c>
      <c r="W665" s="9">
        <f t="shared" si="916"/>
        <v>42724</v>
      </c>
      <c r="X665" s="4"/>
      <c r="Y665" s="18"/>
      <c r="Z665" s="16"/>
      <c r="AD665" s="5"/>
    </row>
    <row r="666" spans="1:30" x14ac:dyDescent="0.2">
      <c r="A666" s="138">
        <f t="shared" si="917"/>
        <v>42711</v>
      </c>
      <c r="B666" s="134">
        <f t="shared" si="870"/>
        <v>251299.92422299998</v>
      </c>
      <c r="C666" s="134">
        <f t="shared" si="891"/>
        <v>220480.67486307991</v>
      </c>
      <c r="D666" s="139">
        <f t="shared" si="871"/>
        <v>683.76400000000001</v>
      </c>
      <c r="E666" s="10">
        <f>IF(DAY(A666)=E$3+1,VLOOKUP(A666,[1]Plan1!$CC$150:$CD$200,2),E665)</f>
        <v>684.95500000000004</v>
      </c>
      <c r="F666" s="140">
        <f t="shared" si="872"/>
        <v>42664</v>
      </c>
      <c r="G666" s="133">
        <f t="shared" si="873"/>
        <v>1.7418290521291624E-3</v>
      </c>
      <c r="H666" s="141">
        <f t="shared" si="874"/>
        <v>17</v>
      </c>
      <c r="I666" s="141">
        <f t="shared" si="875"/>
        <v>30</v>
      </c>
      <c r="J666" s="134">
        <f t="shared" si="876"/>
        <v>1.0009866642686418</v>
      </c>
      <c r="K666" s="134">
        <f t="shared" si="877"/>
        <v>1.1322563400000001</v>
      </c>
      <c r="L666" s="134">
        <f t="shared" si="878"/>
        <v>1.1333734900000001</v>
      </c>
      <c r="M666" s="134">
        <f t="shared" si="879"/>
        <v>249886.95194711999</v>
      </c>
      <c r="N666" s="142">
        <f t="shared" si="892"/>
        <v>0</v>
      </c>
      <c r="O666" s="133">
        <f t="shared" si="914"/>
        <v>0</v>
      </c>
      <c r="P666" s="134">
        <f t="shared" si="880"/>
        <v>0</v>
      </c>
      <c r="Q666" s="133">
        <f t="shared" si="918"/>
        <v>0.12682499999999999</v>
      </c>
      <c r="R666" s="143">
        <f t="shared" si="881"/>
        <v>1.0056544460000001</v>
      </c>
      <c r="S666" s="134">
        <f t="shared" si="882"/>
        <v>1412.9722758800001</v>
      </c>
      <c r="T666" s="3">
        <f t="shared" si="919"/>
        <v>0</v>
      </c>
      <c r="U666" s="4">
        <f t="shared" si="920"/>
        <v>0</v>
      </c>
      <c r="V666" s="144" t="str">
        <f t="shared" ref="V666" si="936">V665</f>
        <v>A+J=</v>
      </c>
      <c r="W666" s="9">
        <f t="shared" si="916"/>
        <v>42724</v>
      </c>
      <c r="X666" s="4"/>
      <c r="Y666" s="18"/>
      <c r="Z666" s="16"/>
      <c r="AD666" s="5"/>
    </row>
    <row r="667" spans="1:30" x14ac:dyDescent="0.2">
      <c r="A667" s="138">
        <f t="shared" si="917"/>
        <v>42712</v>
      </c>
      <c r="B667" s="134">
        <f t="shared" si="870"/>
        <v>251397.87192008999</v>
      </c>
      <c r="C667" s="134">
        <f t="shared" si="891"/>
        <v>220480.67486307991</v>
      </c>
      <c r="D667" s="139">
        <f t="shared" si="871"/>
        <v>683.76400000000001</v>
      </c>
      <c r="E667" s="10">
        <f>IF(DAY(A667)=E$3+1,VLOOKUP(A667,[1]Plan1!$CC$150:$CD$200,2),E666)</f>
        <v>684.95500000000004</v>
      </c>
      <c r="F667" s="140">
        <f t="shared" si="872"/>
        <v>42664</v>
      </c>
      <c r="G667" s="133">
        <f t="shared" si="873"/>
        <v>1.7418290521291624E-3</v>
      </c>
      <c r="H667" s="141">
        <f t="shared" si="874"/>
        <v>18</v>
      </c>
      <c r="I667" s="141">
        <f t="shared" si="875"/>
        <v>30</v>
      </c>
      <c r="J667" s="134">
        <f t="shared" si="876"/>
        <v>1.0010447336506956</v>
      </c>
      <c r="K667" s="134">
        <f t="shared" si="877"/>
        <v>1.1322563400000001</v>
      </c>
      <c r="L667" s="134">
        <f t="shared" si="878"/>
        <v>1.13343924</v>
      </c>
      <c r="M667" s="134">
        <f t="shared" si="879"/>
        <v>249901.44855149</v>
      </c>
      <c r="N667" s="142">
        <f t="shared" si="892"/>
        <v>0</v>
      </c>
      <c r="O667" s="133">
        <f t="shared" si="914"/>
        <v>0</v>
      </c>
      <c r="P667" s="134">
        <f t="shared" si="880"/>
        <v>0</v>
      </c>
      <c r="Q667" s="133">
        <f t="shared" si="918"/>
        <v>0.12682499999999999</v>
      </c>
      <c r="R667" s="143">
        <f t="shared" si="881"/>
        <v>1.0059880539999999</v>
      </c>
      <c r="S667" s="134">
        <f t="shared" si="882"/>
        <v>1496.4233686</v>
      </c>
      <c r="T667" s="3">
        <f t="shared" si="919"/>
        <v>0</v>
      </c>
      <c r="U667" s="4">
        <f t="shared" si="920"/>
        <v>0</v>
      </c>
      <c r="V667" s="144" t="str">
        <f t="shared" ref="V667" si="937">V666</f>
        <v>A+J=</v>
      </c>
      <c r="W667" s="9">
        <f t="shared" si="916"/>
        <v>42724</v>
      </c>
      <c r="X667" s="4"/>
      <c r="Y667" s="18"/>
      <c r="Z667" s="16"/>
      <c r="AD667" s="5"/>
    </row>
    <row r="668" spans="1:30" x14ac:dyDescent="0.2">
      <c r="A668" s="138">
        <f t="shared" si="917"/>
        <v>42713</v>
      </c>
      <c r="B668" s="134">
        <f t="shared" si="870"/>
        <v>251495.85703021</v>
      </c>
      <c r="C668" s="134">
        <f t="shared" si="891"/>
        <v>220480.67486307991</v>
      </c>
      <c r="D668" s="139">
        <f t="shared" si="871"/>
        <v>683.76400000000001</v>
      </c>
      <c r="E668" s="10">
        <f>IF(DAY(A668)=E$3+1,VLOOKUP(A668,[1]Plan1!$CC$150:$CD$200,2),E667)</f>
        <v>684.95500000000004</v>
      </c>
      <c r="F668" s="140">
        <f t="shared" si="872"/>
        <v>42664</v>
      </c>
      <c r="G668" s="133">
        <f t="shared" si="873"/>
        <v>1.7418290521291624E-3</v>
      </c>
      <c r="H668" s="141">
        <f t="shared" si="874"/>
        <v>19</v>
      </c>
      <c r="I668" s="141">
        <f t="shared" si="875"/>
        <v>30</v>
      </c>
      <c r="J668" s="134">
        <f t="shared" si="876"/>
        <v>1.0011028064014786</v>
      </c>
      <c r="K668" s="134">
        <f t="shared" si="877"/>
        <v>1.1322563400000001</v>
      </c>
      <c r="L668" s="134">
        <f t="shared" si="878"/>
        <v>1.13350499</v>
      </c>
      <c r="M668" s="134">
        <f t="shared" si="879"/>
        <v>249915.94515586001</v>
      </c>
      <c r="N668" s="142">
        <f t="shared" si="892"/>
        <v>0</v>
      </c>
      <c r="O668" s="133">
        <f t="shared" si="914"/>
        <v>0</v>
      </c>
      <c r="P668" s="134">
        <f t="shared" si="880"/>
        <v>0</v>
      </c>
      <c r="Q668" s="133">
        <f t="shared" si="918"/>
        <v>0.12682499999999999</v>
      </c>
      <c r="R668" s="143">
        <f t="shared" si="881"/>
        <v>1.006321773</v>
      </c>
      <c r="S668" s="134">
        <f t="shared" si="882"/>
        <v>1579.9118743500001</v>
      </c>
      <c r="T668" s="3">
        <f t="shared" si="919"/>
        <v>0</v>
      </c>
      <c r="U668" s="4">
        <f t="shared" si="920"/>
        <v>0</v>
      </c>
      <c r="V668" s="144" t="str">
        <f t="shared" ref="V668" si="938">V667</f>
        <v>A+J=</v>
      </c>
      <c r="W668" s="9">
        <f t="shared" si="916"/>
        <v>42724</v>
      </c>
      <c r="X668" s="4"/>
      <c r="Y668" s="18"/>
      <c r="Z668" s="16"/>
      <c r="AD668" s="5"/>
    </row>
    <row r="669" spans="1:30" x14ac:dyDescent="0.2">
      <c r="A669" s="138">
        <f t="shared" si="917"/>
        <v>42714</v>
      </c>
      <c r="B669" s="134">
        <f t="shared" si="870"/>
        <v>251593.88177768001</v>
      </c>
      <c r="C669" s="134">
        <f t="shared" si="891"/>
        <v>220480.67486307991</v>
      </c>
      <c r="D669" s="139">
        <f t="shared" si="871"/>
        <v>683.76400000000001</v>
      </c>
      <c r="E669" s="10">
        <f>IF(DAY(A669)=E$3+1,VLOOKUP(A669,[1]Plan1!$CC$150:$CD$200,2),E668)</f>
        <v>684.95500000000004</v>
      </c>
      <c r="F669" s="140">
        <f t="shared" si="872"/>
        <v>42664</v>
      </c>
      <c r="G669" s="133">
        <f t="shared" si="873"/>
        <v>1.7418290521291624E-3</v>
      </c>
      <c r="H669" s="141">
        <f t="shared" si="874"/>
        <v>20</v>
      </c>
      <c r="I669" s="141">
        <f t="shared" si="875"/>
        <v>30</v>
      </c>
      <c r="J669" s="134">
        <f t="shared" si="876"/>
        <v>1.0011608825211866</v>
      </c>
      <c r="K669" s="134">
        <f t="shared" si="877"/>
        <v>1.1322563400000001</v>
      </c>
      <c r="L669" s="134">
        <f t="shared" si="878"/>
        <v>1.1335707500000001</v>
      </c>
      <c r="M669" s="134">
        <f t="shared" si="879"/>
        <v>249930.44396504</v>
      </c>
      <c r="N669" s="142">
        <f t="shared" si="892"/>
        <v>0</v>
      </c>
      <c r="O669" s="133">
        <f t="shared" si="914"/>
        <v>0</v>
      </c>
      <c r="P669" s="134">
        <f t="shared" si="880"/>
        <v>0</v>
      </c>
      <c r="Q669" s="133">
        <f t="shared" si="918"/>
        <v>0.12682499999999999</v>
      </c>
      <c r="R669" s="143">
        <f t="shared" si="881"/>
        <v>1.006655603</v>
      </c>
      <c r="S669" s="134">
        <f t="shared" si="882"/>
        <v>1663.4378126399999</v>
      </c>
      <c r="T669" s="3">
        <f t="shared" si="919"/>
        <v>0</v>
      </c>
      <c r="U669" s="4">
        <f t="shared" si="920"/>
        <v>0</v>
      </c>
      <c r="V669" s="144" t="str">
        <f t="shared" ref="V669" si="939">V668</f>
        <v>A+J=</v>
      </c>
      <c r="W669" s="9">
        <f t="shared" si="916"/>
        <v>42724</v>
      </c>
      <c r="X669" s="4"/>
      <c r="Y669" s="18"/>
      <c r="Z669" s="16"/>
      <c r="AD669" s="5"/>
    </row>
    <row r="670" spans="1:30" x14ac:dyDescent="0.2">
      <c r="A670" s="138">
        <f t="shared" si="917"/>
        <v>42715</v>
      </c>
      <c r="B670" s="134">
        <f t="shared" si="870"/>
        <v>251691.94394930999</v>
      </c>
      <c r="C670" s="134">
        <f t="shared" si="891"/>
        <v>220480.67486307991</v>
      </c>
      <c r="D670" s="139">
        <f t="shared" si="871"/>
        <v>683.76400000000001</v>
      </c>
      <c r="E670" s="10">
        <f>IF(DAY(A670)=E$3+1,VLOOKUP(A670,[1]Plan1!$CC$150:$CD$200,2),E669)</f>
        <v>684.95500000000004</v>
      </c>
      <c r="F670" s="140">
        <f t="shared" si="872"/>
        <v>42664</v>
      </c>
      <c r="G670" s="133">
        <f t="shared" si="873"/>
        <v>1.7418290521291624E-3</v>
      </c>
      <c r="H670" s="141">
        <f t="shared" si="874"/>
        <v>21</v>
      </c>
      <c r="I670" s="141">
        <f t="shared" si="875"/>
        <v>30</v>
      </c>
      <c r="J670" s="134">
        <f t="shared" si="876"/>
        <v>1.0012189620100147</v>
      </c>
      <c r="K670" s="134">
        <f t="shared" si="877"/>
        <v>1.1322563400000001</v>
      </c>
      <c r="L670" s="134">
        <f t="shared" si="878"/>
        <v>1.1336365100000001</v>
      </c>
      <c r="M670" s="134">
        <f t="shared" si="879"/>
        <v>249944.94277421999</v>
      </c>
      <c r="N670" s="142">
        <f t="shared" si="892"/>
        <v>0</v>
      </c>
      <c r="O670" s="133">
        <f t="shared" si="914"/>
        <v>0</v>
      </c>
      <c r="P670" s="134">
        <f t="shared" si="880"/>
        <v>0</v>
      </c>
      <c r="Q670" s="133">
        <f t="shared" si="918"/>
        <v>0.12682499999999999</v>
      </c>
      <c r="R670" s="143">
        <f t="shared" si="881"/>
        <v>1.0069895440000001</v>
      </c>
      <c r="S670" s="134">
        <f t="shared" si="882"/>
        <v>1747.0011750900001</v>
      </c>
      <c r="T670" s="3">
        <f t="shared" si="919"/>
        <v>0</v>
      </c>
      <c r="U670" s="4">
        <f t="shared" si="920"/>
        <v>0</v>
      </c>
      <c r="V670" s="144" t="str">
        <f t="shared" ref="V670" si="940">V669</f>
        <v>A+J=</v>
      </c>
      <c r="W670" s="9">
        <f t="shared" si="916"/>
        <v>42724</v>
      </c>
      <c r="X670" s="4"/>
      <c r="Y670" s="18"/>
      <c r="Z670" s="16"/>
      <c r="AD670" s="5"/>
    </row>
    <row r="671" spans="1:30" x14ac:dyDescent="0.2">
      <c r="A671" s="138">
        <f t="shared" si="917"/>
        <v>42716</v>
      </c>
      <c r="B671" s="134">
        <f t="shared" si="870"/>
        <v>251790.04552093998</v>
      </c>
      <c r="C671" s="134">
        <f t="shared" si="891"/>
        <v>220480.67486307991</v>
      </c>
      <c r="D671" s="139">
        <f t="shared" si="871"/>
        <v>683.76400000000001</v>
      </c>
      <c r="E671" s="10">
        <f>IF(DAY(A671)=E$3+1,VLOOKUP(A671,[1]Plan1!$CC$150:$CD$200,2),E670)</f>
        <v>684.95500000000004</v>
      </c>
      <c r="F671" s="140">
        <f t="shared" si="872"/>
        <v>42664</v>
      </c>
      <c r="G671" s="133">
        <f t="shared" si="873"/>
        <v>1.7418290521291624E-3</v>
      </c>
      <c r="H671" s="141">
        <f t="shared" si="874"/>
        <v>22</v>
      </c>
      <c r="I671" s="141">
        <f t="shared" si="875"/>
        <v>30</v>
      </c>
      <c r="J671" s="134">
        <f t="shared" si="876"/>
        <v>1.0012770448681585</v>
      </c>
      <c r="K671" s="134">
        <f t="shared" si="877"/>
        <v>1.1322563400000001</v>
      </c>
      <c r="L671" s="134">
        <f t="shared" si="878"/>
        <v>1.1337022800000001</v>
      </c>
      <c r="M671" s="134">
        <f t="shared" si="879"/>
        <v>249959.44378820999</v>
      </c>
      <c r="N671" s="142">
        <f t="shared" si="892"/>
        <v>0</v>
      </c>
      <c r="O671" s="133">
        <f t="shared" si="914"/>
        <v>0</v>
      </c>
      <c r="P671" s="134">
        <f t="shared" si="880"/>
        <v>0</v>
      </c>
      <c r="Q671" s="133">
        <f t="shared" si="918"/>
        <v>0.12682499999999999</v>
      </c>
      <c r="R671" s="143">
        <f t="shared" si="881"/>
        <v>1.0073235949999999</v>
      </c>
      <c r="S671" s="134">
        <f t="shared" si="882"/>
        <v>1830.6017327300001</v>
      </c>
      <c r="T671" s="3">
        <f t="shared" si="919"/>
        <v>0</v>
      </c>
      <c r="U671" s="4">
        <f t="shared" si="920"/>
        <v>0</v>
      </c>
      <c r="V671" s="144" t="str">
        <f t="shared" ref="V671" si="941">V670</f>
        <v>A+J=</v>
      </c>
      <c r="W671" s="9">
        <f t="shared" si="916"/>
        <v>42724</v>
      </c>
      <c r="X671" s="4"/>
      <c r="Y671" s="18"/>
      <c r="Z671" s="16"/>
      <c r="AD671" s="5"/>
    </row>
    <row r="672" spans="1:30" x14ac:dyDescent="0.2">
      <c r="A672" s="138">
        <f t="shared" si="917"/>
        <v>42717</v>
      </c>
      <c r="B672" s="134">
        <f t="shared" si="870"/>
        <v>251888.18452780999</v>
      </c>
      <c r="C672" s="134">
        <f t="shared" si="891"/>
        <v>220480.67486307991</v>
      </c>
      <c r="D672" s="139">
        <f t="shared" si="871"/>
        <v>683.76400000000001</v>
      </c>
      <c r="E672" s="10">
        <f>IF(DAY(A672)=E$3+1,VLOOKUP(A672,[1]Plan1!$CC$150:$CD$200,2),E671)</f>
        <v>684.95500000000004</v>
      </c>
      <c r="F672" s="140">
        <f t="shared" si="872"/>
        <v>42664</v>
      </c>
      <c r="G672" s="133">
        <f t="shared" si="873"/>
        <v>1.7418290521291624E-3</v>
      </c>
      <c r="H672" s="141">
        <f t="shared" si="874"/>
        <v>23</v>
      </c>
      <c r="I672" s="141">
        <f t="shared" si="875"/>
        <v>30</v>
      </c>
      <c r="J672" s="134">
        <f t="shared" si="876"/>
        <v>1.0013351310958132</v>
      </c>
      <c r="K672" s="134">
        <f t="shared" si="877"/>
        <v>1.1322563400000001</v>
      </c>
      <c r="L672" s="134">
        <f t="shared" si="878"/>
        <v>1.13376805</v>
      </c>
      <c r="M672" s="134">
        <f t="shared" si="879"/>
        <v>249973.94480219</v>
      </c>
      <c r="N672" s="142">
        <f t="shared" si="892"/>
        <v>0</v>
      </c>
      <c r="O672" s="133">
        <f t="shared" si="914"/>
        <v>0</v>
      </c>
      <c r="P672" s="134">
        <f t="shared" si="880"/>
        <v>0</v>
      </c>
      <c r="Q672" s="133">
        <f t="shared" si="918"/>
        <v>0.12682499999999999</v>
      </c>
      <c r="R672" s="143">
        <f t="shared" si="881"/>
        <v>1.007657757</v>
      </c>
      <c r="S672" s="134">
        <f t="shared" si="882"/>
        <v>1914.2397256199999</v>
      </c>
      <c r="T672" s="3">
        <f t="shared" si="919"/>
        <v>0</v>
      </c>
      <c r="U672" s="4">
        <f t="shared" si="920"/>
        <v>0</v>
      </c>
      <c r="V672" s="144" t="str">
        <f t="shared" ref="V672" si="942">V671</f>
        <v>A+J=</v>
      </c>
      <c r="W672" s="9">
        <f t="shared" si="916"/>
        <v>42724</v>
      </c>
      <c r="X672" s="4"/>
      <c r="Y672" s="18"/>
      <c r="Z672" s="16"/>
      <c r="AD672" s="5"/>
    </row>
    <row r="673" spans="1:135" x14ac:dyDescent="0.2">
      <c r="A673" s="138">
        <f t="shared" si="917"/>
        <v>42718</v>
      </c>
      <c r="B673" s="134">
        <f t="shared" si="870"/>
        <v>251986.36097479</v>
      </c>
      <c r="C673" s="134">
        <f t="shared" si="891"/>
        <v>220480.67486307991</v>
      </c>
      <c r="D673" s="139">
        <f t="shared" si="871"/>
        <v>683.76400000000001</v>
      </c>
      <c r="E673" s="10">
        <f>IF(DAY(A673)=E$3+1,VLOOKUP(A673,[1]Plan1!$CC$150:$CD$200,2),E672)</f>
        <v>684.95500000000004</v>
      </c>
      <c r="F673" s="140">
        <f t="shared" si="872"/>
        <v>42664</v>
      </c>
      <c r="G673" s="133">
        <f t="shared" si="873"/>
        <v>1.7418290521291624E-3</v>
      </c>
      <c r="H673" s="141">
        <f t="shared" si="874"/>
        <v>24</v>
      </c>
      <c r="I673" s="141">
        <f t="shared" si="875"/>
        <v>30</v>
      </c>
      <c r="J673" s="134">
        <f t="shared" si="876"/>
        <v>1.0013932206931746</v>
      </c>
      <c r="K673" s="134">
        <f t="shared" si="877"/>
        <v>1.1322563400000001</v>
      </c>
      <c r="L673" s="134">
        <f t="shared" si="878"/>
        <v>1.13383382</v>
      </c>
      <c r="M673" s="134">
        <f t="shared" si="879"/>
        <v>249988.44581618</v>
      </c>
      <c r="N673" s="142">
        <f t="shared" si="892"/>
        <v>0</v>
      </c>
      <c r="O673" s="133">
        <f t="shared" si="914"/>
        <v>0</v>
      </c>
      <c r="P673" s="134">
        <f t="shared" si="880"/>
        <v>0</v>
      </c>
      <c r="Q673" s="133">
        <f t="shared" si="918"/>
        <v>0.12682499999999999</v>
      </c>
      <c r="R673" s="143">
        <f t="shared" si="881"/>
        <v>1.00799203</v>
      </c>
      <c r="S673" s="134">
        <f t="shared" si="882"/>
        <v>1997.9151586099999</v>
      </c>
      <c r="T673" s="3">
        <f t="shared" si="919"/>
        <v>0</v>
      </c>
      <c r="U673" s="4">
        <f t="shared" si="920"/>
        <v>0</v>
      </c>
      <c r="V673" s="144" t="str">
        <f t="shared" ref="V673" si="943">V672</f>
        <v>A+J=</v>
      </c>
      <c r="W673" s="9">
        <f t="shared" si="916"/>
        <v>42724</v>
      </c>
      <c r="X673" s="4"/>
      <c r="Y673" s="18"/>
      <c r="Z673" s="16"/>
      <c r="AD673" s="5"/>
    </row>
    <row r="674" spans="1:135" x14ac:dyDescent="0.2">
      <c r="A674" s="138">
        <f t="shared" si="917"/>
        <v>42719</v>
      </c>
      <c r="B674" s="134">
        <f t="shared" si="870"/>
        <v>252084.57486669</v>
      </c>
      <c r="C674" s="134">
        <f t="shared" si="891"/>
        <v>220480.67486307991</v>
      </c>
      <c r="D674" s="139">
        <f t="shared" si="871"/>
        <v>683.76400000000001</v>
      </c>
      <c r="E674" s="10">
        <f>IF(DAY(A674)=E$3+1,VLOOKUP(A674,[1]Plan1!$CC$150:$CD$200,2),E673)</f>
        <v>684.95500000000004</v>
      </c>
      <c r="F674" s="140">
        <f t="shared" si="872"/>
        <v>42664</v>
      </c>
      <c r="G674" s="133">
        <f t="shared" si="873"/>
        <v>1.7418290521291624E-3</v>
      </c>
      <c r="H674" s="141">
        <f t="shared" si="874"/>
        <v>25</v>
      </c>
      <c r="I674" s="141">
        <f t="shared" si="875"/>
        <v>30</v>
      </c>
      <c r="J674" s="134">
        <f t="shared" si="876"/>
        <v>1.0014513136604382</v>
      </c>
      <c r="K674" s="134">
        <f t="shared" si="877"/>
        <v>1.1322563400000001</v>
      </c>
      <c r="L674" s="134">
        <f t="shared" si="878"/>
        <v>1.13389959</v>
      </c>
      <c r="M674" s="134">
        <f t="shared" si="879"/>
        <v>250002.94683017</v>
      </c>
      <c r="N674" s="142">
        <f t="shared" si="892"/>
        <v>0</v>
      </c>
      <c r="O674" s="133">
        <f t="shared" si="914"/>
        <v>0</v>
      </c>
      <c r="P674" s="134">
        <f t="shared" si="880"/>
        <v>0</v>
      </c>
      <c r="Q674" s="133">
        <f t="shared" si="918"/>
        <v>0.12682499999999999</v>
      </c>
      <c r="R674" s="143">
        <f t="shared" si="881"/>
        <v>1.0083264139999999</v>
      </c>
      <c r="S674" s="134">
        <f t="shared" si="882"/>
        <v>2081.62803652</v>
      </c>
      <c r="T674" s="3">
        <f t="shared" si="919"/>
        <v>0</v>
      </c>
      <c r="U674" s="4">
        <f t="shared" si="920"/>
        <v>0</v>
      </c>
      <c r="V674" s="144" t="str">
        <f t="shared" ref="V674" si="944">V673</f>
        <v>A+J=</v>
      </c>
      <c r="W674" s="9">
        <f t="shared" si="916"/>
        <v>42724</v>
      </c>
      <c r="X674" s="4"/>
      <c r="Y674" s="18"/>
      <c r="Z674" s="16"/>
      <c r="AD674" s="5"/>
    </row>
    <row r="675" spans="1:135" x14ac:dyDescent="0.2">
      <c r="A675" s="138">
        <f t="shared" si="917"/>
        <v>42720</v>
      </c>
      <c r="B675" s="134">
        <f t="shared" si="870"/>
        <v>252182.82843224</v>
      </c>
      <c r="C675" s="134">
        <f t="shared" si="891"/>
        <v>220480.67486307991</v>
      </c>
      <c r="D675" s="139">
        <f t="shared" si="871"/>
        <v>683.76400000000001</v>
      </c>
      <c r="E675" s="10">
        <f>IF(DAY(A675)=E$3+1,VLOOKUP(A675,[1]Plan1!$CC$150:$CD$200,2),E674)</f>
        <v>684.95500000000004</v>
      </c>
      <c r="F675" s="140">
        <f t="shared" si="872"/>
        <v>42664</v>
      </c>
      <c r="G675" s="133">
        <f t="shared" si="873"/>
        <v>1.7418290521291624E-3</v>
      </c>
      <c r="H675" s="141">
        <f t="shared" si="874"/>
        <v>26</v>
      </c>
      <c r="I675" s="141">
        <f t="shared" si="875"/>
        <v>30</v>
      </c>
      <c r="J675" s="134">
        <f t="shared" si="876"/>
        <v>1.0015094099977992</v>
      </c>
      <c r="K675" s="134">
        <f t="shared" si="877"/>
        <v>1.1322563400000001</v>
      </c>
      <c r="L675" s="134">
        <f t="shared" si="878"/>
        <v>1.1339653700000001</v>
      </c>
      <c r="M675" s="134">
        <f t="shared" si="879"/>
        <v>250017.45004895999</v>
      </c>
      <c r="N675" s="142">
        <f t="shared" si="892"/>
        <v>0</v>
      </c>
      <c r="O675" s="133">
        <f t="shared" si="914"/>
        <v>0</v>
      </c>
      <c r="P675" s="134">
        <f t="shared" si="880"/>
        <v>0</v>
      </c>
      <c r="Q675" s="133">
        <f t="shared" si="918"/>
        <v>0.12682499999999999</v>
      </c>
      <c r="R675" s="143">
        <f t="shared" si="881"/>
        <v>1.008660909</v>
      </c>
      <c r="S675" s="134">
        <f t="shared" si="882"/>
        <v>2165.37838328</v>
      </c>
      <c r="T675" s="3">
        <f t="shared" si="919"/>
        <v>0</v>
      </c>
      <c r="U675" s="4">
        <f t="shared" si="920"/>
        <v>0</v>
      </c>
      <c r="V675" s="144" t="str">
        <f t="shared" ref="V675" si="945">V674</f>
        <v>A+J=</v>
      </c>
      <c r="W675" s="9">
        <f t="shared" si="916"/>
        <v>42724</v>
      </c>
      <c r="X675" s="4"/>
      <c r="Y675" s="18"/>
      <c r="Z675" s="16"/>
      <c r="AD675" s="5"/>
    </row>
    <row r="676" spans="1:135" x14ac:dyDescent="0.2">
      <c r="A676" s="138">
        <f t="shared" si="917"/>
        <v>42721</v>
      </c>
      <c r="B676" s="134">
        <f t="shared" si="870"/>
        <v>252281.12142846</v>
      </c>
      <c r="C676" s="134">
        <f t="shared" si="891"/>
        <v>220480.67486307991</v>
      </c>
      <c r="D676" s="139">
        <f t="shared" si="871"/>
        <v>683.76400000000001</v>
      </c>
      <c r="E676" s="10">
        <f>IF(DAY(A676)=E$3+1,VLOOKUP(A676,[1]Plan1!$CC$150:$CD$200,2),E675)</f>
        <v>684.95500000000004</v>
      </c>
      <c r="F676" s="140">
        <f t="shared" si="872"/>
        <v>42664</v>
      </c>
      <c r="G676" s="133">
        <f t="shared" si="873"/>
        <v>1.7418290521291624E-3</v>
      </c>
      <c r="H676" s="141">
        <f t="shared" si="874"/>
        <v>27</v>
      </c>
      <c r="I676" s="141">
        <f t="shared" si="875"/>
        <v>30</v>
      </c>
      <c r="J676" s="134">
        <f t="shared" si="876"/>
        <v>1.0015675097054533</v>
      </c>
      <c r="K676" s="134">
        <f t="shared" si="877"/>
        <v>1.1322563400000001</v>
      </c>
      <c r="L676" s="134">
        <f t="shared" si="878"/>
        <v>1.1340311599999999</v>
      </c>
      <c r="M676" s="134">
        <f t="shared" si="879"/>
        <v>250031.95547255999</v>
      </c>
      <c r="N676" s="142">
        <f t="shared" si="892"/>
        <v>0</v>
      </c>
      <c r="O676" s="133">
        <f t="shared" si="914"/>
        <v>0</v>
      </c>
      <c r="P676" s="134">
        <f t="shared" si="880"/>
        <v>0</v>
      </c>
      <c r="Q676" s="133">
        <f t="shared" si="918"/>
        <v>0.12682499999999999</v>
      </c>
      <c r="R676" s="143">
        <f t="shared" si="881"/>
        <v>1.008995514</v>
      </c>
      <c r="S676" s="134">
        <f t="shared" si="882"/>
        <v>2249.1659559</v>
      </c>
      <c r="T676" s="3">
        <f t="shared" si="919"/>
        <v>0</v>
      </c>
      <c r="U676" s="4">
        <f t="shared" si="920"/>
        <v>0</v>
      </c>
      <c r="V676" s="144" t="str">
        <f t="shared" ref="V676" si="946">V675</f>
        <v>A+J=</v>
      </c>
      <c r="W676" s="9">
        <f t="shared" si="916"/>
        <v>42724</v>
      </c>
      <c r="X676" s="4"/>
      <c r="Y676" s="18"/>
      <c r="Z676" s="16"/>
      <c r="AD676" s="5"/>
    </row>
    <row r="677" spans="1:135" x14ac:dyDescent="0.2">
      <c r="A677" s="138">
        <f t="shared" si="917"/>
        <v>42722</v>
      </c>
      <c r="B677" s="134">
        <f t="shared" si="870"/>
        <v>252379.45213704999</v>
      </c>
      <c r="C677" s="134">
        <f t="shared" si="891"/>
        <v>220480.67486307991</v>
      </c>
      <c r="D677" s="139">
        <f t="shared" si="871"/>
        <v>683.76400000000001</v>
      </c>
      <c r="E677" s="10">
        <f>IF(DAY(A677)=E$3+1,VLOOKUP(A677,[1]Plan1!$CC$150:$CD$200,2),E676)</f>
        <v>684.95500000000004</v>
      </c>
      <c r="F677" s="140">
        <f t="shared" si="872"/>
        <v>42664</v>
      </c>
      <c r="G677" s="133">
        <f t="shared" si="873"/>
        <v>1.7418290521291624E-3</v>
      </c>
      <c r="H677" s="141">
        <f t="shared" si="874"/>
        <v>28</v>
      </c>
      <c r="I677" s="141">
        <f t="shared" si="875"/>
        <v>30</v>
      </c>
      <c r="J677" s="134">
        <f t="shared" si="876"/>
        <v>1.0016256127835959</v>
      </c>
      <c r="K677" s="134">
        <f t="shared" si="877"/>
        <v>1.1322563400000001</v>
      </c>
      <c r="L677" s="134">
        <f t="shared" si="878"/>
        <v>1.13409695</v>
      </c>
      <c r="M677" s="134">
        <f t="shared" si="879"/>
        <v>250046.46089615999</v>
      </c>
      <c r="N677" s="142">
        <f t="shared" si="892"/>
        <v>0</v>
      </c>
      <c r="O677" s="133">
        <f t="shared" si="914"/>
        <v>0</v>
      </c>
      <c r="P677" s="134">
        <f t="shared" si="880"/>
        <v>0</v>
      </c>
      <c r="Q677" s="133">
        <f t="shared" si="918"/>
        <v>0.12682499999999999</v>
      </c>
      <c r="R677" s="143">
        <f t="shared" si="881"/>
        <v>1.0093302310000001</v>
      </c>
      <c r="S677" s="134">
        <f t="shared" si="882"/>
        <v>2332.99124089</v>
      </c>
      <c r="T677" s="3">
        <f t="shared" si="919"/>
        <v>0</v>
      </c>
      <c r="U677" s="4">
        <f t="shared" si="920"/>
        <v>0</v>
      </c>
      <c r="V677" s="144" t="str">
        <f t="shared" ref="V677" si="947">V676</f>
        <v>A+J=</v>
      </c>
      <c r="W677" s="9">
        <f t="shared" si="916"/>
        <v>42724</v>
      </c>
      <c r="X677" s="4"/>
      <c r="Y677" s="18"/>
      <c r="Z677" s="16"/>
      <c r="AD677" s="5"/>
    </row>
    <row r="678" spans="1:135" x14ac:dyDescent="0.2">
      <c r="A678" s="138">
        <f t="shared" si="917"/>
        <v>42723</v>
      </c>
      <c r="B678" s="134">
        <f t="shared" si="870"/>
        <v>252477.82031282998</v>
      </c>
      <c r="C678" s="134">
        <f t="shared" si="891"/>
        <v>220480.67486307991</v>
      </c>
      <c r="D678" s="139">
        <f t="shared" si="871"/>
        <v>683.76400000000001</v>
      </c>
      <c r="E678" s="10">
        <f>IF(DAY(A678)=E$3+1,VLOOKUP(A678,[1]Plan1!$CC$150:$CD$200,2),E677)</f>
        <v>684.95500000000004</v>
      </c>
      <c r="F678" s="140">
        <f t="shared" si="872"/>
        <v>42664</v>
      </c>
      <c r="G678" s="133">
        <f t="shared" si="873"/>
        <v>1.7418290521291624E-3</v>
      </c>
      <c r="H678" s="141">
        <f t="shared" si="874"/>
        <v>29</v>
      </c>
      <c r="I678" s="141">
        <f t="shared" si="875"/>
        <v>30</v>
      </c>
      <c r="J678" s="134">
        <f t="shared" si="876"/>
        <v>1.0016837192324228</v>
      </c>
      <c r="K678" s="134">
        <f t="shared" si="877"/>
        <v>1.1322563400000001</v>
      </c>
      <c r="L678" s="134">
        <f t="shared" si="878"/>
        <v>1.1341627400000001</v>
      </c>
      <c r="M678" s="134">
        <f t="shared" si="879"/>
        <v>250060.96631975999</v>
      </c>
      <c r="N678" s="142">
        <f t="shared" si="892"/>
        <v>0</v>
      </c>
      <c r="O678" s="133">
        <f t="shared" si="914"/>
        <v>0</v>
      </c>
      <c r="P678" s="134">
        <f t="shared" si="880"/>
        <v>0</v>
      </c>
      <c r="Q678" s="133">
        <f t="shared" si="918"/>
        <v>0.12682499999999999</v>
      </c>
      <c r="R678" s="143">
        <f t="shared" si="881"/>
        <v>1.009665059</v>
      </c>
      <c r="S678" s="134">
        <f t="shared" si="882"/>
        <v>2416.8539930699999</v>
      </c>
      <c r="T678" s="3">
        <f t="shared" si="919"/>
        <v>0</v>
      </c>
      <c r="U678" s="4">
        <f t="shared" si="920"/>
        <v>0</v>
      </c>
      <c r="V678" s="144" t="str">
        <f t="shared" ref="V678" si="948">V677</f>
        <v>A+J=</v>
      </c>
      <c r="W678" s="9">
        <f t="shared" si="916"/>
        <v>42724</v>
      </c>
      <c r="X678" s="28"/>
      <c r="Y678" s="22"/>
      <c r="Z678" s="21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92">
        <f t="shared" si="917"/>
        <v>42724</v>
      </c>
      <c r="B679" s="97">
        <f t="shared" si="870"/>
        <v>252576.22596062999</v>
      </c>
      <c r="C679" s="134">
        <f t="shared" si="891"/>
        <v>220480.67486307991</v>
      </c>
      <c r="D679" s="94">
        <f t="shared" si="871"/>
        <v>683.76400000000001</v>
      </c>
      <c r="E679" s="10">
        <f>IF(DAY(A679)=E$3+1,VLOOKUP(A679,[1]Plan1!$CC$150:$CD$200,2),E678)</f>
        <v>684.95500000000004</v>
      </c>
      <c r="F679" s="130">
        <f t="shared" si="872"/>
        <v>42664</v>
      </c>
      <c r="G679" s="99">
        <f t="shared" si="873"/>
        <v>1.7418290521291624E-3</v>
      </c>
      <c r="H679" s="96">
        <f t="shared" si="874"/>
        <v>30</v>
      </c>
      <c r="I679" s="96">
        <f t="shared" si="875"/>
        <v>30</v>
      </c>
      <c r="J679" s="97">
        <f t="shared" si="876"/>
        <v>1.0017418290521292</v>
      </c>
      <c r="K679" s="97">
        <f t="shared" si="877"/>
        <v>1.1322563400000001</v>
      </c>
      <c r="L679" s="97">
        <f t="shared" si="878"/>
        <v>1.1342285299999999</v>
      </c>
      <c r="M679" s="97">
        <f t="shared" si="879"/>
        <v>250075.47174335</v>
      </c>
      <c r="N679" s="98">
        <f t="shared" si="892"/>
        <v>23</v>
      </c>
      <c r="O679" s="133">
        <f t="shared" si="914"/>
        <v>7.6921362718486805E-2</v>
      </c>
      <c r="P679" s="97">
        <f t="shared" si="880"/>
        <v>19236.146068959999</v>
      </c>
      <c r="Q679" s="99">
        <f t="shared" si="918"/>
        <v>0.12682499999999999</v>
      </c>
      <c r="R679" s="100">
        <f t="shared" si="881"/>
        <v>1.0099999980000001</v>
      </c>
      <c r="S679" s="97">
        <f t="shared" si="882"/>
        <v>2500.7542172799999</v>
      </c>
      <c r="T679" s="3">
        <f t="shared" si="919"/>
        <v>21736.900286239998</v>
      </c>
      <c r="U679" s="4">
        <f t="shared" si="920"/>
        <v>1499846.1197505598</v>
      </c>
      <c r="V679" s="136" t="str">
        <f t="shared" ref="V679" si="949">V678</f>
        <v>A+J=</v>
      </c>
      <c r="W679" s="9">
        <f t="shared" si="916"/>
        <v>42755</v>
      </c>
      <c r="X679" s="4"/>
      <c r="Y679" s="18"/>
      <c r="Z679" s="16"/>
      <c r="AD679" s="5"/>
    </row>
    <row r="680" spans="1:135" x14ac:dyDescent="0.2">
      <c r="A680" s="138">
        <f t="shared" si="917"/>
        <v>42725</v>
      </c>
      <c r="B680" s="134">
        <f t="shared" si="870"/>
        <v>230926.06862705998</v>
      </c>
      <c r="C680" s="134">
        <f t="shared" si="891"/>
        <v>203521.0008995299</v>
      </c>
      <c r="D680" s="139">
        <f t="shared" si="871"/>
        <v>684.95500000000004</v>
      </c>
      <c r="E680" s="10">
        <f>IF(DAY(A680)=E$3+1,VLOOKUP(A680,[1]Plan1!$CC$150:$CD$200,2),E679)</f>
        <v>686.11800000000005</v>
      </c>
      <c r="F680" s="140">
        <f t="shared" si="872"/>
        <v>42695</v>
      </c>
      <c r="G680" s="133">
        <f t="shared" si="873"/>
        <v>1.6979217612835829E-3</v>
      </c>
      <c r="H680" s="141">
        <f t="shared" si="874"/>
        <v>1</v>
      </c>
      <c r="I680" s="141">
        <f t="shared" si="875"/>
        <v>31</v>
      </c>
      <c r="J680" s="134">
        <f t="shared" si="876"/>
        <v>1.0000547267207338</v>
      </c>
      <c r="K680" s="134">
        <f t="shared" si="877"/>
        <v>1.1342285299999999</v>
      </c>
      <c r="L680" s="134">
        <f t="shared" si="878"/>
        <v>1.1342905999999999</v>
      </c>
      <c r="M680" s="134">
        <f t="shared" si="879"/>
        <v>230851.95822291999</v>
      </c>
      <c r="N680" s="142">
        <f t="shared" si="892"/>
        <v>0</v>
      </c>
      <c r="O680" s="133">
        <f t="shared" si="914"/>
        <v>0</v>
      </c>
      <c r="P680" s="134">
        <f t="shared" si="880"/>
        <v>0</v>
      </c>
      <c r="Q680" s="133">
        <f t="shared" si="918"/>
        <v>0.12682499999999999</v>
      </c>
      <c r="R680" s="143">
        <f t="shared" si="881"/>
        <v>1.0003210300000001</v>
      </c>
      <c r="S680" s="134">
        <f t="shared" si="882"/>
        <v>74.11040414</v>
      </c>
      <c r="T680" s="3">
        <f t="shared" si="919"/>
        <v>0</v>
      </c>
      <c r="U680" s="4">
        <f t="shared" si="920"/>
        <v>0</v>
      </c>
      <c r="V680" s="144" t="str">
        <f t="shared" ref="V680" si="950">V679</f>
        <v>A+J=</v>
      </c>
      <c r="W680" s="9">
        <f t="shared" si="916"/>
        <v>42755</v>
      </c>
      <c r="X680" s="4"/>
      <c r="Y680" s="18"/>
      <c r="Z680" s="16"/>
      <c r="AD680" s="5"/>
    </row>
    <row r="681" spans="1:135" x14ac:dyDescent="0.2">
      <c r="A681" s="138">
        <f t="shared" si="917"/>
        <v>42726</v>
      </c>
      <c r="B681" s="134">
        <f t="shared" si="870"/>
        <v>231012.84346964999</v>
      </c>
      <c r="C681" s="134">
        <f t="shared" si="891"/>
        <v>203521.0008995299</v>
      </c>
      <c r="D681" s="139">
        <f t="shared" si="871"/>
        <v>684.95500000000004</v>
      </c>
      <c r="E681" s="10">
        <f>IF(DAY(A681)=E$3+1,VLOOKUP(A681,[1]Plan1!$CC$150:$CD$200,2),E680)</f>
        <v>686.11800000000005</v>
      </c>
      <c r="F681" s="140">
        <f t="shared" si="872"/>
        <v>42695</v>
      </c>
      <c r="G681" s="133">
        <f t="shared" si="873"/>
        <v>1.6979217612835829E-3</v>
      </c>
      <c r="H681" s="141">
        <f t="shared" si="874"/>
        <v>2</v>
      </c>
      <c r="I681" s="141">
        <f t="shared" si="875"/>
        <v>31</v>
      </c>
      <c r="J681" s="134">
        <f t="shared" si="876"/>
        <v>1.0001094564364814</v>
      </c>
      <c r="K681" s="134">
        <f t="shared" si="877"/>
        <v>1.1342285299999999</v>
      </c>
      <c r="L681" s="134">
        <f t="shared" si="878"/>
        <v>1.13435267</v>
      </c>
      <c r="M681" s="134">
        <f t="shared" si="879"/>
        <v>230864.59077144999</v>
      </c>
      <c r="N681" s="142">
        <f t="shared" si="892"/>
        <v>0</v>
      </c>
      <c r="O681" s="133">
        <f t="shared" si="914"/>
        <v>0</v>
      </c>
      <c r="P681" s="134">
        <f t="shared" si="880"/>
        <v>0</v>
      </c>
      <c r="Q681" s="133">
        <f t="shared" si="918"/>
        <v>0.12682499999999999</v>
      </c>
      <c r="R681" s="143">
        <f t="shared" si="881"/>
        <v>1.000642163</v>
      </c>
      <c r="S681" s="134">
        <f t="shared" si="882"/>
        <v>148.2526982</v>
      </c>
      <c r="T681" s="3">
        <f t="shared" si="919"/>
        <v>0</v>
      </c>
      <c r="U681" s="4">
        <f t="shared" si="920"/>
        <v>0</v>
      </c>
      <c r="V681" s="144" t="str">
        <f t="shared" ref="V681" si="951">V680</f>
        <v>A+J=</v>
      </c>
      <c r="W681" s="9">
        <f t="shared" si="916"/>
        <v>42755</v>
      </c>
      <c r="X681" s="4"/>
      <c r="Y681" s="18"/>
      <c r="Z681" s="16"/>
      <c r="AD681" s="5"/>
    </row>
    <row r="682" spans="1:135" x14ac:dyDescent="0.2">
      <c r="A682" s="138">
        <f t="shared" si="917"/>
        <v>42727</v>
      </c>
      <c r="B682" s="134">
        <f t="shared" si="870"/>
        <v>231099.65224321</v>
      </c>
      <c r="C682" s="134">
        <f t="shared" si="891"/>
        <v>203521.0008995299</v>
      </c>
      <c r="D682" s="139">
        <f t="shared" si="871"/>
        <v>684.95500000000004</v>
      </c>
      <c r="E682" s="10">
        <f>IF(DAY(A682)=E$3+1,VLOOKUP(A682,[1]Plan1!$CC$150:$CD$200,2),E681)</f>
        <v>686.11800000000005</v>
      </c>
      <c r="F682" s="140">
        <f t="shared" si="872"/>
        <v>42695</v>
      </c>
      <c r="G682" s="133">
        <f t="shared" si="873"/>
        <v>1.6979217612835829E-3</v>
      </c>
      <c r="H682" s="141">
        <f t="shared" si="874"/>
        <v>3</v>
      </c>
      <c r="I682" s="141">
        <f t="shared" si="875"/>
        <v>31</v>
      </c>
      <c r="J682" s="134">
        <f t="shared" si="876"/>
        <v>1.0001641891474069</v>
      </c>
      <c r="K682" s="134">
        <f t="shared" si="877"/>
        <v>1.1342285299999999</v>
      </c>
      <c r="L682" s="134">
        <f t="shared" si="878"/>
        <v>1.1344147499999999</v>
      </c>
      <c r="M682" s="134">
        <f t="shared" si="879"/>
        <v>230877.22535518999</v>
      </c>
      <c r="N682" s="142">
        <f t="shared" si="892"/>
        <v>0</v>
      </c>
      <c r="O682" s="133">
        <f t="shared" si="914"/>
        <v>0</v>
      </c>
      <c r="P682" s="134">
        <f t="shared" si="880"/>
        <v>0</v>
      </c>
      <c r="Q682" s="133">
        <f t="shared" si="918"/>
        <v>0.12682499999999999</v>
      </c>
      <c r="R682" s="143">
        <f t="shared" si="881"/>
        <v>1.000963399</v>
      </c>
      <c r="S682" s="134">
        <f t="shared" si="882"/>
        <v>222.42688802000001</v>
      </c>
      <c r="T682" s="3">
        <f t="shared" si="919"/>
        <v>0</v>
      </c>
      <c r="U682" s="4">
        <f t="shared" si="920"/>
        <v>0</v>
      </c>
      <c r="V682" s="144" t="str">
        <f t="shared" ref="V682" si="952">V681</f>
        <v>A+J=</v>
      </c>
      <c r="W682" s="9">
        <f t="shared" si="916"/>
        <v>42755</v>
      </c>
      <c r="X682" s="4"/>
      <c r="Y682" s="18"/>
      <c r="Z682" s="16"/>
      <c r="AD682" s="5"/>
    </row>
    <row r="683" spans="1:135" x14ac:dyDescent="0.2">
      <c r="A683" s="138">
        <f t="shared" si="917"/>
        <v>42728</v>
      </c>
      <c r="B683" s="134">
        <f t="shared" si="870"/>
        <v>231186.49495362001</v>
      </c>
      <c r="C683" s="134">
        <f t="shared" si="891"/>
        <v>203521.0008995299</v>
      </c>
      <c r="D683" s="139">
        <f t="shared" si="871"/>
        <v>684.95500000000004</v>
      </c>
      <c r="E683" s="10">
        <f>IF(DAY(A683)=E$3+1,VLOOKUP(A683,[1]Plan1!$CC$150:$CD$200,2),E682)</f>
        <v>686.11800000000005</v>
      </c>
      <c r="F683" s="140">
        <f t="shared" si="872"/>
        <v>42695</v>
      </c>
      <c r="G683" s="133">
        <f t="shared" si="873"/>
        <v>1.6979217612835829E-3</v>
      </c>
      <c r="H683" s="141">
        <f t="shared" si="874"/>
        <v>4</v>
      </c>
      <c r="I683" s="141">
        <f t="shared" si="875"/>
        <v>31</v>
      </c>
      <c r="J683" s="134">
        <f t="shared" si="876"/>
        <v>1.0002189248536744</v>
      </c>
      <c r="K683" s="134">
        <f t="shared" si="877"/>
        <v>1.1342285299999999</v>
      </c>
      <c r="L683" s="134">
        <f t="shared" si="878"/>
        <v>1.13447684</v>
      </c>
      <c r="M683" s="134">
        <f t="shared" si="879"/>
        <v>230889.86197413001</v>
      </c>
      <c r="N683" s="142">
        <f t="shared" si="892"/>
        <v>0</v>
      </c>
      <c r="O683" s="133">
        <f t="shared" si="914"/>
        <v>0</v>
      </c>
      <c r="P683" s="134">
        <f t="shared" si="880"/>
        <v>0</v>
      </c>
      <c r="Q683" s="133">
        <f t="shared" si="918"/>
        <v>0.12682499999999999</v>
      </c>
      <c r="R683" s="143">
        <f t="shared" si="881"/>
        <v>1.0012847380000001</v>
      </c>
      <c r="S683" s="134">
        <f t="shared" si="882"/>
        <v>296.63297949000003</v>
      </c>
      <c r="T683" s="3">
        <f t="shared" si="919"/>
        <v>0</v>
      </c>
      <c r="U683" s="4">
        <f t="shared" si="920"/>
        <v>0</v>
      </c>
      <c r="V683" s="144" t="str">
        <f t="shared" ref="V683" si="953">V682</f>
        <v>A+J=</v>
      </c>
      <c r="W683" s="9">
        <f t="shared" si="916"/>
        <v>42755</v>
      </c>
      <c r="X683" s="4"/>
      <c r="Y683" s="18"/>
      <c r="Z683" s="16"/>
      <c r="AD683" s="5"/>
    </row>
    <row r="684" spans="1:135" x14ac:dyDescent="0.2">
      <c r="A684" s="138">
        <f t="shared" si="917"/>
        <v>42729</v>
      </c>
      <c r="B684" s="134">
        <f t="shared" si="870"/>
        <v>231273.36752979</v>
      </c>
      <c r="C684" s="134">
        <f t="shared" si="891"/>
        <v>203521.0008995299</v>
      </c>
      <c r="D684" s="139">
        <f t="shared" si="871"/>
        <v>684.95500000000004</v>
      </c>
      <c r="E684" s="10">
        <f>IF(DAY(A684)=E$3+1,VLOOKUP(A684,[1]Plan1!$CC$150:$CD$200,2),E683)</f>
        <v>686.11800000000005</v>
      </c>
      <c r="F684" s="140">
        <f t="shared" si="872"/>
        <v>42695</v>
      </c>
      <c r="G684" s="133">
        <f t="shared" si="873"/>
        <v>1.6979217612835829E-3</v>
      </c>
      <c r="H684" s="141">
        <f t="shared" si="874"/>
        <v>5</v>
      </c>
      <c r="I684" s="141">
        <f t="shared" si="875"/>
        <v>31</v>
      </c>
      <c r="J684" s="134">
        <f t="shared" si="876"/>
        <v>1.0002736635554474</v>
      </c>
      <c r="K684" s="134">
        <f t="shared" si="877"/>
        <v>1.1342285299999999</v>
      </c>
      <c r="L684" s="134">
        <f t="shared" si="878"/>
        <v>1.13453892</v>
      </c>
      <c r="M684" s="134">
        <f t="shared" si="879"/>
        <v>230902.49655787001</v>
      </c>
      <c r="N684" s="142">
        <f t="shared" si="892"/>
        <v>0</v>
      </c>
      <c r="O684" s="133">
        <f t="shared" si="914"/>
        <v>0</v>
      </c>
      <c r="P684" s="134">
        <f t="shared" si="880"/>
        <v>0</v>
      </c>
      <c r="Q684" s="133">
        <f t="shared" si="918"/>
        <v>0.12682499999999999</v>
      </c>
      <c r="R684" s="143">
        <f t="shared" si="881"/>
        <v>1.00160618</v>
      </c>
      <c r="S684" s="134">
        <f t="shared" si="882"/>
        <v>370.87097191999999</v>
      </c>
      <c r="T684" s="3">
        <f t="shared" si="919"/>
        <v>0</v>
      </c>
      <c r="U684" s="4">
        <f t="shared" si="920"/>
        <v>0</v>
      </c>
      <c r="V684" s="144" t="str">
        <f t="shared" ref="V684" si="954">V683</f>
        <v>A+J=</v>
      </c>
      <c r="W684" s="9">
        <f t="shared" si="916"/>
        <v>42755</v>
      </c>
      <c r="X684" s="4"/>
      <c r="Y684" s="18"/>
      <c r="Z684" s="16"/>
      <c r="AD684" s="5"/>
    </row>
    <row r="685" spans="1:135" x14ac:dyDescent="0.2">
      <c r="A685" s="138">
        <f t="shared" si="917"/>
        <v>42730</v>
      </c>
      <c r="B685" s="134">
        <f t="shared" si="870"/>
        <v>231360.27428282</v>
      </c>
      <c r="C685" s="134">
        <f t="shared" si="891"/>
        <v>203521.0008995299</v>
      </c>
      <c r="D685" s="139">
        <f t="shared" si="871"/>
        <v>684.95500000000004</v>
      </c>
      <c r="E685" s="10">
        <f>IF(DAY(A685)=E$3+1,VLOOKUP(A685,[1]Plan1!$CC$150:$CD$200,2),E684)</f>
        <v>686.11800000000005</v>
      </c>
      <c r="F685" s="140">
        <f t="shared" si="872"/>
        <v>42695</v>
      </c>
      <c r="G685" s="133">
        <f t="shared" si="873"/>
        <v>1.6979217612835829E-3</v>
      </c>
      <c r="H685" s="141">
        <f t="shared" si="874"/>
        <v>6</v>
      </c>
      <c r="I685" s="141">
        <f t="shared" si="875"/>
        <v>31</v>
      </c>
      <c r="J685" s="134">
        <f t="shared" si="876"/>
        <v>1.00032840525289</v>
      </c>
      <c r="K685" s="134">
        <f t="shared" si="877"/>
        <v>1.1342285299999999</v>
      </c>
      <c r="L685" s="134">
        <f t="shared" si="878"/>
        <v>1.1346010099999999</v>
      </c>
      <c r="M685" s="134">
        <f t="shared" si="879"/>
        <v>230915.13317680999</v>
      </c>
      <c r="N685" s="142">
        <f t="shared" si="892"/>
        <v>0</v>
      </c>
      <c r="O685" s="133">
        <f t="shared" si="914"/>
        <v>0</v>
      </c>
      <c r="P685" s="134">
        <f t="shared" si="880"/>
        <v>0</v>
      </c>
      <c r="Q685" s="133">
        <f t="shared" si="918"/>
        <v>0.12682499999999999</v>
      </c>
      <c r="R685" s="143">
        <f t="shared" si="881"/>
        <v>1.0019277259999999</v>
      </c>
      <c r="S685" s="134">
        <f t="shared" si="882"/>
        <v>445.14110600999999</v>
      </c>
      <c r="T685" s="3">
        <f t="shared" si="919"/>
        <v>0</v>
      </c>
      <c r="U685" s="4">
        <f t="shared" si="920"/>
        <v>0</v>
      </c>
      <c r="V685" s="144" t="str">
        <f t="shared" ref="V685" si="955">V684</f>
        <v>A+J=</v>
      </c>
      <c r="W685" s="9">
        <f t="shared" si="916"/>
        <v>42755</v>
      </c>
      <c r="X685" s="4"/>
      <c r="Y685" s="18"/>
      <c r="Z685" s="16"/>
      <c r="AD685" s="5"/>
    </row>
    <row r="686" spans="1:135" x14ac:dyDescent="0.2">
      <c r="A686" s="138">
        <f t="shared" si="917"/>
        <v>42731</v>
      </c>
      <c r="B686" s="134">
        <f t="shared" ref="B686:B749" si="956">(M686+S686)</f>
        <v>231447.21271701</v>
      </c>
      <c r="C686" s="134">
        <f t="shared" si="891"/>
        <v>203521.0008995299</v>
      </c>
      <c r="D686" s="139">
        <f t="shared" ref="D686:D749" si="957">IF(E686=E685,D685,E685)</f>
        <v>684.95500000000004</v>
      </c>
      <c r="E686" s="10">
        <f>IF(DAY(A686)=E$3+1,VLOOKUP(A686,[1]Plan1!$CC$150:$CD$200,2),E685)</f>
        <v>686.11800000000005</v>
      </c>
      <c r="F686" s="140">
        <f t="shared" ref="F686:F749" si="958">IF(D686=D685,F685,EDATE(A686,-1))</f>
        <v>42695</v>
      </c>
      <c r="G686" s="133">
        <f t="shared" ref="G686:G749" si="959">(E686/D686)-1</f>
        <v>1.6979217612835829E-3</v>
      </c>
      <c r="H686" s="141">
        <f t="shared" ref="H686:H749" si="960">IF(DAY(A686)=E$3+1,1,H685+1)</f>
        <v>7</v>
      </c>
      <c r="I686" s="141">
        <f t="shared" ref="I686:I749" si="961">IF(DAY(A686)=E$3+1,DAY(EOMONTH(A686,0)),I685)</f>
        <v>31</v>
      </c>
      <c r="J686" s="134">
        <f t="shared" ref="J686:J749" si="962">((E686/D686)^(H686/I686))</f>
        <v>1.0003831499461664</v>
      </c>
      <c r="K686" s="134">
        <f t="shared" ref="K686:K749" si="963">IF(DAY(A686)=E$3+1,L685,K685)</f>
        <v>1.1342285299999999</v>
      </c>
      <c r="L686" s="134">
        <f t="shared" ref="L686:L749" si="964">TRUNC(J686*K686,8)</f>
        <v>1.1346631</v>
      </c>
      <c r="M686" s="134">
        <f t="shared" ref="M686:M749" si="965">TRUNC(C686*L686,8)</f>
        <v>230927.76979575999</v>
      </c>
      <c r="N686" s="142">
        <f t="shared" si="892"/>
        <v>0</v>
      </c>
      <c r="O686" s="133">
        <f t="shared" si="914"/>
        <v>0</v>
      </c>
      <c r="P686" s="134">
        <f t="shared" ref="P686:P749" si="966">IF(O686&gt;0,TRUNC(O686*M686,8),0)</f>
        <v>0</v>
      </c>
      <c r="Q686" s="133">
        <f t="shared" si="918"/>
        <v>0.12682499999999999</v>
      </c>
      <c r="R686" s="143">
        <f t="shared" ref="R686:R749" si="967">ROUND((1+Q686)^(1/12)^(H686/I686),9)</f>
        <v>1.002249374</v>
      </c>
      <c r="S686" s="134">
        <f t="shared" ref="S686:S749" si="968">TRUNC(M686*(R686-1),8)</f>
        <v>519.44292125000004</v>
      </c>
      <c r="T686" s="3">
        <f t="shared" si="919"/>
        <v>0</v>
      </c>
      <c r="U686" s="4">
        <f t="shared" si="920"/>
        <v>0</v>
      </c>
      <c r="V686" s="144" t="str">
        <f t="shared" ref="V686" si="969">V685</f>
        <v>A+J=</v>
      </c>
      <c r="W686" s="9">
        <f t="shared" si="916"/>
        <v>42755</v>
      </c>
      <c r="X686" s="4"/>
      <c r="Y686" s="18"/>
      <c r="Z686" s="16"/>
      <c r="AD686" s="5"/>
    </row>
    <row r="687" spans="1:135" x14ac:dyDescent="0.2">
      <c r="A687" s="138">
        <f t="shared" si="917"/>
        <v>42732</v>
      </c>
      <c r="B687" s="134">
        <f t="shared" si="956"/>
        <v>231534.18533852001</v>
      </c>
      <c r="C687" s="134">
        <f t="shared" si="891"/>
        <v>203521.0008995299</v>
      </c>
      <c r="D687" s="139">
        <f t="shared" si="957"/>
        <v>684.95500000000004</v>
      </c>
      <c r="E687" s="10">
        <f>IF(DAY(A687)=E$3+1,VLOOKUP(A687,[1]Plan1!$CC$150:$CD$200,2),E686)</f>
        <v>686.11800000000005</v>
      </c>
      <c r="F687" s="140">
        <f t="shared" si="958"/>
        <v>42695</v>
      </c>
      <c r="G687" s="133">
        <f t="shared" si="959"/>
        <v>1.6979217612835829E-3</v>
      </c>
      <c r="H687" s="141">
        <f t="shared" si="960"/>
        <v>8</v>
      </c>
      <c r="I687" s="141">
        <f t="shared" si="961"/>
        <v>31</v>
      </c>
      <c r="J687" s="134">
        <f t="shared" si="962"/>
        <v>1.0004378976354402</v>
      </c>
      <c r="K687" s="134">
        <f t="shared" si="963"/>
        <v>1.1342285299999999</v>
      </c>
      <c r="L687" s="134">
        <f t="shared" si="964"/>
        <v>1.1347252000000001</v>
      </c>
      <c r="M687" s="134">
        <f t="shared" si="965"/>
        <v>230940.40844991</v>
      </c>
      <c r="N687" s="142">
        <f t="shared" si="892"/>
        <v>0</v>
      </c>
      <c r="O687" s="133">
        <f t="shared" si="914"/>
        <v>0</v>
      </c>
      <c r="P687" s="134">
        <f t="shared" si="966"/>
        <v>0</v>
      </c>
      <c r="Q687" s="133">
        <f t="shared" si="918"/>
        <v>0.12682499999999999</v>
      </c>
      <c r="R687" s="143">
        <f t="shared" si="967"/>
        <v>1.0025711260000001</v>
      </c>
      <c r="S687" s="134">
        <f t="shared" si="968"/>
        <v>593.77688861000001</v>
      </c>
      <c r="T687" s="3">
        <f t="shared" si="919"/>
        <v>0</v>
      </c>
      <c r="U687" s="4">
        <f t="shared" si="920"/>
        <v>0</v>
      </c>
      <c r="V687" s="144" t="str">
        <f t="shared" ref="V687" si="970">V686</f>
        <v>A+J=</v>
      </c>
      <c r="W687" s="9">
        <f t="shared" si="916"/>
        <v>42755</v>
      </c>
      <c r="X687" s="4"/>
      <c r="Y687" s="18"/>
      <c r="Z687" s="16"/>
      <c r="AD687" s="5"/>
    </row>
    <row r="688" spans="1:135" x14ac:dyDescent="0.2">
      <c r="A688" s="138">
        <f t="shared" si="917"/>
        <v>42733</v>
      </c>
      <c r="B688" s="134">
        <f t="shared" si="956"/>
        <v>231621.19011217999</v>
      </c>
      <c r="C688" s="134">
        <f t="shared" si="891"/>
        <v>203521.0008995299</v>
      </c>
      <c r="D688" s="139">
        <f t="shared" si="957"/>
        <v>684.95500000000004</v>
      </c>
      <c r="E688" s="10">
        <f>IF(DAY(A688)=E$3+1,VLOOKUP(A688,[1]Plan1!$CC$150:$CD$200,2),E687)</f>
        <v>686.11800000000005</v>
      </c>
      <c r="F688" s="140">
        <f t="shared" si="958"/>
        <v>42695</v>
      </c>
      <c r="G688" s="133">
        <f t="shared" si="959"/>
        <v>1.6979217612835829E-3</v>
      </c>
      <c r="H688" s="141">
        <f t="shared" si="960"/>
        <v>9</v>
      </c>
      <c r="I688" s="141">
        <f t="shared" si="961"/>
        <v>31</v>
      </c>
      <c r="J688" s="134">
        <f t="shared" si="962"/>
        <v>1.0004926483208756</v>
      </c>
      <c r="K688" s="134">
        <f t="shared" si="963"/>
        <v>1.1342285299999999</v>
      </c>
      <c r="L688" s="134">
        <f t="shared" si="964"/>
        <v>1.1347872999999999</v>
      </c>
      <c r="M688" s="134">
        <f t="shared" si="965"/>
        <v>230953.04710406999</v>
      </c>
      <c r="N688" s="142">
        <f t="shared" si="892"/>
        <v>0</v>
      </c>
      <c r="O688" s="133">
        <f t="shared" si="914"/>
        <v>0</v>
      </c>
      <c r="P688" s="134">
        <f t="shared" si="966"/>
        <v>0</v>
      </c>
      <c r="Q688" s="133">
        <f t="shared" si="918"/>
        <v>0.12682499999999999</v>
      </c>
      <c r="R688" s="143">
        <f t="shared" si="967"/>
        <v>1.0028929820000001</v>
      </c>
      <c r="S688" s="134">
        <f t="shared" si="968"/>
        <v>668.14300810999998</v>
      </c>
      <c r="T688" s="3">
        <f t="shared" si="919"/>
        <v>0</v>
      </c>
      <c r="U688" s="4">
        <f t="shared" si="920"/>
        <v>0</v>
      </c>
      <c r="V688" s="144" t="str">
        <f t="shared" ref="V688" si="971">V687</f>
        <v>A+J=</v>
      </c>
      <c r="W688" s="9">
        <f t="shared" si="916"/>
        <v>42755</v>
      </c>
      <c r="X688" s="4"/>
      <c r="Y688" s="18"/>
      <c r="Z688" s="16"/>
      <c r="AD688" s="5"/>
    </row>
    <row r="689" spans="1:30" x14ac:dyDescent="0.2">
      <c r="A689" s="138">
        <f t="shared" si="917"/>
        <v>42734</v>
      </c>
      <c r="B689" s="134">
        <f t="shared" si="956"/>
        <v>231708.22658000002</v>
      </c>
      <c r="C689" s="134">
        <f t="shared" si="891"/>
        <v>203521.0008995299</v>
      </c>
      <c r="D689" s="139">
        <f t="shared" si="957"/>
        <v>684.95500000000004</v>
      </c>
      <c r="E689" s="10">
        <f>IF(DAY(A689)=E$3+1,VLOOKUP(A689,[1]Plan1!$CC$150:$CD$200,2),E688)</f>
        <v>686.11800000000005</v>
      </c>
      <c r="F689" s="140">
        <f t="shared" si="958"/>
        <v>42695</v>
      </c>
      <c r="G689" s="133">
        <f t="shared" si="959"/>
        <v>1.6979217612835829E-3</v>
      </c>
      <c r="H689" s="141">
        <f t="shared" si="960"/>
        <v>10</v>
      </c>
      <c r="I689" s="141">
        <f t="shared" si="961"/>
        <v>31</v>
      </c>
      <c r="J689" s="134">
        <f t="shared" si="962"/>
        <v>1.0005474020026364</v>
      </c>
      <c r="K689" s="134">
        <f t="shared" si="963"/>
        <v>1.1342285299999999</v>
      </c>
      <c r="L689" s="134">
        <f t="shared" si="964"/>
        <v>1.1348494</v>
      </c>
      <c r="M689" s="134">
        <f t="shared" si="965"/>
        <v>230965.68575823001</v>
      </c>
      <c r="N689" s="142">
        <f t="shared" si="892"/>
        <v>0</v>
      </c>
      <c r="O689" s="133">
        <f t="shared" si="914"/>
        <v>0</v>
      </c>
      <c r="P689" s="134">
        <f t="shared" si="966"/>
        <v>0</v>
      </c>
      <c r="Q689" s="133">
        <f t="shared" si="918"/>
        <v>0.12682499999999999</v>
      </c>
      <c r="R689" s="143">
        <f t="shared" si="967"/>
        <v>1.0032149400000001</v>
      </c>
      <c r="S689" s="134">
        <f t="shared" si="968"/>
        <v>742.54082176999998</v>
      </c>
      <c r="T689" s="3">
        <f t="shared" si="919"/>
        <v>0</v>
      </c>
      <c r="U689" s="4">
        <f t="shared" si="920"/>
        <v>0</v>
      </c>
      <c r="V689" s="144" t="str">
        <f t="shared" ref="V689" si="972">V688</f>
        <v>A+J=</v>
      </c>
      <c r="W689" s="9">
        <f t="shared" si="916"/>
        <v>42755</v>
      </c>
      <c r="X689" s="4"/>
      <c r="Y689" s="18"/>
      <c r="Z689" s="16"/>
      <c r="AD689" s="5"/>
    </row>
    <row r="690" spans="1:30" x14ac:dyDescent="0.2">
      <c r="A690" s="138">
        <f t="shared" si="917"/>
        <v>42735</v>
      </c>
      <c r="B690" s="134">
        <f t="shared" si="956"/>
        <v>231795.29725018999</v>
      </c>
      <c r="C690" s="134">
        <f t="shared" si="891"/>
        <v>203521.0008995299</v>
      </c>
      <c r="D690" s="139">
        <f t="shared" si="957"/>
        <v>684.95500000000004</v>
      </c>
      <c r="E690" s="10">
        <f>IF(DAY(A690)=E$3+1,VLOOKUP(A690,[1]Plan1!$CC$150:$CD$200,2),E689)</f>
        <v>686.11800000000005</v>
      </c>
      <c r="F690" s="140">
        <f t="shared" si="958"/>
        <v>42695</v>
      </c>
      <c r="G690" s="133">
        <f t="shared" si="959"/>
        <v>1.6979217612835829E-3</v>
      </c>
      <c r="H690" s="141">
        <f t="shared" si="960"/>
        <v>11</v>
      </c>
      <c r="I690" s="141">
        <f t="shared" si="961"/>
        <v>31</v>
      </c>
      <c r="J690" s="134">
        <f t="shared" si="962"/>
        <v>1.0006021586808866</v>
      </c>
      <c r="K690" s="134">
        <f t="shared" si="963"/>
        <v>1.1342285299999999</v>
      </c>
      <c r="L690" s="134">
        <f t="shared" si="964"/>
        <v>1.13491151</v>
      </c>
      <c r="M690" s="134">
        <f t="shared" si="965"/>
        <v>230978.32644758999</v>
      </c>
      <c r="N690" s="142">
        <f t="shared" si="892"/>
        <v>0</v>
      </c>
      <c r="O690" s="133">
        <f t="shared" si="914"/>
        <v>0</v>
      </c>
      <c r="P690" s="134">
        <f t="shared" si="966"/>
        <v>0</v>
      </c>
      <c r="Q690" s="133">
        <f t="shared" si="918"/>
        <v>0.12682499999999999</v>
      </c>
      <c r="R690" s="143">
        <f t="shared" si="967"/>
        <v>1.0035370020000001</v>
      </c>
      <c r="S690" s="134">
        <f t="shared" si="968"/>
        <v>816.97080259999996</v>
      </c>
      <c r="T690" s="3">
        <f t="shared" si="919"/>
        <v>0</v>
      </c>
      <c r="U690" s="4">
        <f t="shared" si="920"/>
        <v>0</v>
      </c>
      <c r="V690" s="144" t="str">
        <f t="shared" ref="V690" si="973">V689</f>
        <v>A+J=</v>
      </c>
      <c r="W690" s="9">
        <f t="shared" si="916"/>
        <v>42755</v>
      </c>
      <c r="X690" s="4"/>
      <c r="Y690" s="18"/>
      <c r="Z690" s="16"/>
      <c r="AD690" s="5"/>
    </row>
    <row r="691" spans="1:30" x14ac:dyDescent="0.2">
      <c r="A691" s="138">
        <f t="shared" si="917"/>
        <v>42736</v>
      </c>
      <c r="B691" s="134">
        <f t="shared" si="956"/>
        <v>231882.40008562</v>
      </c>
      <c r="C691" s="134">
        <f t="shared" si="891"/>
        <v>203521.0008995299</v>
      </c>
      <c r="D691" s="139">
        <f t="shared" si="957"/>
        <v>684.95500000000004</v>
      </c>
      <c r="E691" s="10">
        <f>IF(DAY(A691)=E$3+1,VLOOKUP(A691,[1]Plan1!$CC$150:$CD$200,2),E690)</f>
        <v>686.11800000000005</v>
      </c>
      <c r="F691" s="140">
        <f t="shared" si="958"/>
        <v>42695</v>
      </c>
      <c r="G691" s="133">
        <f t="shared" si="959"/>
        <v>1.6979217612835829E-3</v>
      </c>
      <c r="H691" s="141">
        <f t="shared" si="960"/>
        <v>12</v>
      </c>
      <c r="I691" s="141">
        <f t="shared" si="961"/>
        <v>31</v>
      </c>
      <c r="J691" s="134">
        <f t="shared" si="962"/>
        <v>1.0006569183557903</v>
      </c>
      <c r="K691" s="134">
        <f t="shared" si="963"/>
        <v>1.1342285299999999</v>
      </c>
      <c r="L691" s="134">
        <f t="shared" si="964"/>
        <v>1.13497362</v>
      </c>
      <c r="M691" s="134">
        <f t="shared" si="965"/>
        <v>230990.96713696001</v>
      </c>
      <c r="N691" s="142">
        <f t="shared" si="892"/>
        <v>0</v>
      </c>
      <c r="O691" s="133">
        <f t="shared" si="914"/>
        <v>0</v>
      </c>
      <c r="P691" s="134">
        <f t="shared" si="966"/>
        <v>0</v>
      </c>
      <c r="Q691" s="133">
        <f t="shared" si="918"/>
        <v>0.12682499999999999</v>
      </c>
      <c r="R691" s="143">
        <f t="shared" si="967"/>
        <v>1.003859168</v>
      </c>
      <c r="S691" s="134">
        <f t="shared" si="968"/>
        <v>891.43294865999997</v>
      </c>
      <c r="T691" s="3">
        <f t="shared" si="919"/>
        <v>0</v>
      </c>
      <c r="U691" s="4">
        <f t="shared" si="920"/>
        <v>0</v>
      </c>
      <c r="V691" s="144" t="str">
        <f t="shared" ref="V691" si="974">V690</f>
        <v>A+J=</v>
      </c>
      <c r="W691" s="9">
        <f t="shared" si="916"/>
        <v>42755</v>
      </c>
      <c r="X691" s="4"/>
      <c r="Y691" s="18"/>
      <c r="Z691" s="16"/>
      <c r="AD691" s="5"/>
    </row>
    <row r="692" spans="1:30" x14ac:dyDescent="0.2">
      <c r="A692" s="138">
        <f t="shared" si="917"/>
        <v>42737</v>
      </c>
      <c r="B692" s="134">
        <f t="shared" si="956"/>
        <v>231969.53462820998</v>
      </c>
      <c r="C692" s="134">
        <f t="shared" si="891"/>
        <v>203521.0008995299</v>
      </c>
      <c r="D692" s="139">
        <f t="shared" si="957"/>
        <v>684.95500000000004</v>
      </c>
      <c r="E692" s="10">
        <f>IF(DAY(A692)=E$3+1,VLOOKUP(A692,[1]Plan1!$CC$150:$CD$200,2),E691)</f>
        <v>686.11800000000005</v>
      </c>
      <c r="F692" s="140">
        <f t="shared" si="958"/>
        <v>42695</v>
      </c>
      <c r="G692" s="133">
        <f t="shared" si="959"/>
        <v>1.6979217612835829E-3</v>
      </c>
      <c r="H692" s="141">
        <f t="shared" si="960"/>
        <v>13</v>
      </c>
      <c r="I692" s="141">
        <f t="shared" si="961"/>
        <v>31</v>
      </c>
      <c r="J692" s="134">
        <f t="shared" si="962"/>
        <v>1.0007116810275114</v>
      </c>
      <c r="K692" s="134">
        <f t="shared" si="963"/>
        <v>1.1342285299999999</v>
      </c>
      <c r="L692" s="134">
        <f t="shared" si="964"/>
        <v>1.13503573</v>
      </c>
      <c r="M692" s="134">
        <f t="shared" si="965"/>
        <v>231003.60782631999</v>
      </c>
      <c r="N692" s="142">
        <f t="shared" si="892"/>
        <v>0</v>
      </c>
      <c r="O692" s="133">
        <f t="shared" si="914"/>
        <v>0</v>
      </c>
      <c r="P692" s="134">
        <f t="shared" si="966"/>
        <v>0</v>
      </c>
      <c r="Q692" s="133">
        <f t="shared" si="918"/>
        <v>0.12682499999999999</v>
      </c>
      <c r="R692" s="143">
        <f t="shared" si="967"/>
        <v>1.0041814360000001</v>
      </c>
      <c r="S692" s="134">
        <f t="shared" si="968"/>
        <v>965.92680188999998</v>
      </c>
      <c r="T692" s="3">
        <f t="shared" si="919"/>
        <v>0</v>
      </c>
      <c r="U692" s="4">
        <f t="shared" si="920"/>
        <v>0</v>
      </c>
      <c r="V692" s="144" t="str">
        <f t="shared" ref="V692" si="975">V691</f>
        <v>A+J=</v>
      </c>
      <c r="W692" s="9">
        <f t="shared" si="916"/>
        <v>42755</v>
      </c>
      <c r="X692" s="4"/>
      <c r="Y692" s="18"/>
      <c r="Z692" s="16"/>
      <c r="AD692" s="5"/>
    </row>
    <row r="693" spans="1:30" x14ac:dyDescent="0.2">
      <c r="A693" s="138">
        <f t="shared" si="917"/>
        <v>42738</v>
      </c>
      <c r="B693" s="134">
        <f t="shared" si="956"/>
        <v>232056.70361927</v>
      </c>
      <c r="C693" s="134">
        <f t="shared" si="891"/>
        <v>203521.0008995299</v>
      </c>
      <c r="D693" s="139">
        <f t="shared" si="957"/>
        <v>684.95500000000004</v>
      </c>
      <c r="E693" s="10">
        <f>IF(DAY(A693)=E$3+1,VLOOKUP(A693,[1]Plan1!$CC$150:$CD$200,2),E692)</f>
        <v>686.11800000000005</v>
      </c>
      <c r="F693" s="140">
        <f t="shared" si="958"/>
        <v>42695</v>
      </c>
      <c r="G693" s="133">
        <f t="shared" si="959"/>
        <v>1.6979217612835829E-3</v>
      </c>
      <c r="H693" s="141">
        <f t="shared" si="960"/>
        <v>14</v>
      </c>
      <c r="I693" s="141">
        <f t="shared" si="961"/>
        <v>31</v>
      </c>
      <c r="J693" s="134">
        <f t="shared" si="962"/>
        <v>1.0007664466962141</v>
      </c>
      <c r="K693" s="134">
        <f t="shared" si="963"/>
        <v>1.1342285299999999</v>
      </c>
      <c r="L693" s="134">
        <f t="shared" si="964"/>
        <v>1.13509785</v>
      </c>
      <c r="M693" s="134">
        <f t="shared" si="965"/>
        <v>231016.2505509</v>
      </c>
      <c r="N693" s="142">
        <f t="shared" si="892"/>
        <v>0</v>
      </c>
      <c r="O693" s="133">
        <f t="shared" si="914"/>
        <v>0</v>
      </c>
      <c r="P693" s="134">
        <f t="shared" si="966"/>
        <v>0</v>
      </c>
      <c r="Q693" s="133">
        <f t="shared" si="918"/>
        <v>0.12682499999999999</v>
      </c>
      <c r="R693" s="143">
        <f t="shared" si="967"/>
        <v>1.004503809</v>
      </c>
      <c r="S693" s="134">
        <f t="shared" si="968"/>
        <v>1040.45306837</v>
      </c>
      <c r="T693" s="3">
        <f t="shared" si="919"/>
        <v>0</v>
      </c>
      <c r="U693" s="4">
        <f t="shared" si="920"/>
        <v>0</v>
      </c>
      <c r="V693" s="144" t="str">
        <f t="shared" ref="V693" si="976">V692</f>
        <v>A+J=</v>
      </c>
      <c r="W693" s="9">
        <f t="shared" si="916"/>
        <v>42755</v>
      </c>
      <c r="X693" s="4"/>
      <c r="Y693" s="18"/>
      <c r="Z693" s="16"/>
      <c r="AD693" s="5"/>
    </row>
    <row r="694" spans="1:30" x14ac:dyDescent="0.2">
      <c r="A694" s="138">
        <f t="shared" si="917"/>
        <v>42739</v>
      </c>
      <c r="B694" s="134">
        <f t="shared" si="956"/>
        <v>232143.90432663</v>
      </c>
      <c r="C694" s="134">
        <f t="shared" ref="C694:C757" si="977">IF(N693&gt;0,VLOOKUP(A693,$Z$10:$AA$126,2),C693)</f>
        <v>203521.0008995299</v>
      </c>
      <c r="D694" s="139">
        <f t="shared" si="957"/>
        <v>684.95500000000004</v>
      </c>
      <c r="E694" s="10">
        <f>IF(DAY(A694)=E$3+1,VLOOKUP(A694,[1]Plan1!$CC$150:$CD$200,2),E693)</f>
        <v>686.11800000000005</v>
      </c>
      <c r="F694" s="140">
        <f t="shared" si="958"/>
        <v>42695</v>
      </c>
      <c r="G694" s="133">
        <f t="shared" si="959"/>
        <v>1.6979217612835829E-3</v>
      </c>
      <c r="H694" s="141">
        <f t="shared" si="960"/>
        <v>15</v>
      </c>
      <c r="I694" s="141">
        <f t="shared" si="961"/>
        <v>31</v>
      </c>
      <c r="J694" s="134">
        <f t="shared" si="962"/>
        <v>1.0008212153620619</v>
      </c>
      <c r="K694" s="134">
        <f t="shared" si="963"/>
        <v>1.1342285299999999</v>
      </c>
      <c r="L694" s="134">
        <f t="shared" si="964"/>
        <v>1.1351599699999999</v>
      </c>
      <c r="M694" s="134">
        <f t="shared" si="965"/>
        <v>231028.89327547999</v>
      </c>
      <c r="N694" s="142">
        <f t="shared" ref="N694:N757" si="978">IF(DAY(A694)=E$3,VLOOKUP(A694,$Z$10:$AG$115,7),0)</f>
        <v>0</v>
      </c>
      <c r="O694" s="133">
        <f t="shared" si="914"/>
        <v>0</v>
      </c>
      <c r="P694" s="134">
        <f t="shared" si="966"/>
        <v>0</v>
      </c>
      <c r="Q694" s="133">
        <f t="shared" si="918"/>
        <v>0.12682499999999999</v>
      </c>
      <c r="R694" s="143">
        <f t="shared" si="967"/>
        <v>1.004826284</v>
      </c>
      <c r="S694" s="134">
        <f t="shared" si="968"/>
        <v>1115.01105115</v>
      </c>
      <c r="T694" s="3">
        <f t="shared" si="919"/>
        <v>0</v>
      </c>
      <c r="U694" s="4">
        <f t="shared" si="920"/>
        <v>0</v>
      </c>
      <c r="V694" s="144" t="str">
        <f t="shared" ref="V694" si="979">V693</f>
        <v>A+J=</v>
      </c>
      <c r="W694" s="9">
        <f t="shared" si="916"/>
        <v>42755</v>
      </c>
      <c r="X694" s="4"/>
      <c r="Y694" s="18"/>
      <c r="Z694" s="16"/>
      <c r="AD694" s="5"/>
    </row>
    <row r="695" spans="1:30" x14ac:dyDescent="0.2">
      <c r="A695" s="138">
        <f t="shared" si="917"/>
        <v>42740</v>
      </c>
      <c r="B695" s="134">
        <f t="shared" si="956"/>
        <v>232231.13744726</v>
      </c>
      <c r="C695" s="134">
        <f t="shared" si="977"/>
        <v>203521.0008995299</v>
      </c>
      <c r="D695" s="139">
        <f t="shared" si="957"/>
        <v>684.95500000000004</v>
      </c>
      <c r="E695" s="10">
        <f>IF(DAY(A695)=E$3+1,VLOOKUP(A695,[1]Plan1!$CC$150:$CD$200,2),E694)</f>
        <v>686.11800000000005</v>
      </c>
      <c r="F695" s="140">
        <f t="shared" si="958"/>
        <v>42695</v>
      </c>
      <c r="G695" s="133">
        <f t="shared" si="959"/>
        <v>1.6979217612835829E-3</v>
      </c>
      <c r="H695" s="141">
        <f t="shared" si="960"/>
        <v>16</v>
      </c>
      <c r="I695" s="141">
        <f t="shared" si="961"/>
        <v>31</v>
      </c>
      <c r="J695" s="134">
        <f t="shared" si="962"/>
        <v>1.0008759870252195</v>
      </c>
      <c r="K695" s="134">
        <f t="shared" si="963"/>
        <v>1.1342285299999999</v>
      </c>
      <c r="L695" s="134">
        <f t="shared" si="964"/>
        <v>1.1352220900000001</v>
      </c>
      <c r="M695" s="134">
        <f t="shared" si="965"/>
        <v>231041.53600004999</v>
      </c>
      <c r="N695" s="142">
        <f t="shared" si="978"/>
        <v>0</v>
      </c>
      <c r="O695" s="133">
        <f t="shared" si="914"/>
        <v>0</v>
      </c>
      <c r="P695" s="134">
        <f t="shared" si="966"/>
        <v>0</v>
      </c>
      <c r="Q695" s="133">
        <f t="shared" si="918"/>
        <v>0.12682499999999999</v>
      </c>
      <c r="R695" s="143">
        <f t="shared" si="967"/>
        <v>1.0051488639999999</v>
      </c>
      <c r="S695" s="134">
        <f t="shared" si="968"/>
        <v>1189.6014472100001</v>
      </c>
      <c r="T695" s="3">
        <f t="shared" si="919"/>
        <v>0</v>
      </c>
      <c r="U695" s="4">
        <f t="shared" si="920"/>
        <v>0</v>
      </c>
      <c r="V695" s="144" t="str">
        <f t="shared" ref="V695" si="980">V694</f>
        <v>A+J=</v>
      </c>
      <c r="W695" s="9">
        <f t="shared" si="916"/>
        <v>42755</v>
      </c>
      <c r="X695" s="4"/>
      <c r="Y695" s="18"/>
      <c r="Z695" s="16"/>
      <c r="AD695" s="5"/>
    </row>
    <row r="696" spans="1:30" x14ac:dyDescent="0.2">
      <c r="A696" s="138">
        <f t="shared" si="917"/>
        <v>42741</v>
      </c>
      <c r="B696" s="134">
        <f t="shared" si="956"/>
        <v>232318.40433835</v>
      </c>
      <c r="C696" s="134">
        <f t="shared" si="977"/>
        <v>203521.0008995299</v>
      </c>
      <c r="D696" s="139">
        <f t="shared" si="957"/>
        <v>684.95500000000004</v>
      </c>
      <c r="E696" s="10">
        <f>IF(DAY(A696)=E$3+1,VLOOKUP(A696,[1]Plan1!$CC$150:$CD$200,2),E695)</f>
        <v>686.11800000000005</v>
      </c>
      <c r="F696" s="140">
        <f t="shared" si="958"/>
        <v>42695</v>
      </c>
      <c r="G696" s="133">
        <f t="shared" si="959"/>
        <v>1.6979217612835829E-3</v>
      </c>
      <c r="H696" s="141">
        <f t="shared" si="960"/>
        <v>17</v>
      </c>
      <c r="I696" s="141">
        <f t="shared" si="961"/>
        <v>31</v>
      </c>
      <c r="J696" s="134">
        <f t="shared" si="962"/>
        <v>1.0009307616858505</v>
      </c>
      <c r="K696" s="134">
        <f t="shared" si="963"/>
        <v>1.1342285299999999</v>
      </c>
      <c r="L696" s="134">
        <f t="shared" si="964"/>
        <v>1.13528422</v>
      </c>
      <c r="M696" s="134">
        <f t="shared" si="965"/>
        <v>231054.18075984</v>
      </c>
      <c r="N696" s="142">
        <f t="shared" si="978"/>
        <v>0</v>
      </c>
      <c r="O696" s="133">
        <f t="shared" si="914"/>
        <v>0</v>
      </c>
      <c r="P696" s="134">
        <f t="shared" si="966"/>
        <v>0</v>
      </c>
      <c r="Q696" s="133">
        <f t="shared" si="918"/>
        <v>0.12682499999999999</v>
      </c>
      <c r="R696" s="143">
        <f t="shared" si="967"/>
        <v>1.0054715460000001</v>
      </c>
      <c r="S696" s="134">
        <f t="shared" si="968"/>
        <v>1264.2235785099999</v>
      </c>
      <c r="T696" s="3">
        <f t="shared" si="919"/>
        <v>0</v>
      </c>
      <c r="U696" s="4">
        <f t="shared" si="920"/>
        <v>0</v>
      </c>
      <c r="V696" s="144" t="str">
        <f t="shared" ref="V696" si="981">V695</f>
        <v>A+J=</v>
      </c>
      <c r="W696" s="9">
        <f t="shared" si="916"/>
        <v>42755</v>
      </c>
      <c r="X696" s="4"/>
      <c r="Y696" s="18"/>
      <c r="Z696" s="16"/>
      <c r="AD696" s="5"/>
    </row>
    <row r="697" spans="1:30" x14ac:dyDescent="0.2">
      <c r="A697" s="138">
        <f t="shared" si="917"/>
        <v>42742</v>
      </c>
      <c r="B697" s="134">
        <f t="shared" si="956"/>
        <v>232405.70365193</v>
      </c>
      <c r="C697" s="134">
        <f t="shared" si="977"/>
        <v>203521.0008995299</v>
      </c>
      <c r="D697" s="139">
        <f t="shared" si="957"/>
        <v>684.95500000000004</v>
      </c>
      <c r="E697" s="10">
        <f>IF(DAY(A697)=E$3+1,VLOOKUP(A697,[1]Plan1!$CC$150:$CD$200,2),E696)</f>
        <v>686.11800000000005</v>
      </c>
      <c r="F697" s="140">
        <f t="shared" si="958"/>
        <v>42695</v>
      </c>
      <c r="G697" s="133">
        <f t="shared" si="959"/>
        <v>1.6979217612835829E-3</v>
      </c>
      <c r="H697" s="141">
        <f t="shared" si="960"/>
        <v>18</v>
      </c>
      <c r="I697" s="141">
        <f t="shared" si="961"/>
        <v>31</v>
      </c>
      <c r="J697" s="134">
        <f t="shared" si="962"/>
        <v>1.0009855393441192</v>
      </c>
      <c r="K697" s="134">
        <f t="shared" si="963"/>
        <v>1.1342285299999999</v>
      </c>
      <c r="L697" s="134">
        <f t="shared" si="964"/>
        <v>1.1353463500000001</v>
      </c>
      <c r="M697" s="134">
        <f t="shared" si="965"/>
        <v>231066.82551962</v>
      </c>
      <c r="N697" s="142">
        <f t="shared" si="978"/>
        <v>0</v>
      </c>
      <c r="O697" s="133">
        <f t="shared" si="914"/>
        <v>0</v>
      </c>
      <c r="P697" s="134">
        <f t="shared" si="966"/>
        <v>0</v>
      </c>
      <c r="Q697" s="133">
        <f t="shared" si="918"/>
        <v>0.12682499999999999</v>
      </c>
      <c r="R697" s="143">
        <f t="shared" si="967"/>
        <v>1.0057943330000001</v>
      </c>
      <c r="S697" s="134">
        <f t="shared" si="968"/>
        <v>1338.87813231</v>
      </c>
      <c r="T697" s="3">
        <f t="shared" si="919"/>
        <v>0</v>
      </c>
      <c r="U697" s="4">
        <f t="shared" si="920"/>
        <v>0</v>
      </c>
      <c r="V697" s="144" t="str">
        <f t="shared" ref="V697" si="982">V696</f>
        <v>A+J=</v>
      </c>
      <c r="W697" s="9">
        <f t="shared" si="916"/>
        <v>42755</v>
      </c>
      <c r="X697" s="4"/>
      <c r="Y697" s="18"/>
      <c r="Z697" s="16"/>
      <c r="AD697" s="5"/>
    </row>
    <row r="698" spans="1:30" x14ac:dyDescent="0.2">
      <c r="A698" s="138">
        <f t="shared" si="917"/>
        <v>42743</v>
      </c>
      <c r="B698" s="134">
        <f t="shared" si="956"/>
        <v>232493.03697749</v>
      </c>
      <c r="C698" s="134">
        <f t="shared" si="977"/>
        <v>203521.0008995299</v>
      </c>
      <c r="D698" s="139">
        <f t="shared" si="957"/>
        <v>684.95500000000004</v>
      </c>
      <c r="E698" s="10">
        <f>IF(DAY(A698)=E$3+1,VLOOKUP(A698,[1]Plan1!$CC$150:$CD$200,2),E697)</f>
        <v>686.11800000000005</v>
      </c>
      <c r="F698" s="140">
        <f t="shared" si="958"/>
        <v>42695</v>
      </c>
      <c r="G698" s="133">
        <f t="shared" si="959"/>
        <v>1.6979217612835829E-3</v>
      </c>
      <c r="H698" s="141">
        <f t="shared" si="960"/>
        <v>19</v>
      </c>
      <c r="I698" s="141">
        <f t="shared" si="961"/>
        <v>31</v>
      </c>
      <c r="J698" s="134">
        <f t="shared" si="962"/>
        <v>1.0010403200001894</v>
      </c>
      <c r="K698" s="134">
        <f t="shared" si="963"/>
        <v>1.1342285299999999</v>
      </c>
      <c r="L698" s="134">
        <f t="shared" si="964"/>
        <v>1.1354084900000001</v>
      </c>
      <c r="M698" s="134">
        <f t="shared" si="965"/>
        <v>231079.47231462001</v>
      </c>
      <c r="N698" s="142">
        <f t="shared" si="978"/>
        <v>0</v>
      </c>
      <c r="O698" s="133">
        <f t="shared" si="914"/>
        <v>0</v>
      </c>
      <c r="P698" s="134">
        <f t="shared" si="966"/>
        <v>0</v>
      </c>
      <c r="Q698" s="133">
        <f t="shared" si="918"/>
        <v>0.12682499999999999</v>
      </c>
      <c r="R698" s="143">
        <f t="shared" si="967"/>
        <v>1.0061172229999999</v>
      </c>
      <c r="S698" s="134">
        <f t="shared" si="968"/>
        <v>1413.5646628699999</v>
      </c>
      <c r="T698" s="3">
        <f t="shared" si="919"/>
        <v>0</v>
      </c>
      <c r="U698" s="4">
        <f t="shared" si="920"/>
        <v>0</v>
      </c>
      <c r="V698" s="144" t="str">
        <f t="shared" ref="V698" si="983">V697</f>
        <v>A+J=</v>
      </c>
      <c r="W698" s="9">
        <f t="shared" si="916"/>
        <v>42755</v>
      </c>
      <c r="X698" s="4"/>
      <c r="Y698" s="18"/>
      <c r="Z698" s="16"/>
      <c r="AD698" s="5"/>
    </row>
    <row r="699" spans="1:30" x14ac:dyDescent="0.2">
      <c r="A699" s="138">
        <f t="shared" si="917"/>
        <v>42744</v>
      </c>
      <c r="B699" s="134">
        <f t="shared" si="956"/>
        <v>232580.40022426</v>
      </c>
      <c r="C699" s="134">
        <f t="shared" si="977"/>
        <v>203521.0008995299</v>
      </c>
      <c r="D699" s="139">
        <f t="shared" si="957"/>
        <v>684.95500000000004</v>
      </c>
      <c r="E699" s="10">
        <f>IF(DAY(A699)=E$3+1,VLOOKUP(A699,[1]Plan1!$CC$150:$CD$200,2),E698)</f>
        <v>686.11800000000005</v>
      </c>
      <c r="F699" s="140">
        <f t="shared" si="958"/>
        <v>42695</v>
      </c>
      <c r="G699" s="133">
        <f t="shared" si="959"/>
        <v>1.6979217612835829E-3</v>
      </c>
      <c r="H699" s="141">
        <f t="shared" si="960"/>
        <v>20</v>
      </c>
      <c r="I699" s="141">
        <f t="shared" si="961"/>
        <v>31</v>
      </c>
      <c r="J699" s="134">
        <f t="shared" si="962"/>
        <v>1.001095103654225</v>
      </c>
      <c r="K699" s="134">
        <f t="shared" si="963"/>
        <v>1.1342285299999999</v>
      </c>
      <c r="L699" s="134">
        <f t="shared" si="964"/>
        <v>1.13547062</v>
      </c>
      <c r="M699" s="134">
        <f t="shared" si="965"/>
        <v>231092.11707440999</v>
      </c>
      <c r="N699" s="142">
        <f t="shared" si="978"/>
        <v>0</v>
      </c>
      <c r="O699" s="133">
        <f t="shared" si="914"/>
        <v>0</v>
      </c>
      <c r="P699" s="134">
        <f t="shared" si="966"/>
        <v>0</v>
      </c>
      <c r="Q699" s="133">
        <f t="shared" si="918"/>
        <v>0.12682499999999999</v>
      </c>
      <c r="R699" s="143">
        <f t="shared" si="967"/>
        <v>1.0064402160000001</v>
      </c>
      <c r="S699" s="134">
        <f t="shared" si="968"/>
        <v>1488.28314985</v>
      </c>
      <c r="T699" s="3">
        <f t="shared" si="919"/>
        <v>0</v>
      </c>
      <c r="U699" s="4">
        <f t="shared" si="920"/>
        <v>0</v>
      </c>
      <c r="V699" s="144" t="str">
        <f t="shared" ref="V699" si="984">V698</f>
        <v>A+J=</v>
      </c>
      <c r="W699" s="9">
        <f t="shared" si="916"/>
        <v>42755</v>
      </c>
      <c r="X699" s="4"/>
      <c r="Y699" s="18"/>
      <c r="Z699" s="16"/>
      <c r="AD699" s="5"/>
    </row>
    <row r="700" spans="1:30" x14ac:dyDescent="0.2">
      <c r="A700" s="138">
        <f t="shared" si="917"/>
        <v>42745</v>
      </c>
      <c r="B700" s="134">
        <f t="shared" si="956"/>
        <v>232667.79795434</v>
      </c>
      <c r="C700" s="134">
        <f t="shared" si="977"/>
        <v>203521.0008995299</v>
      </c>
      <c r="D700" s="139">
        <f t="shared" si="957"/>
        <v>684.95500000000004</v>
      </c>
      <c r="E700" s="10">
        <f>IF(DAY(A700)=E$3+1,VLOOKUP(A700,[1]Plan1!$CC$150:$CD$200,2),E699)</f>
        <v>686.11800000000005</v>
      </c>
      <c r="F700" s="140">
        <f t="shared" si="958"/>
        <v>42695</v>
      </c>
      <c r="G700" s="133">
        <f t="shared" si="959"/>
        <v>1.6979217612835829E-3</v>
      </c>
      <c r="H700" s="141">
        <f t="shared" si="960"/>
        <v>21</v>
      </c>
      <c r="I700" s="141">
        <f t="shared" si="961"/>
        <v>31</v>
      </c>
      <c r="J700" s="134">
        <f t="shared" si="962"/>
        <v>1.0011498903063907</v>
      </c>
      <c r="K700" s="134">
        <f t="shared" si="963"/>
        <v>1.1342285299999999</v>
      </c>
      <c r="L700" s="134">
        <f t="shared" si="964"/>
        <v>1.13553276</v>
      </c>
      <c r="M700" s="134">
        <f t="shared" si="965"/>
        <v>231104.76386939999</v>
      </c>
      <c r="N700" s="142">
        <f t="shared" si="978"/>
        <v>0</v>
      </c>
      <c r="O700" s="133">
        <f t="shared" si="914"/>
        <v>0</v>
      </c>
      <c r="P700" s="134">
        <f t="shared" si="966"/>
        <v>0</v>
      </c>
      <c r="Q700" s="133">
        <f t="shared" si="918"/>
        <v>0.12682499999999999</v>
      </c>
      <c r="R700" s="143">
        <f t="shared" si="967"/>
        <v>1.0067633140000001</v>
      </c>
      <c r="S700" s="134">
        <f t="shared" si="968"/>
        <v>1563.03408494</v>
      </c>
      <c r="T700" s="3">
        <f t="shared" si="919"/>
        <v>0</v>
      </c>
      <c r="U700" s="4">
        <f t="shared" si="920"/>
        <v>0</v>
      </c>
      <c r="V700" s="144" t="str">
        <f t="shared" ref="V700" si="985">V699</f>
        <v>A+J=</v>
      </c>
      <c r="W700" s="9">
        <f t="shared" si="916"/>
        <v>42755</v>
      </c>
      <c r="X700" s="4"/>
      <c r="Y700" s="18"/>
      <c r="Z700" s="16"/>
      <c r="AD700" s="5"/>
    </row>
    <row r="701" spans="1:30" x14ac:dyDescent="0.2">
      <c r="A701" s="138">
        <f t="shared" si="917"/>
        <v>42746</v>
      </c>
      <c r="B701" s="134">
        <f t="shared" si="956"/>
        <v>232755.22971146001</v>
      </c>
      <c r="C701" s="134">
        <f t="shared" si="977"/>
        <v>203521.0008995299</v>
      </c>
      <c r="D701" s="139">
        <f t="shared" si="957"/>
        <v>684.95500000000004</v>
      </c>
      <c r="E701" s="10">
        <f>IF(DAY(A701)=E$3+1,VLOOKUP(A701,[1]Plan1!$CC$150:$CD$200,2),E700)</f>
        <v>686.11800000000005</v>
      </c>
      <c r="F701" s="140">
        <f t="shared" si="958"/>
        <v>42695</v>
      </c>
      <c r="G701" s="133">
        <f t="shared" si="959"/>
        <v>1.6979217612835829E-3</v>
      </c>
      <c r="H701" s="141">
        <f t="shared" si="960"/>
        <v>22</v>
      </c>
      <c r="I701" s="141">
        <f t="shared" si="961"/>
        <v>31</v>
      </c>
      <c r="J701" s="134">
        <f t="shared" si="962"/>
        <v>1.0012046799568501</v>
      </c>
      <c r="K701" s="134">
        <f t="shared" si="963"/>
        <v>1.1342285299999999</v>
      </c>
      <c r="L701" s="134">
        <f t="shared" si="964"/>
        <v>1.13559491</v>
      </c>
      <c r="M701" s="134">
        <f t="shared" si="965"/>
        <v>231117.41269960999</v>
      </c>
      <c r="N701" s="142">
        <f t="shared" si="978"/>
        <v>0</v>
      </c>
      <c r="O701" s="133">
        <f t="shared" si="914"/>
        <v>0</v>
      </c>
      <c r="P701" s="134">
        <f t="shared" si="966"/>
        <v>0</v>
      </c>
      <c r="Q701" s="133">
        <f t="shared" si="918"/>
        <v>0.12682499999999999</v>
      </c>
      <c r="R701" s="143">
        <f t="shared" si="967"/>
        <v>1.0070865149999999</v>
      </c>
      <c r="S701" s="134">
        <f t="shared" si="968"/>
        <v>1637.81701185</v>
      </c>
      <c r="T701" s="3">
        <f t="shared" si="919"/>
        <v>0</v>
      </c>
      <c r="U701" s="4">
        <f t="shared" si="920"/>
        <v>0</v>
      </c>
      <c r="V701" s="144" t="str">
        <f t="shared" ref="V701" si="986">V700</f>
        <v>A+J=</v>
      </c>
      <c r="W701" s="9">
        <f t="shared" si="916"/>
        <v>42755</v>
      </c>
      <c r="X701" s="4"/>
      <c r="Y701" s="18"/>
      <c r="Z701" s="16"/>
      <c r="AD701" s="5"/>
    </row>
    <row r="702" spans="1:30" x14ac:dyDescent="0.2">
      <c r="A702" s="138">
        <f t="shared" si="917"/>
        <v>42747</v>
      </c>
      <c r="B702" s="134">
        <f t="shared" si="956"/>
        <v>232842.69163203999</v>
      </c>
      <c r="C702" s="134">
        <f t="shared" si="977"/>
        <v>203521.0008995299</v>
      </c>
      <c r="D702" s="139">
        <f t="shared" si="957"/>
        <v>684.95500000000004</v>
      </c>
      <c r="E702" s="10">
        <f>IF(DAY(A702)=E$3+1,VLOOKUP(A702,[1]Plan1!$CC$150:$CD$200,2),E701)</f>
        <v>686.11800000000005</v>
      </c>
      <c r="F702" s="140">
        <f t="shared" si="958"/>
        <v>42695</v>
      </c>
      <c r="G702" s="133">
        <f t="shared" si="959"/>
        <v>1.6979217612835829E-3</v>
      </c>
      <c r="H702" s="141">
        <f t="shared" si="960"/>
        <v>23</v>
      </c>
      <c r="I702" s="141">
        <f t="shared" si="961"/>
        <v>31</v>
      </c>
      <c r="J702" s="134">
        <f t="shared" si="962"/>
        <v>1.0012594726057675</v>
      </c>
      <c r="K702" s="134">
        <f t="shared" si="963"/>
        <v>1.1342285299999999</v>
      </c>
      <c r="L702" s="134">
        <f t="shared" si="964"/>
        <v>1.1356570500000001</v>
      </c>
      <c r="M702" s="134">
        <f t="shared" si="965"/>
        <v>231130.05949459999</v>
      </c>
      <c r="N702" s="142">
        <f t="shared" si="978"/>
        <v>0</v>
      </c>
      <c r="O702" s="133">
        <f t="shared" si="914"/>
        <v>0</v>
      </c>
      <c r="P702" s="134">
        <f t="shared" si="966"/>
        <v>0</v>
      </c>
      <c r="Q702" s="133">
        <f t="shared" si="918"/>
        <v>0.12682499999999999</v>
      </c>
      <c r="R702" s="143">
        <f t="shared" si="967"/>
        <v>1.0074098199999999</v>
      </c>
      <c r="S702" s="134">
        <f t="shared" si="968"/>
        <v>1712.63213744</v>
      </c>
      <c r="T702" s="3">
        <f t="shared" si="919"/>
        <v>0</v>
      </c>
      <c r="U702" s="4">
        <f t="shared" si="920"/>
        <v>0</v>
      </c>
      <c r="V702" s="144" t="str">
        <f t="shared" ref="V702" si="987">V701</f>
        <v>A+J=</v>
      </c>
      <c r="W702" s="9">
        <f t="shared" si="916"/>
        <v>42755</v>
      </c>
      <c r="X702" s="4"/>
      <c r="Y702" s="18"/>
      <c r="Z702" s="16"/>
      <c r="AD702" s="5"/>
    </row>
    <row r="703" spans="1:30" x14ac:dyDescent="0.2">
      <c r="A703" s="138">
        <f t="shared" si="917"/>
        <v>42748</v>
      </c>
      <c r="B703" s="134">
        <f t="shared" si="956"/>
        <v>232930.18963976999</v>
      </c>
      <c r="C703" s="134">
        <f t="shared" si="977"/>
        <v>203521.0008995299</v>
      </c>
      <c r="D703" s="139">
        <f t="shared" si="957"/>
        <v>684.95500000000004</v>
      </c>
      <c r="E703" s="10">
        <f>IF(DAY(A703)=E$3+1,VLOOKUP(A703,[1]Plan1!$CC$150:$CD$200,2),E702)</f>
        <v>686.11800000000005</v>
      </c>
      <c r="F703" s="140">
        <f t="shared" si="958"/>
        <v>42695</v>
      </c>
      <c r="G703" s="133">
        <f t="shared" si="959"/>
        <v>1.6979217612835829E-3</v>
      </c>
      <c r="H703" s="141">
        <f t="shared" si="960"/>
        <v>24</v>
      </c>
      <c r="I703" s="141">
        <f t="shared" si="961"/>
        <v>31</v>
      </c>
      <c r="J703" s="134">
        <f t="shared" si="962"/>
        <v>1.0013142682533067</v>
      </c>
      <c r="K703" s="134">
        <f t="shared" si="963"/>
        <v>1.1342285299999999</v>
      </c>
      <c r="L703" s="134">
        <f t="shared" si="964"/>
        <v>1.13571921</v>
      </c>
      <c r="M703" s="134">
        <f t="shared" si="965"/>
        <v>231142.71036001999</v>
      </c>
      <c r="N703" s="142">
        <f t="shared" si="978"/>
        <v>0</v>
      </c>
      <c r="O703" s="133">
        <f t="shared" si="914"/>
        <v>0</v>
      </c>
      <c r="P703" s="134">
        <f t="shared" si="966"/>
        <v>0</v>
      </c>
      <c r="Q703" s="133">
        <f t="shared" si="918"/>
        <v>0.12682499999999999</v>
      </c>
      <c r="R703" s="143">
        <f t="shared" si="967"/>
        <v>1.007733228</v>
      </c>
      <c r="S703" s="134">
        <f t="shared" si="968"/>
        <v>1787.4792797499999</v>
      </c>
      <c r="T703" s="3">
        <f t="shared" si="919"/>
        <v>0</v>
      </c>
      <c r="U703" s="4">
        <f t="shared" si="920"/>
        <v>0</v>
      </c>
      <c r="V703" s="144" t="str">
        <f t="shared" ref="V703" si="988">V702</f>
        <v>A+J=</v>
      </c>
      <c r="W703" s="9">
        <f t="shared" si="916"/>
        <v>42755</v>
      </c>
      <c r="X703" s="4"/>
      <c r="Y703" s="18"/>
      <c r="Z703" s="16"/>
      <c r="AD703" s="5"/>
    </row>
    <row r="704" spans="1:30" x14ac:dyDescent="0.2">
      <c r="A704" s="138">
        <f t="shared" si="917"/>
        <v>42749</v>
      </c>
      <c r="B704" s="134">
        <f t="shared" si="956"/>
        <v>233017.71804997002</v>
      </c>
      <c r="C704" s="134">
        <f t="shared" si="977"/>
        <v>203521.0008995299</v>
      </c>
      <c r="D704" s="139">
        <f t="shared" si="957"/>
        <v>684.95500000000004</v>
      </c>
      <c r="E704" s="10">
        <f>IF(DAY(A704)=E$3+1,VLOOKUP(A704,[1]Plan1!$CC$150:$CD$200,2),E703)</f>
        <v>686.11800000000005</v>
      </c>
      <c r="F704" s="140">
        <f t="shared" si="958"/>
        <v>42695</v>
      </c>
      <c r="G704" s="133">
        <f t="shared" si="959"/>
        <v>1.6979217612835829E-3</v>
      </c>
      <c r="H704" s="141">
        <f t="shared" si="960"/>
        <v>25</v>
      </c>
      <c r="I704" s="141">
        <f t="shared" si="961"/>
        <v>31</v>
      </c>
      <c r="J704" s="134">
        <f t="shared" si="962"/>
        <v>1.001369066899632</v>
      </c>
      <c r="K704" s="134">
        <f t="shared" si="963"/>
        <v>1.1342285299999999</v>
      </c>
      <c r="L704" s="134">
        <f t="shared" si="964"/>
        <v>1.13578136</v>
      </c>
      <c r="M704" s="134">
        <f t="shared" si="965"/>
        <v>231155.35919022001</v>
      </c>
      <c r="N704" s="142">
        <f t="shared" si="978"/>
        <v>0</v>
      </c>
      <c r="O704" s="133">
        <f t="shared" si="914"/>
        <v>0</v>
      </c>
      <c r="P704" s="134">
        <f t="shared" si="966"/>
        <v>0</v>
      </c>
      <c r="Q704" s="133">
        <f t="shared" si="918"/>
        <v>0.12682499999999999</v>
      </c>
      <c r="R704" s="143">
        <f t="shared" si="967"/>
        <v>1.0080567410000001</v>
      </c>
      <c r="S704" s="134">
        <f t="shared" si="968"/>
        <v>1862.35885975</v>
      </c>
      <c r="T704" s="3">
        <f t="shared" si="919"/>
        <v>0</v>
      </c>
      <c r="U704" s="4">
        <f t="shared" si="920"/>
        <v>0</v>
      </c>
      <c r="V704" s="144" t="str">
        <f t="shared" ref="V704" si="989">V703</f>
        <v>A+J=</v>
      </c>
      <c r="W704" s="9">
        <f t="shared" si="916"/>
        <v>42755</v>
      </c>
      <c r="X704" s="4"/>
      <c r="Y704" s="18"/>
      <c r="Z704" s="16"/>
      <c r="AD704" s="5"/>
    </row>
    <row r="705" spans="1:135" x14ac:dyDescent="0.2">
      <c r="A705" s="138">
        <f t="shared" si="917"/>
        <v>42750</v>
      </c>
      <c r="B705" s="134">
        <f t="shared" si="956"/>
        <v>233105.28050688002</v>
      </c>
      <c r="C705" s="134">
        <f t="shared" si="977"/>
        <v>203521.0008995299</v>
      </c>
      <c r="D705" s="139">
        <f t="shared" si="957"/>
        <v>684.95500000000004</v>
      </c>
      <c r="E705" s="10">
        <f>IF(DAY(A705)=E$3+1,VLOOKUP(A705,[1]Plan1!$CC$150:$CD$200,2),E704)</f>
        <v>686.11800000000005</v>
      </c>
      <c r="F705" s="140">
        <f t="shared" si="958"/>
        <v>42695</v>
      </c>
      <c r="G705" s="133">
        <f t="shared" si="959"/>
        <v>1.6979217612835829E-3</v>
      </c>
      <c r="H705" s="141">
        <f t="shared" si="960"/>
        <v>26</v>
      </c>
      <c r="I705" s="141">
        <f t="shared" si="961"/>
        <v>31</v>
      </c>
      <c r="J705" s="134">
        <f t="shared" si="962"/>
        <v>1.0014238685449077</v>
      </c>
      <c r="K705" s="134">
        <f t="shared" si="963"/>
        <v>1.1342285299999999</v>
      </c>
      <c r="L705" s="134">
        <f t="shared" si="964"/>
        <v>1.1358435200000001</v>
      </c>
      <c r="M705" s="134">
        <f t="shared" si="965"/>
        <v>231168.01005564001</v>
      </c>
      <c r="N705" s="142">
        <f t="shared" si="978"/>
        <v>0</v>
      </c>
      <c r="O705" s="133">
        <f t="shared" si="914"/>
        <v>0</v>
      </c>
      <c r="P705" s="134">
        <f t="shared" si="966"/>
        <v>0</v>
      </c>
      <c r="Q705" s="133">
        <f t="shared" si="918"/>
        <v>0.12682499999999999</v>
      </c>
      <c r="R705" s="143">
        <f t="shared" si="967"/>
        <v>1.0083803570000001</v>
      </c>
      <c r="S705" s="134">
        <f t="shared" si="968"/>
        <v>1937.2704512400001</v>
      </c>
      <c r="T705" s="3">
        <f t="shared" si="919"/>
        <v>0</v>
      </c>
      <c r="U705" s="4">
        <f t="shared" si="920"/>
        <v>0</v>
      </c>
      <c r="V705" s="144" t="str">
        <f t="shared" ref="V705" si="990">V704</f>
        <v>A+J=</v>
      </c>
      <c r="W705" s="9">
        <f t="shared" si="916"/>
        <v>42755</v>
      </c>
      <c r="X705" s="4"/>
      <c r="Y705" s="18"/>
      <c r="Z705" s="16"/>
      <c r="AD705" s="5"/>
    </row>
    <row r="706" spans="1:135" x14ac:dyDescent="0.2">
      <c r="A706" s="138">
        <f t="shared" si="917"/>
        <v>42751</v>
      </c>
      <c r="B706" s="134">
        <f t="shared" si="956"/>
        <v>233192.87519462002</v>
      </c>
      <c r="C706" s="134">
        <f t="shared" si="977"/>
        <v>203521.0008995299</v>
      </c>
      <c r="D706" s="139">
        <f t="shared" si="957"/>
        <v>684.95500000000004</v>
      </c>
      <c r="E706" s="10">
        <f>IF(DAY(A706)=E$3+1,VLOOKUP(A706,[1]Plan1!$CC$150:$CD$200,2),E705)</f>
        <v>686.11800000000005</v>
      </c>
      <c r="F706" s="140">
        <f t="shared" si="958"/>
        <v>42695</v>
      </c>
      <c r="G706" s="133">
        <f t="shared" si="959"/>
        <v>1.6979217612835829E-3</v>
      </c>
      <c r="H706" s="141">
        <f t="shared" si="960"/>
        <v>27</v>
      </c>
      <c r="I706" s="141">
        <f t="shared" si="961"/>
        <v>31</v>
      </c>
      <c r="J706" s="134">
        <f t="shared" si="962"/>
        <v>1.0014786731892977</v>
      </c>
      <c r="K706" s="134">
        <f t="shared" si="963"/>
        <v>1.1342285299999999</v>
      </c>
      <c r="L706" s="134">
        <f t="shared" si="964"/>
        <v>1.13590568</v>
      </c>
      <c r="M706" s="134">
        <f t="shared" si="965"/>
        <v>231180.66092106001</v>
      </c>
      <c r="N706" s="142">
        <f t="shared" si="978"/>
        <v>0</v>
      </c>
      <c r="O706" s="133">
        <f t="shared" si="914"/>
        <v>0</v>
      </c>
      <c r="P706" s="134">
        <f t="shared" si="966"/>
        <v>0</v>
      </c>
      <c r="Q706" s="133">
        <f t="shared" si="918"/>
        <v>0.12682499999999999</v>
      </c>
      <c r="R706" s="143">
        <f t="shared" si="967"/>
        <v>1.008704077</v>
      </c>
      <c r="S706" s="134">
        <f t="shared" si="968"/>
        <v>2012.21427356</v>
      </c>
      <c r="T706" s="3">
        <f t="shared" si="919"/>
        <v>0</v>
      </c>
      <c r="U706" s="4">
        <f t="shared" si="920"/>
        <v>0</v>
      </c>
      <c r="V706" s="144" t="str">
        <f t="shared" ref="V706" si="991">V705</f>
        <v>A+J=</v>
      </c>
      <c r="W706" s="9">
        <f t="shared" si="916"/>
        <v>42755</v>
      </c>
      <c r="X706" s="4"/>
      <c r="Y706" s="18"/>
      <c r="Z706" s="16"/>
      <c r="AD706" s="5"/>
    </row>
    <row r="707" spans="1:135" x14ac:dyDescent="0.2">
      <c r="A707" s="138">
        <f t="shared" si="917"/>
        <v>42752</v>
      </c>
      <c r="B707" s="134">
        <f t="shared" si="956"/>
        <v>233280.50211714001</v>
      </c>
      <c r="C707" s="134">
        <f t="shared" si="977"/>
        <v>203521.0008995299</v>
      </c>
      <c r="D707" s="139">
        <f t="shared" si="957"/>
        <v>684.95500000000004</v>
      </c>
      <c r="E707" s="10">
        <f>IF(DAY(A707)=E$3+1,VLOOKUP(A707,[1]Plan1!$CC$150:$CD$200,2),E706)</f>
        <v>686.11800000000005</v>
      </c>
      <c r="F707" s="140">
        <f t="shared" si="958"/>
        <v>42695</v>
      </c>
      <c r="G707" s="133">
        <f t="shared" si="959"/>
        <v>1.6979217612835829E-3</v>
      </c>
      <c r="H707" s="141">
        <f t="shared" si="960"/>
        <v>28</v>
      </c>
      <c r="I707" s="141">
        <f t="shared" si="961"/>
        <v>31</v>
      </c>
      <c r="J707" s="134">
        <f t="shared" si="962"/>
        <v>1.0015334808329661</v>
      </c>
      <c r="K707" s="134">
        <f t="shared" si="963"/>
        <v>1.1342285299999999</v>
      </c>
      <c r="L707" s="134">
        <f t="shared" si="964"/>
        <v>1.13596784</v>
      </c>
      <c r="M707" s="134">
        <f t="shared" si="965"/>
        <v>231193.31178647</v>
      </c>
      <c r="N707" s="142">
        <f t="shared" si="978"/>
        <v>0</v>
      </c>
      <c r="O707" s="133">
        <f t="shared" si="914"/>
        <v>0</v>
      </c>
      <c r="P707" s="134">
        <f t="shared" si="966"/>
        <v>0</v>
      </c>
      <c r="Q707" s="133">
        <f t="shared" si="918"/>
        <v>0.12682499999999999</v>
      </c>
      <c r="R707" s="143">
        <f t="shared" si="967"/>
        <v>1.0090279010000001</v>
      </c>
      <c r="S707" s="134">
        <f t="shared" si="968"/>
        <v>2087.1903306700001</v>
      </c>
      <c r="T707" s="3">
        <f t="shared" si="919"/>
        <v>0</v>
      </c>
      <c r="U707" s="4">
        <f t="shared" si="920"/>
        <v>0</v>
      </c>
      <c r="V707" s="144" t="str">
        <f t="shared" ref="V707" si="992">V706</f>
        <v>A+J=</v>
      </c>
      <c r="W707" s="9">
        <f t="shared" si="916"/>
        <v>42755</v>
      </c>
      <c r="X707" s="4"/>
      <c r="Y707" s="18"/>
      <c r="Z707" s="16"/>
      <c r="AD707" s="5"/>
    </row>
    <row r="708" spans="1:135" x14ac:dyDescent="0.2">
      <c r="A708" s="138">
        <f t="shared" si="917"/>
        <v>42753</v>
      </c>
      <c r="B708" s="134">
        <f t="shared" si="956"/>
        <v>233368.16356382999</v>
      </c>
      <c r="C708" s="134">
        <f t="shared" si="977"/>
        <v>203521.0008995299</v>
      </c>
      <c r="D708" s="139">
        <f t="shared" si="957"/>
        <v>684.95500000000004</v>
      </c>
      <c r="E708" s="10">
        <f>IF(DAY(A708)=E$3+1,VLOOKUP(A708,[1]Plan1!$CC$150:$CD$200,2),E707)</f>
        <v>686.11800000000005</v>
      </c>
      <c r="F708" s="140">
        <f t="shared" si="958"/>
        <v>42695</v>
      </c>
      <c r="G708" s="133">
        <f t="shared" si="959"/>
        <v>1.6979217612835829E-3</v>
      </c>
      <c r="H708" s="141">
        <f t="shared" si="960"/>
        <v>29</v>
      </c>
      <c r="I708" s="141">
        <f t="shared" si="961"/>
        <v>31</v>
      </c>
      <c r="J708" s="134">
        <f t="shared" si="962"/>
        <v>1.0015882914760772</v>
      </c>
      <c r="K708" s="134">
        <f t="shared" si="963"/>
        <v>1.1342285299999999</v>
      </c>
      <c r="L708" s="134">
        <f t="shared" si="964"/>
        <v>1.13603001</v>
      </c>
      <c r="M708" s="134">
        <f t="shared" si="965"/>
        <v>231205.9646871</v>
      </c>
      <c r="N708" s="142">
        <f t="shared" si="978"/>
        <v>0</v>
      </c>
      <c r="O708" s="133">
        <f t="shared" si="914"/>
        <v>0</v>
      </c>
      <c r="P708" s="134">
        <f t="shared" si="966"/>
        <v>0</v>
      </c>
      <c r="Q708" s="133">
        <f t="shared" si="918"/>
        <v>0.12682499999999999</v>
      </c>
      <c r="R708" s="143">
        <f t="shared" si="967"/>
        <v>1.0093518299999999</v>
      </c>
      <c r="S708" s="134">
        <f t="shared" si="968"/>
        <v>2162.1988767299999</v>
      </c>
      <c r="T708" s="3">
        <f t="shared" si="919"/>
        <v>0</v>
      </c>
      <c r="U708" s="4">
        <f t="shared" si="920"/>
        <v>0</v>
      </c>
      <c r="V708" s="144" t="str">
        <f t="shared" ref="V708" si="993">V707</f>
        <v>A+J=</v>
      </c>
      <c r="W708" s="9">
        <f t="shared" si="916"/>
        <v>42755</v>
      </c>
      <c r="X708" s="4"/>
      <c r="Y708" s="18"/>
      <c r="Z708" s="16"/>
      <c r="AD708" s="5"/>
    </row>
    <row r="709" spans="1:135" x14ac:dyDescent="0.2">
      <c r="A709" s="138">
        <f t="shared" si="917"/>
        <v>42754</v>
      </c>
      <c r="B709" s="134">
        <f t="shared" si="956"/>
        <v>233455.85702331999</v>
      </c>
      <c r="C709" s="134">
        <f t="shared" si="977"/>
        <v>203521.0008995299</v>
      </c>
      <c r="D709" s="139">
        <f t="shared" si="957"/>
        <v>684.95500000000004</v>
      </c>
      <c r="E709" s="10">
        <f>IF(DAY(A709)=E$3+1,VLOOKUP(A709,[1]Plan1!$CC$150:$CD$200,2),E708)</f>
        <v>686.11800000000005</v>
      </c>
      <c r="F709" s="140">
        <f t="shared" si="958"/>
        <v>42695</v>
      </c>
      <c r="G709" s="133">
        <f t="shared" si="959"/>
        <v>1.6979217612835829E-3</v>
      </c>
      <c r="H709" s="141">
        <f t="shared" si="960"/>
        <v>30</v>
      </c>
      <c r="I709" s="141">
        <f t="shared" si="961"/>
        <v>31</v>
      </c>
      <c r="J709" s="134">
        <f t="shared" si="962"/>
        <v>1.0016431051187948</v>
      </c>
      <c r="K709" s="134">
        <f t="shared" si="963"/>
        <v>1.1342285299999999</v>
      </c>
      <c r="L709" s="134">
        <f t="shared" si="964"/>
        <v>1.1360921799999999</v>
      </c>
      <c r="M709" s="134">
        <f t="shared" si="965"/>
        <v>231218.61758771999</v>
      </c>
      <c r="N709" s="142">
        <f t="shared" si="978"/>
        <v>0</v>
      </c>
      <c r="O709" s="133">
        <f t="shared" si="914"/>
        <v>0</v>
      </c>
      <c r="P709" s="134">
        <f t="shared" si="966"/>
        <v>0</v>
      </c>
      <c r="Q709" s="133">
        <f t="shared" si="918"/>
        <v>0.12682499999999999</v>
      </c>
      <c r="R709" s="143">
        <f t="shared" si="967"/>
        <v>1.0096758619999999</v>
      </c>
      <c r="S709" s="134">
        <f t="shared" si="968"/>
        <v>2237.2394356</v>
      </c>
      <c r="T709" s="3">
        <f t="shared" si="919"/>
        <v>0</v>
      </c>
      <c r="U709" s="4">
        <f t="shared" si="920"/>
        <v>0</v>
      </c>
      <c r="V709" s="144" t="str">
        <f t="shared" ref="V709" si="994">V708</f>
        <v>A+J=</v>
      </c>
      <c r="W709" s="9">
        <f t="shared" si="916"/>
        <v>42755</v>
      </c>
      <c r="X709" s="28"/>
      <c r="Y709" s="22"/>
      <c r="Z709" s="21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92">
        <f t="shared" si="917"/>
        <v>42755</v>
      </c>
      <c r="B710" s="97">
        <f t="shared" si="956"/>
        <v>233543.58478633</v>
      </c>
      <c r="C710" s="97">
        <f t="shared" si="977"/>
        <v>203521.0008995299</v>
      </c>
      <c r="D710" s="94">
        <f t="shared" si="957"/>
        <v>684.95500000000004</v>
      </c>
      <c r="E710" s="10">
        <f>IF(DAY(A710)=E$3+1,VLOOKUP(A710,[1]Plan1!$CC$150:$CD$200,2),E709)</f>
        <v>686.11800000000005</v>
      </c>
      <c r="F710" s="130">
        <f t="shared" si="958"/>
        <v>42695</v>
      </c>
      <c r="G710" s="99">
        <f t="shared" si="959"/>
        <v>1.6979217612835829E-3</v>
      </c>
      <c r="H710" s="96">
        <f t="shared" si="960"/>
        <v>31</v>
      </c>
      <c r="I710" s="96">
        <f t="shared" si="961"/>
        <v>31</v>
      </c>
      <c r="J710" s="97">
        <f t="shared" si="962"/>
        <v>1.0016979217612836</v>
      </c>
      <c r="K710" s="97">
        <f t="shared" si="963"/>
        <v>1.1342285299999999</v>
      </c>
      <c r="L710" s="97">
        <f t="shared" si="964"/>
        <v>1.1361543599999999</v>
      </c>
      <c r="M710" s="97">
        <f t="shared" si="965"/>
        <v>231231.27252356001</v>
      </c>
      <c r="N710" s="98">
        <f t="shared" si="978"/>
        <v>24</v>
      </c>
      <c r="O710" s="99">
        <f t="shared" si="914"/>
        <v>0.10593502749526881</v>
      </c>
      <c r="P710" s="97">
        <f t="shared" si="966"/>
        <v>24495.491212540001</v>
      </c>
      <c r="Q710" s="99">
        <f t="shared" si="918"/>
        <v>0.12682499999999999</v>
      </c>
      <c r="R710" s="100">
        <f t="shared" si="967"/>
        <v>1.0099999980000001</v>
      </c>
      <c r="S710" s="97">
        <f t="shared" si="968"/>
        <v>2312.31226277</v>
      </c>
      <c r="T710" s="3">
        <f t="shared" si="919"/>
        <v>26807.80347531</v>
      </c>
      <c r="U710" s="4">
        <f t="shared" si="920"/>
        <v>1849738.43979639</v>
      </c>
      <c r="V710" s="136" t="str">
        <f t="shared" ref="V710" si="995">V709</f>
        <v>A+J=</v>
      </c>
      <c r="W710" s="9">
        <f t="shared" si="916"/>
        <v>42786</v>
      </c>
      <c r="X710" s="4"/>
      <c r="Y710" s="18"/>
      <c r="Z710" s="16"/>
      <c r="AD710" s="5"/>
    </row>
    <row r="711" spans="1:135" x14ac:dyDescent="0.2">
      <c r="A711" s="138">
        <f t="shared" si="917"/>
        <v>42756</v>
      </c>
      <c r="B711" s="134">
        <f t="shared" si="956"/>
        <v>206826.33643848999</v>
      </c>
      <c r="C711" s="134">
        <f t="shared" si="977"/>
        <v>181960.99807337989</v>
      </c>
      <c r="D711" s="139">
        <f t="shared" si="957"/>
        <v>686.11800000000005</v>
      </c>
      <c r="E711" s="10">
        <f>IF(DAY(A711)=E$3+1,VLOOKUP(A711,[1]Plan1!$CC$150:$CD$200,2),E710)</f>
        <v>688.61</v>
      </c>
      <c r="F711" s="140">
        <f t="shared" si="958"/>
        <v>42725</v>
      </c>
      <c r="G711" s="133">
        <f t="shared" si="959"/>
        <v>3.6320283099990913E-3</v>
      </c>
      <c r="H711" s="141">
        <f t="shared" si="960"/>
        <v>1</v>
      </c>
      <c r="I711" s="141">
        <f t="shared" si="961"/>
        <v>31</v>
      </c>
      <c r="J711" s="134">
        <f t="shared" si="962"/>
        <v>1.0001169567880277</v>
      </c>
      <c r="K711" s="134">
        <f t="shared" si="963"/>
        <v>1.1361543599999999</v>
      </c>
      <c r="L711" s="134">
        <f t="shared" si="964"/>
        <v>1.1362872399999999</v>
      </c>
      <c r="M711" s="134">
        <f t="shared" si="965"/>
        <v>206759.96028843999</v>
      </c>
      <c r="N711" s="142">
        <f t="shared" si="978"/>
        <v>0</v>
      </c>
      <c r="O711" s="133">
        <f t="shared" si="914"/>
        <v>0</v>
      </c>
      <c r="P711" s="134">
        <f t="shared" si="966"/>
        <v>0</v>
      </c>
      <c r="Q711" s="133">
        <f t="shared" si="918"/>
        <v>0.12682499999999999</v>
      </c>
      <c r="R711" s="143">
        <f t="shared" si="967"/>
        <v>1.0003210300000001</v>
      </c>
      <c r="S711" s="134">
        <f t="shared" si="968"/>
        <v>66.376150050000007</v>
      </c>
      <c r="T711" s="3">
        <f t="shared" si="919"/>
        <v>0</v>
      </c>
      <c r="U711" s="4">
        <f t="shared" si="920"/>
        <v>0</v>
      </c>
      <c r="V711" s="144" t="str">
        <f t="shared" ref="V711" si="996">V710</f>
        <v>A+J=</v>
      </c>
      <c r="W711" s="9">
        <f t="shared" si="916"/>
        <v>42786</v>
      </c>
      <c r="X711" s="4"/>
      <c r="Y711" s="18"/>
      <c r="Z711" s="16"/>
      <c r="AD711" s="5"/>
    </row>
    <row r="712" spans="1:135" x14ac:dyDescent="0.2">
      <c r="A712" s="138">
        <f t="shared" si="917"/>
        <v>42757</v>
      </c>
      <c r="B712" s="134">
        <f t="shared" si="956"/>
        <v>206916.93020986998</v>
      </c>
      <c r="C712" s="134">
        <f t="shared" si="977"/>
        <v>181960.99807337989</v>
      </c>
      <c r="D712" s="139">
        <f t="shared" si="957"/>
        <v>686.11800000000005</v>
      </c>
      <c r="E712" s="10">
        <f>IF(DAY(A712)=E$3+1,VLOOKUP(A712,[1]Plan1!$CC$150:$CD$200,2),E711)</f>
        <v>688.61</v>
      </c>
      <c r="F712" s="140">
        <f t="shared" si="958"/>
        <v>42725</v>
      </c>
      <c r="G712" s="133">
        <f t="shared" si="959"/>
        <v>3.6320283099990913E-3</v>
      </c>
      <c r="H712" s="141">
        <f t="shared" si="960"/>
        <v>2</v>
      </c>
      <c r="I712" s="141">
        <f t="shared" si="961"/>
        <v>31</v>
      </c>
      <c r="J712" s="134">
        <f t="shared" si="962"/>
        <v>1.0002339272549456</v>
      </c>
      <c r="K712" s="134">
        <f t="shared" si="963"/>
        <v>1.1361543599999999</v>
      </c>
      <c r="L712" s="134">
        <f t="shared" si="964"/>
        <v>1.1364201300000001</v>
      </c>
      <c r="M712" s="134">
        <f t="shared" si="965"/>
        <v>206784.14108547999</v>
      </c>
      <c r="N712" s="142">
        <f t="shared" si="978"/>
        <v>0</v>
      </c>
      <c r="O712" s="133">
        <f t="shared" si="914"/>
        <v>0</v>
      </c>
      <c r="P712" s="134">
        <f t="shared" si="966"/>
        <v>0</v>
      </c>
      <c r="Q712" s="133">
        <f t="shared" si="918"/>
        <v>0.12682499999999999</v>
      </c>
      <c r="R712" s="143">
        <f t="shared" si="967"/>
        <v>1.000642163</v>
      </c>
      <c r="S712" s="134">
        <f t="shared" si="968"/>
        <v>132.78912439000001</v>
      </c>
      <c r="T712" s="3">
        <f t="shared" si="919"/>
        <v>0</v>
      </c>
      <c r="U712" s="4">
        <f t="shared" si="920"/>
        <v>0</v>
      </c>
      <c r="V712" s="144" t="str">
        <f t="shared" ref="V712" si="997">V711</f>
        <v>A+J=</v>
      </c>
      <c r="W712" s="9">
        <f t="shared" si="916"/>
        <v>42786</v>
      </c>
      <c r="X712" s="4"/>
      <c r="Y712" s="18"/>
      <c r="Z712" s="16"/>
      <c r="AD712" s="5"/>
    </row>
    <row r="713" spans="1:135" x14ac:dyDescent="0.2">
      <c r="A713" s="138">
        <f t="shared" si="917"/>
        <v>42758</v>
      </c>
      <c r="B713" s="134">
        <f t="shared" si="956"/>
        <v>207007.56445572001</v>
      </c>
      <c r="C713" s="134">
        <f t="shared" si="977"/>
        <v>181960.99807337989</v>
      </c>
      <c r="D713" s="139">
        <f t="shared" si="957"/>
        <v>686.11800000000005</v>
      </c>
      <c r="E713" s="10">
        <f>IF(DAY(A713)=E$3+1,VLOOKUP(A713,[1]Plan1!$CC$150:$CD$200,2),E712)</f>
        <v>688.61</v>
      </c>
      <c r="F713" s="140">
        <f t="shared" si="958"/>
        <v>42725</v>
      </c>
      <c r="G713" s="133">
        <f t="shared" si="959"/>
        <v>3.6320283099990913E-3</v>
      </c>
      <c r="H713" s="141">
        <f t="shared" si="960"/>
        <v>3</v>
      </c>
      <c r="I713" s="141">
        <f t="shared" si="961"/>
        <v>31</v>
      </c>
      <c r="J713" s="134">
        <f t="shared" si="962"/>
        <v>1.0003509114023537</v>
      </c>
      <c r="K713" s="134">
        <f t="shared" si="963"/>
        <v>1.1361543599999999</v>
      </c>
      <c r="L713" s="134">
        <f t="shared" si="964"/>
        <v>1.1365530399999999</v>
      </c>
      <c r="M713" s="134">
        <f t="shared" si="965"/>
        <v>206808.32552173</v>
      </c>
      <c r="N713" s="142">
        <f t="shared" si="978"/>
        <v>0</v>
      </c>
      <c r="O713" s="133">
        <f t="shared" si="914"/>
        <v>0</v>
      </c>
      <c r="P713" s="134">
        <f t="shared" si="966"/>
        <v>0</v>
      </c>
      <c r="Q713" s="133">
        <f t="shared" si="918"/>
        <v>0.12682499999999999</v>
      </c>
      <c r="R713" s="143">
        <f t="shared" si="967"/>
        <v>1.000963399</v>
      </c>
      <c r="S713" s="134">
        <f t="shared" si="968"/>
        <v>199.23893398999999</v>
      </c>
      <c r="T713" s="3">
        <f t="shared" si="919"/>
        <v>0</v>
      </c>
      <c r="U713" s="4">
        <f t="shared" si="920"/>
        <v>0</v>
      </c>
      <c r="V713" s="144" t="str">
        <f t="shared" ref="V713" si="998">V712</f>
        <v>A+J=</v>
      </c>
      <c r="W713" s="9">
        <f t="shared" si="916"/>
        <v>42786</v>
      </c>
      <c r="X713" s="4"/>
      <c r="Y713" s="18"/>
      <c r="Z713" s="16"/>
      <c r="AD713" s="5"/>
    </row>
    <row r="714" spans="1:135" x14ac:dyDescent="0.2">
      <c r="A714" s="138">
        <f t="shared" si="917"/>
        <v>42759</v>
      </c>
      <c r="B714" s="134">
        <f t="shared" si="956"/>
        <v>207098.23918705</v>
      </c>
      <c r="C714" s="134">
        <f t="shared" si="977"/>
        <v>181960.99807337989</v>
      </c>
      <c r="D714" s="139">
        <f t="shared" si="957"/>
        <v>686.11800000000005</v>
      </c>
      <c r="E714" s="10">
        <f>IF(DAY(A714)=E$3+1,VLOOKUP(A714,[1]Plan1!$CC$150:$CD$200,2),E713)</f>
        <v>688.61</v>
      </c>
      <c r="F714" s="140">
        <f t="shared" si="958"/>
        <v>42725</v>
      </c>
      <c r="G714" s="133">
        <f t="shared" si="959"/>
        <v>3.6320283099990913E-3</v>
      </c>
      <c r="H714" s="141">
        <f t="shared" si="960"/>
        <v>4</v>
      </c>
      <c r="I714" s="141">
        <f t="shared" si="961"/>
        <v>31</v>
      </c>
      <c r="J714" s="134">
        <f t="shared" si="962"/>
        <v>1.0004679092318518</v>
      </c>
      <c r="K714" s="134">
        <f t="shared" si="963"/>
        <v>1.1361543599999999</v>
      </c>
      <c r="L714" s="134">
        <f t="shared" si="964"/>
        <v>1.13668597</v>
      </c>
      <c r="M714" s="134">
        <f t="shared" si="965"/>
        <v>206832.51359720001</v>
      </c>
      <c r="N714" s="142">
        <f t="shared" si="978"/>
        <v>0</v>
      </c>
      <c r="O714" s="133">
        <f t="shared" ref="O714:O777" si="999">IF(N714&gt;0,VLOOKUP(N714,$Y$10:$AD$100,6),0)</f>
        <v>0</v>
      </c>
      <c r="P714" s="134">
        <f t="shared" si="966"/>
        <v>0</v>
      </c>
      <c r="Q714" s="133">
        <f t="shared" si="918"/>
        <v>0.12682499999999999</v>
      </c>
      <c r="R714" s="143">
        <f t="shared" si="967"/>
        <v>1.0012847380000001</v>
      </c>
      <c r="S714" s="134">
        <f t="shared" si="968"/>
        <v>265.72558985000001</v>
      </c>
      <c r="T714" s="3">
        <f t="shared" si="919"/>
        <v>0</v>
      </c>
      <c r="U714" s="4">
        <f t="shared" si="920"/>
        <v>0</v>
      </c>
      <c r="V714" s="144" t="str">
        <f t="shared" ref="V714" si="1000">V713</f>
        <v>A+J=</v>
      </c>
      <c r="W714" s="9">
        <f t="shared" ref="W714:W777" si="1001">VLOOKUP(A714,$Z$10:$AG$81,8)</f>
        <v>42786</v>
      </c>
      <c r="X714" s="4"/>
      <c r="Y714" s="18"/>
      <c r="Z714" s="16"/>
      <c r="AD714" s="5"/>
    </row>
    <row r="715" spans="1:135" x14ac:dyDescent="0.2">
      <c r="A715" s="138">
        <f t="shared" ref="A715:A778" si="1002">(A714+1)</f>
        <v>42760</v>
      </c>
      <c r="B715" s="134">
        <f t="shared" si="956"/>
        <v>207188.95441483002</v>
      </c>
      <c r="C715" s="134">
        <f t="shared" si="977"/>
        <v>181960.99807337989</v>
      </c>
      <c r="D715" s="139">
        <f t="shared" si="957"/>
        <v>686.11800000000005</v>
      </c>
      <c r="E715" s="10">
        <f>IF(DAY(A715)=E$3+1,VLOOKUP(A715,[1]Plan1!$CC$150:$CD$200,2),E714)</f>
        <v>688.61</v>
      </c>
      <c r="F715" s="140">
        <f t="shared" si="958"/>
        <v>42725</v>
      </c>
      <c r="G715" s="133">
        <f t="shared" si="959"/>
        <v>3.6320283099990913E-3</v>
      </c>
      <c r="H715" s="141">
        <f t="shared" si="960"/>
        <v>5</v>
      </c>
      <c r="I715" s="141">
        <f t="shared" si="961"/>
        <v>31</v>
      </c>
      <c r="J715" s="134">
        <f t="shared" si="962"/>
        <v>1.0005849207450404</v>
      </c>
      <c r="K715" s="134">
        <f t="shared" si="963"/>
        <v>1.1361543599999999</v>
      </c>
      <c r="L715" s="134">
        <f t="shared" si="964"/>
        <v>1.1368189200000001</v>
      </c>
      <c r="M715" s="134">
        <f t="shared" si="965"/>
        <v>206856.7053119</v>
      </c>
      <c r="N715" s="142">
        <f t="shared" si="978"/>
        <v>0</v>
      </c>
      <c r="O715" s="133">
        <f t="shared" si="999"/>
        <v>0</v>
      </c>
      <c r="P715" s="134">
        <f t="shared" si="966"/>
        <v>0</v>
      </c>
      <c r="Q715" s="133">
        <f t="shared" ref="Q715:Q778" si="1003">(Q714)</f>
        <v>0.12682499999999999</v>
      </c>
      <c r="R715" s="143">
        <f t="shared" si="967"/>
        <v>1.00160618</v>
      </c>
      <c r="S715" s="134">
        <f t="shared" si="968"/>
        <v>332.24910292999999</v>
      </c>
      <c r="T715" s="3">
        <f t="shared" ref="T715:T778" si="1004">IF(N715&gt;0,P715+S715,0)</f>
        <v>0</v>
      </c>
      <c r="U715" s="4">
        <f t="shared" ref="U715:U778" si="1005">IF(N715&gt;0,T715*U$7,0)</f>
        <v>0</v>
      </c>
      <c r="V715" s="144" t="str">
        <f t="shared" ref="V715" si="1006">V714</f>
        <v>A+J=</v>
      </c>
      <c r="W715" s="9">
        <f t="shared" si="1001"/>
        <v>42786</v>
      </c>
      <c r="X715" s="4"/>
      <c r="Y715" s="18"/>
      <c r="Z715" s="16"/>
      <c r="AD715" s="5"/>
    </row>
    <row r="716" spans="1:135" x14ac:dyDescent="0.2">
      <c r="A716" s="138">
        <f t="shared" si="1002"/>
        <v>42761</v>
      </c>
      <c r="B716" s="134">
        <f t="shared" si="956"/>
        <v>207279.70671069002</v>
      </c>
      <c r="C716" s="134">
        <f t="shared" si="977"/>
        <v>181960.99807337989</v>
      </c>
      <c r="D716" s="139">
        <f t="shared" si="957"/>
        <v>686.11800000000005</v>
      </c>
      <c r="E716" s="10">
        <f>IF(DAY(A716)=E$3+1,VLOOKUP(A716,[1]Plan1!$CC$150:$CD$200,2),E715)</f>
        <v>688.61</v>
      </c>
      <c r="F716" s="140">
        <f t="shared" si="958"/>
        <v>42725</v>
      </c>
      <c r="G716" s="133">
        <f t="shared" si="959"/>
        <v>3.6320283099990913E-3</v>
      </c>
      <c r="H716" s="141">
        <f t="shared" si="960"/>
        <v>6</v>
      </c>
      <c r="I716" s="141">
        <f t="shared" si="961"/>
        <v>31</v>
      </c>
      <c r="J716" s="134">
        <f t="shared" si="962"/>
        <v>1.0007019459435196</v>
      </c>
      <c r="K716" s="134">
        <f t="shared" si="963"/>
        <v>1.1361543599999999</v>
      </c>
      <c r="L716" s="134">
        <f t="shared" si="964"/>
        <v>1.1369518700000001</v>
      </c>
      <c r="M716" s="134">
        <f t="shared" si="965"/>
        <v>206880.89702659001</v>
      </c>
      <c r="N716" s="142">
        <f t="shared" si="978"/>
        <v>0</v>
      </c>
      <c r="O716" s="133">
        <f t="shared" si="999"/>
        <v>0</v>
      </c>
      <c r="P716" s="134">
        <f t="shared" si="966"/>
        <v>0</v>
      </c>
      <c r="Q716" s="133">
        <f t="shared" si="1003"/>
        <v>0.12682499999999999</v>
      </c>
      <c r="R716" s="143">
        <f t="shared" si="967"/>
        <v>1.0019277259999999</v>
      </c>
      <c r="S716" s="134">
        <f t="shared" si="968"/>
        <v>398.80968410000003</v>
      </c>
      <c r="T716" s="3">
        <f t="shared" si="1004"/>
        <v>0</v>
      </c>
      <c r="U716" s="4">
        <f t="shared" si="1005"/>
        <v>0</v>
      </c>
      <c r="V716" s="144" t="str">
        <f t="shared" ref="V716" si="1007">V715</f>
        <v>A+J=</v>
      </c>
      <c r="W716" s="9">
        <f t="shared" si="1001"/>
        <v>42786</v>
      </c>
      <c r="X716" s="4"/>
      <c r="Y716" s="18"/>
      <c r="Z716" s="16"/>
      <c r="AD716" s="5"/>
    </row>
    <row r="717" spans="1:135" x14ac:dyDescent="0.2">
      <c r="A717" s="138">
        <f t="shared" si="1002"/>
        <v>42762</v>
      </c>
      <c r="B717" s="134">
        <f t="shared" si="956"/>
        <v>207370.50113947</v>
      </c>
      <c r="C717" s="134">
        <f t="shared" si="977"/>
        <v>181960.99807337989</v>
      </c>
      <c r="D717" s="139">
        <f t="shared" si="957"/>
        <v>686.11800000000005</v>
      </c>
      <c r="E717" s="10">
        <f>IF(DAY(A717)=E$3+1,VLOOKUP(A717,[1]Plan1!$CC$150:$CD$200,2),E716)</f>
        <v>688.61</v>
      </c>
      <c r="F717" s="140">
        <f t="shared" si="958"/>
        <v>42725</v>
      </c>
      <c r="G717" s="133">
        <f t="shared" si="959"/>
        <v>3.6320283099990913E-3</v>
      </c>
      <c r="H717" s="141">
        <f t="shared" si="960"/>
        <v>7</v>
      </c>
      <c r="I717" s="141">
        <f t="shared" si="961"/>
        <v>31</v>
      </c>
      <c r="J717" s="134">
        <f t="shared" si="962"/>
        <v>1.0008189848288902</v>
      </c>
      <c r="K717" s="134">
        <f t="shared" si="963"/>
        <v>1.1361543599999999</v>
      </c>
      <c r="L717" s="134">
        <f t="shared" si="964"/>
        <v>1.1370848499999999</v>
      </c>
      <c r="M717" s="134">
        <f t="shared" si="965"/>
        <v>206905.09420011</v>
      </c>
      <c r="N717" s="142">
        <f t="shared" si="978"/>
        <v>0</v>
      </c>
      <c r="O717" s="133">
        <f t="shared" si="999"/>
        <v>0</v>
      </c>
      <c r="P717" s="134">
        <f t="shared" si="966"/>
        <v>0</v>
      </c>
      <c r="Q717" s="133">
        <f t="shared" si="1003"/>
        <v>0.12682499999999999</v>
      </c>
      <c r="R717" s="143">
        <f t="shared" si="967"/>
        <v>1.002249374</v>
      </c>
      <c r="S717" s="134">
        <f t="shared" si="968"/>
        <v>465.40693936000002</v>
      </c>
      <c r="T717" s="3">
        <f t="shared" si="1004"/>
        <v>0</v>
      </c>
      <c r="U717" s="4">
        <f t="shared" si="1005"/>
        <v>0</v>
      </c>
      <c r="V717" s="144" t="str">
        <f t="shared" ref="V717" si="1008">V716</f>
        <v>A+J=</v>
      </c>
      <c r="W717" s="9">
        <f t="shared" si="1001"/>
        <v>42786</v>
      </c>
      <c r="X717" s="4"/>
      <c r="Y717" s="18"/>
      <c r="Z717" s="16"/>
      <c r="AD717" s="5"/>
    </row>
    <row r="718" spans="1:135" x14ac:dyDescent="0.2">
      <c r="A718" s="138">
        <f t="shared" si="1002"/>
        <v>42763</v>
      </c>
      <c r="B718" s="134">
        <f t="shared" si="956"/>
        <v>207461.33447914</v>
      </c>
      <c r="C718" s="134">
        <f t="shared" si="977"/>
        <v>181960.99807337989</v>
      </c>
      <c r="D718" s="139">
        <f t="shared" si="957"/>
        <v>686.11800000000005</v>
      </c>
      <c r="E718" s="10">
        <f>IF(DAY(A718)=E$3+1,VLOOKUP(A718,[1]Plan1!$CC$150:$CD$200,2),E717)</f>
        <v>688.61</v>
      </c>
      <c r="F718" s="140">
        <f t="shared" si="958"/>
        <v>42725</v>
      </c>
      <c r="G718" s="133">
        <f t="shared" si="959"/>
        <v>3.6320283099990913E-3</v>
      </c>
      <c r="H718" s="141">
        <f t="shared" si="960"/>
        <v>8</v>
      </c>
      <c r="I718" s="141">
        <f t="shared" si="961"/>
        <v>31</v>
      </c>
      <c r="J718" s="134">
        <f t="shared" si="962"/>
        <v>1.0009360374027529</v>
      </c>
      <c r="K718" s="134">
        <f t="shared" si="963"/>
        <v>1.1361543599999999</v>
      </c>
      <c r="L718" s="134">
        <f t="shared" si="964"/>
        <v>1.1372178399999999</v>
      </c>
      <c r="M718" s="134">
        <f t="shared" si="965"/>
        <v>206929.29319324999</v>
      </c>
      <c r="N718" s="142">
        <f t="shared" si="978"/>
        <v>0</v>
      </c>
      <c r="O718" s="133">
        <f t="shared" si="999"/>
        <v>0</v>
      </c>
      <c r="P718" s="134">
        <f t="shared" si="966"/>
        <v>0</v>
      </c>
      <c r="Q718" s="133">
        <f t="shared" si="1003"/>
        <v>0.12682499999999999</v>
      </c>
      <c r="R718" s="143">
        <f t="shared" si="967"/>
        <v>1.0025711260000001</v>
      </c>
      <c r="S718" s="134">
        <f t="shared" si="968"/>
        <v>532.04128589000004</v>
      </c>
      <c r="T718" s="3">
        <f t="shared" si="1004"/>
        <v>0</v>
      </c>
      <c r="U718" s="4">
        <f t="shared" si="1005"/>
        <v>0</v>
      </c>
      <c r="V718" s="144" t="str">
        <f t="shared" ref="V718" si="1009">V717</f>
        <v>A+J=</v>
      </c>
      <c r="W718" s="9">
        <f t="shared" si="1001"/>
        <v>42786</v>
      </c>
      <c r="X718" s="4"/>
      <c r="Y718" s="18"/>
      <c r="Z718" s="16"/>
      <c r="AD718" s="5"/>
    </row>
    <row r="719" spans="1:135" x14ac:dyDescent="0.2">
      <c r="A719" s="138">
        <f t="shared" si="1002"/>
        <v>42764</v>
      </c>
      <c r="B719" s="134">
        <f t="shared" si="956"/>
        <v>207552.20673898002</v>
      </c>
      <c r="C719" s="134">
        <f t="shared" si="977"/>
        <v>181960.99807337989</v>
      </c>
      <c r="D719" s="139">
        <f t="shared" si="957"/>
        <v>686.11800000000005</v>
      </c>
      <c r="E719" s="10">
        <f>IF(DAY(A719)=E$3+1,VLOOKUP(A719,[1]Plan1!$CC$150:$CD$200,2),E718)</f>
        <v>688.61</v>
      </c>
      <c r="F719" s="140">
        <f t="shared" si="958"/>
        <v>42725</v>
      </c>
      <c r="G719" s="133">
        <f t="shared" si="959"/>
        <v>3.6320283099990913E-3</v>
      </c>
      <c r="H719" s="141">
        <f t="shared" si="960"/>
        <v>9</v>
      </c>
      <c r="I719" s="141">
        <f t="shared" si="961"/>
        <v>31</v>
      </c>
      <c r="J719" s="134">
        <f t="shared" si="962"/>
        <v>1.0010531036667087</v>
      </c>
      <c r="K719" s="134">
        <f t="shared" si="963"/>
        <v>1.1361543599999999</v>
      </c>
      <c r="L719" s="134">
        <f t="shared" si="964"/>
        <v>1.1373508400000001</v>
      </c>
      <c r="M719" s="134">
        <f t="shared" si="965"/>
        <v>206953.49400599001</v>
      </c>
      <c r="N719" s="142">
        <f t="shared" si="978"/>
        <v>0</v>
      </c>
      <c r="O719" s="133">
        <f t="shared" si="999"/>
        <v>0</v>
      </c>
      <c r="P719" s="134">
        <f t="shared" si="966"/>
        <v>0</v>
      </c>
      <c r="Q719" s="133">
        <f t="shared" si="1003"/>
        <v>0.12682499999999999</v>
      </c>
      <c r="R719" s="143">
        <f t="shared" si="967"/>
        <v>1.0028929820000001</v>
      </c>
      <c r="S719" s="134">
        <f t="shared" si="968"/>
        <v>598.71273298999995</v>
      </c>
      <c r="T719" s="3">
        <f t="shared" si="1004"/>
        <v>0</v>
      </c>
      <c r="U719" s="4">
        <f t="shared" si="1005"/>
        <v>0</v>
      </c>
      <c r="V719" s="144" t="str">
        <f t="shared" ref="V719" si="1010">V718</f>
        <v>A+J=</v>
      </c>
      <c r="W719" s="9">
        <f t="shared" si="1001"/>
        <v>42786</v>
      </c>
      <c r="X719" s="4"/>
      <c r="Y719" s="18"/>
      <c r="Z719" s="16"/>
      <c r="AD719" s="5"/>
    </row>
    <row r="720" spans="1:135" x14ac:dyDescent="0.2">
      <c r="A720" s="138">
        <f t="shared" si="1002"/>
        <v>42765</v>
      </c>
      <c r="B720" s="134">
        <f t="shared" si="956"/>
        <v>207643.11933984002</v>
      </c>
      <c r="C720" s="134">
        <f t="shared" si="977"/>
        <v>181960.99807337989</v>
      </c>
      <c r="D720" s="139">
        <f t="shared" si="957"/>
        <v>686.11800000000005</v>
      </c>
      <c r="E720" s="10">
        <f>IF(DAY(A720)=E$3+1,VLOOKUP(A720,[1]Plan1!$CC$150:$CD$200,2),E719)</f>
        <v>688.61</v>
      </c>
      <c r="F720" s="140">
        <f t="shared" si="958"/>
        <v>42725</v>
      </c>
      <c r="G720" s="133">
        <f t="shared" si="959"/>
        <v>3.6320283099990913E-3</v>
      </c>
      <c r="H720" s="141">
        <f t="shared" si="960"/>
        <v>10</v>
      </c>
      <c r="I720" s="141">
        <f t="shared" si="961"/>
        <v>31</v>
      </c>
      <c r="J720" s="134">
        <f t="shared" si="962"/>
        <v>1.0011701836223585</v>
      </c>
      <c r="K720" s="134">
        <f t="shared" si="963"/>
        <v>1.1361543599999999</v>
      </c>
      <c r="L720" s="134">
        <f t="shared" si="964"/>
        <v>1.1374838599999999</v>
      </c>
      <c r="M720" s="134">
        <f t="shared" si="965"/>
        <v>206977.69845796001</v>
      </c>
      <c r="N720" s="142">
        <f t="shared" si="978"/>
        <v>0</v>
      </c>
      <c r="O720" s="133">
        <f t="shared" si="999"/>
        <v>0</v>
      </c>
      <c r="P720" s="134">
        <f t="shared" si="966"/>
        <v>0</v>
      </c>
      <c r="Q720" s="133">
        <f t="shared" si="1003"/>
        <v>0.12682499999999999</v>
      </c>
      <c r="R720" s="143">
        <f t="shared" si="967"/>
        <v>1.0032149400000001</v>
      </c>
      <c r="S720" s="134">
        <f t="shared" si="968"/>
        <v>665.42088188000002</v>
      </c>
      <c r="T720" s="3">
        <f t="shared" si="1004"/>
        <v>0</v>
      </c>
      <c r="U720" s="4">
        <f t="shared" si="1005"/>
        <v>0</v>
      </c>
      <c r="V720" s="144" t="str">
        <f t="shared" ref="V720" si="1011">V719</f>
        <v>A+J=</v>
      </c>
      <c r="W720" s="9">
        <f t="shared" si="1001"/>
        <v>42786</v>
      </c>
      <c r="X720" s="4"/>
      <c r="Y720" s="18"/>
      <c r="Z720" s="16"/>
      <c r="AD720" s="5"/>
    </row>
    <row r="721" spans="1:30" x14ac:dyDescent="0.2">
      <c r="A721" s="138">
        <f t="shared" si="1002"/>
        <v>42766</v>
      </c>
      <c r="B721" s="134">
        <f t="shared" si="956"/>
        <v>207734.07270659998</v>
      </c>
      <c r="C721" s="134">
        <f t="shared" si="977"/>
        <v>181960.99807337989</v>
      </c>
      <c r="D721" s="139">
        <f t="shared" si="957"/>
        <v>686.11800000000005</v>
      </c>
      <c r="E721" s="10">
        <f>IF(DAY(A721)=E$3+1,VLOOKUP(A721,[1]Plan1!$CC$150:$CD$200,2),E720)</f>
        <v>688.61</v>
      </c>
      <c r="F721" s="140">
        <f t="shared" si="958"/>
        <v>42725</v>
      </c>
      <c r="G721" s="133">
        <f t="shared" si="959"/>
        <v>3.6320283099990913E-3</v>
      </c>
      <c r="H721" s="141">
        <f t="shared" si="960"/>
        <v>11</v>
      </c>
      <c r="I721" s="141">
        <f t="shared" si="961"/>
        <v>31</v>
      </c>
      <c r="J721" s="134">
        <f t="shared" si="962"/>
        <v>1.0012872772713042</v>
      </c>
      <c r="K721" s="134">
        <f t="shared" si="963"/>
        <v>1.1361543599999999</v>
      </c>
      <c r="L721" s="134">
        <f t="shared" si="964"/>
        <v>1.1376169</v>
      </c>
      <c r="M721" s="134">
        <f t="shared" si="965"/>
        <v>207001.90654914</v>
      </c>
      <c r="N721" s="142">
        <f t="shared" si="978"/>
        <v>0</v>
      </c>
      <c r="O721" s="133">
        <f t="shared" si="999"/>
        <v>0</v>
      </c>
      <c r="P721" s="134">
        <f t="shared" si="966"/>
        <v>0</v>
      </c>
      <c r="Q721" s="133">
        <f t="shared" si="1003"/>
        <v>0.12682499999999999</v>
      </c>
      <c r="R721" s="143">
        <f t="shared" si="967"/>
        <v>1.0035370020000001</v>
      </c>
      <c r="S721" s="134">
        <f t="shared" si="968"/>
        <v>732.16615746000002</v>
      </c>
      <c r="T721" s="3">
        <f t="shared" si="1004"/>
        <v>0</v>
      </c>
      <c r="U721" s="4">
        <f t="shared" si="1005"/>
        <v>0</v>
      </c>
      <c r="V721" s="144" t="str">
        <f t="shared" ref="V721" si="1012">V720</f>
        <v>A+J=</v>
      </c>
      <c r="W721" s="9">
        <f t="shared" si="1001"/>
        <v>42786</v>
      </c>
      <c r="X721" s="4"/>
      <c r="Y721" s="18"/>
      <c r="Z721" s="16"/>
      <c r="AD721" s="5"/>
    </row>
    <row r="722" spans="1:30" x14ac:dyDescent="0.2">
      <c r="A722" s="138">
        <f t="shared" si="1002"/>
        <v>42767</v>
      </c>
      <c r="B722" s="134">
        <f t="shared" si="956"/>
        <v>207825.06502372999</v>
      </c>
      <c r="C722" s="134">
        <f t="shared" si="977"/>
        <v>181960.99807337989</v>
      </c>
      <c r="D722" s="139">
        <f t="shared" si="957"/>
        <v>686.11800000000005</v>
      </c>
      <c r="E722" s="10">
        <f>IF(DAY(A722)=E$3+1,VLOOKUP(A722,[1]Plan1!$CC$150:$CD$200,2),E721)</f>
        <v>688.61</v>
      </c>
      <c r="F722" s="140">
        <f t="shared" si="958"/>
        <v>42725</v>
      </c>
      <c r="G722" s="133">
        <f t="shared" si="959"/>
        <v>3.6320283099990913E-3</v>
      </c>
      <c r="H722" s="141">
        <f t="shared" si="960"/>
        <v>12</v>
      </c>
      <c r="I722" s="141">
        <f t="shared" si="961"/>
        <v>31</v>
      </c>
      <c r="J722" s="134">
        <f t="shared" si="962"/>
        <v>1.0014043846151468</v>
      </c>
      <c r="K722" s="134">
        <f t="shared" si="963"/>
        <v>1.1361543599999999</v>
      </c>
      <c r="L722" s="134">
        <f t="shared" si="964"/>
        <v>1.1377499499999999</v>
      </c>
      <c r="M722" s="134">
        <f t="shared" si="965"/>
        <v>207026.11645993</v>
      </c>
      <c r="N722" s="142">
        <f t="shared" si="978"/>
        <v>0</v>
      </c>
      <c r="O722" s="133">
        <f t="shared" si="999"/>
        <v>0</v>
      </c>
      <c r="P722" s="134">
        <f t="shared" si="966"/>
        <v>0</v>
      </c>
      <c r="Q722" s="133">
        <f t="shared" si="1003"/>
        <v>0.12682499999999999</v>
      </c>
      <c r="R722" s="143">
        <f t="shared" si="967"/>
        <v>1.003859168</v>
      </c>
      <c r="S722" s="134">
        <f t="shared" si="968"/>
        <v>798.94856379999999</v>
      </c>
      <c r="T722" s="3">
        <f t="shared" si="1004"/>
        <v>0</v>
      </c>
      <c r="U722" s="4">
        <f t="shared" si="1005"/>
        <v>0</v>
      </c>
      <c r="V722" s="144" t="str">
        <f t="shared" ref="V722" si="1013">V721</f>
        <v>A+J=</v>
      </c>
      <c r="W722" s="9">
        <f t="shared" si="1001"/>
        <v>42786</v>
      </c>
      <c r="X722" s="4"/>
      <c r="Y722" s="18"/>
      <c r="Z722" s="16"/>
      <c r="AD722" s="5"/>
    </row>
    <row r="723" spans="1:30" x14ac:dyDescent="0.2">
      <c r="A723" s="138">
        <f t="shared" si="1002"/>
        <v>42768</v>
      </c>
      <c r="B723" s="134">
        <f t="shared" si="956"/>
        <v>207916.09771366001</v>
      </c>
      <c r="C723" s="134">
        <f t="shared" si="977"/>
        <v>181960.99807337989</v>
      </c>
      <c r="D723" s="139">
        <f t="shared" si="957"/>
        <v>686.11800000000005</v>
      </c>
      <c r="E723" s="10">
        <f>IF(DAY(A723)=E$3+1,VLOOKUP(A723,[1]Plan1!$CC$150:$CD$200,2),E722)</f>
        <v>688.61</v>
      </c>
      <c r="F723" s="140">
        <f t="shared" si="958"/>
        <v>42725</v>
      </c>
      <c r="G723" s="133">
        <f t="shared" si="959"/>
        <v>3.6320283099990913E-3</v>
      </c>
      <c r="H723" s="141">
        <f t="shared" si="960"/>
        <v>13</v>
      </c>
      <c r="I723" s="141">
        <f t="shared" si="961"/>
        <v>31</v>
      </c>
      <c r="J723" s="134">
        <f t="shared" si="962"/>
        <v>1.0015215056554883</v>
      </c>
      <c r="K723" s="134">
        <f t="shared" si="963"/>
        <v>1.1361543599999999</v>
      </c>
      <c r="L723" s="134">
        <f t="shared" si="964"/>
        <v>1.1378830200000001</v>
      </c>
      <c r="M723" s="134">
        <f t="shared" si="965"/>
        <v>207050.33000995</v>
      </c>
      <c r="N723" s="142">
        <f t="shared" si="978"/>
        <v>0</v>
      </c>
      <c r="O723" s="133">
        <f t="shared" si="999"/>
        <v>0</v>
      </c>
      <c r="P723" s="134">
        <f t="shared" si="966"/>
        <v>0</v>
      </c>
      <c r="Q723" s="133">
        <f t="shared" si="1003"/>
        <v>0.12682499999999999</v>
      </c>
      <c r="R723" s="143">
        <f t="shared" si="967"/>
        <v>1.0041814360000001</v>
      </c>
      <c r="S723" s="134">
        <f t="shared" si="968"/>
        <v>865.76770370999998</v>
      </c>
      <c r="T723" s="3">
        <f t="shared" si="1004"/>
        <v>0</v>
      </c>
      <c r="U723" s="4">
        <f t="shared" si="1005"/>
        <v>0</v>
      </c>
      <c r="V723" s="144" t="str">
        <f t="shared" ref="V723" si="1014">V722</f>
        <v>A+J=</v>
      </c>
      <c r="W723" s="9">
        <f t="shared" si="1001"/>
        <v>42786</v>
      </c>
      <c r="X723" s="4"/>
      <c r="Y723" s="18"/>
      <c r="Z723" s="16"/>
      <c r="AD723" s="5"/>
    </row>
    <row r="724" spans="1:30" x14ac:dyDescent="0.2">
      <c r="A724" s="138">
        <f t="shared" si="1002"/>
        <v>42769</v>
      </c>
      <c r="B724" s="134">
        <f t="shared" si="956"/>
        <v>208007.16958071999</v>
      </c>
      <c r="C724" s="134">
        <f t="shared" si="977"/>
        <v>181960.99807337989</v>
      </c>
      <c r="D724" s="139">
        <f t="shared" si="957"/>
        <v>686.11800000000005</v>
      </c>
      <c r="E724" s="10">
        <f>IF(DAY(A724)=E$3+1,VLOOKUP(A724,[1]Plan1!$CC$150:$CD$200,2),E723)</f>
        <v>688.61</v>
      </c>
      <c r="F724" s="140">
        <f t="shared" si="958"/>
        <v>42725</v>
      </c>
      <c r="G724" s="133">
        <f t="shared" si="959"/>
        <v>3.6320283099990913E-3</v>
      </c>
      <c r="H724" s="141">
        <f t="shared" si="960"/>
        <v>14</v>
      </c>
      <c r="I724" s="141">
        <f t="shared" si="961"/>
        <v>31</v>
      </c>
      <c r="J724" s="134">
        <f t="shared" si="962"/>
        <v>1.0016386403939304</v>
      </c>
      <c r="K724" s="134">
        <f t="shared" si="963"/>
        <v>1.1361543599999999</v>
      </c>
      <c r="L724" s="134">
        <f t="shared" si="964"/>
        <v>1.1380161</v>
      </c>
      <c r="M724" s="134">
        <f t="shared" si="965"/>
        <v>207074.54537956999</v>
      </c>
      <c r="N724" s="142">
        <f t="shared" si="978"/>
        <v>0</v>
      </c>
      <c r="O724" s="133">
        <f t="shared" si="999"/>
        <v>0</v>
      </c>
      <c r="P724" s="134">
        <f t="shared" si="966"/>
        <v>0</v>
      </c>
      <c r="Q724" s="133">
        <f t="shared" si="1003"/>
        <v>0.12682499999999999</v>
      </c>
      <c r="R724" s="143">
        <f t="shared" si="967"/>
        <v>1.004503809</v>
      </c>
      <c r="S724" s="134">
        <f t="shared" si="968"/>
        <v>932.62420114999998</v>
      </c>
      <c r="T724" s="3">
        <f t="shared" si="1004"/>
        <v>0</v>
      </c>
      <c r="U724" s="4">
        <f t="shared" si="1005"/>
        <v>0</v>
      </c>
      <c r="V724" s="144" t="str">
        <f t="shared" ref="V724" si="1015">V723</f>
        <v>A+J=</v>
      </c>
      <c r="W724" s="9">
        <f t="shared" si="1001"/>
        <v>42786</v>
      </c>
      <c r="X724" s="4"/>
      <c r="Y724" s="18"/>
      <c r="Z724" s="16"/>
      <c r="AD724" s="5"/>
    </row>
    <row r="725" spans="1:30" x14ac:dyDescent="0.2">
      <c r="A725" s="138">
        <f t="shared" si="1002"/>
        <v>42770</v>
      </c>
      <c r="B725" s="134">
        <f t="shared" si="956"/>
        <v>208098.28184139001</v>
      </c>
      <c r="C725" s="134">
        <f t="shared" si="977"/>
        <v>181960.99807337989</v>
      </c>
      <c r="D725" s="139">
        <f t="shared" si="957"/>
        <v>686.11800000000005</v>
      </c>
      <c r="E725" s="10">
        <f>IF(DAY(A725)=E$3+1,VLOOKUP(A725,[1]Plan1!$CC$150:$CD$200,2),E724)</f>
        <v>688.61</v>
      </c>
      <c r="F725" s="140">
        <f t="shared" si="958"/>
        <v>42725</v>
      </c>
      <c r="G725" s="133">
        <f t="shared" si="959"/>
        <v>3.6320283099990913E-3</v>
      </c>
      <c r="H725" s="141">
        <f t="shared" si="960"/>
        <v>15</v>
      </c>
      <c r="I725" s="141">
        <f t="shared" si="961"/>
        <v>31</v>
      </c>
      <c r="J725" s="134">
        <f t="shared" si="962"/>
        <v>1.0017557888320752</v>
      </c>
      <c r="K725" s="134">
        <f t="shared" si="963"/>
        <v>1.1361543599999999</v>
      </c>
      <c r="L725" s="134">
        <f t="shared" si="964"/>
        <v>1.1381492</v>
      </c>
      <c r="M725" s="134">
        <f t="shared" si="965"/>
        <v>207098.76438841</v>
      </c>
      <c r="N725" s="142">
        <f t="shared" si="978"/>
        <v>0</v>
      </c>
      <c r="O725" s="133">
        <f t="shared" si="999"/>
        <v>0</v>
      </c>
      <c r="P725" s="134">
        <f t="shared" si="966"/>
        <v>0</v>
      </c>
      <c r="Q725" s="133">
        <f t="shared" si="1003"/>
        <v>0.12682499999999999</v>
      </c>
      <c r="R725" s="143">
        <f t="shared" si="967"/>
        <v>1.004826284</v>
      </c>
      <c r="S725" s="134">
        <f t="shared" si="968"/>
        <v>999.51745298000003</v>
      </c>
      <c r="T725" s="3">
        <f t="shared" si="1004"/>
        <v>0</v>
      </c>
      <c r="U725" s="4">
        <f t="shared" si="1005"/>
        <v>0</v>
      </c>
      <c r="V725" s="144" t="str">
        <f t="shared" ref="V725" si="1016">V724</f>
        <v>A+J=</v>
      </c>
      <c r="W725" s="9">
        <f t="shared" si="1001"/>
        <v>42786</v>
      </c>
      <c r="X725" s="4"/>
      <c r="Y725" s="18"/>
      <c r="Z725" s="16"/>
      <c r="AD725" s="5"/>
    </row>
    <row r="726" spans="1:30" x14ac:dyDescent="0.2">
      <c r="A726" s="138">
        <f t="shared" si="1002"/>
        <v>42771</v>
      </c>
      <c r="B726" s="134">
        <f t="shared" si="956"/>
        <v>208189.43512799998</v>
      </c>
      <c r="C726" s="134">
        <f t="shared" si="977"/>
        <v>181960.99807337989</v>
      </c>
      <c r="D726" s="139">
        <f t="shared" si="957"/>
        <v>686.11800000000005</v>
      </c>
      <c r="E726" s="10">
        <f>IF(DAY(A726)=E$3+1,VLOOKUP(A726,[1]Plan1!$CC$150:$CD$200,2),E725)</f>
        <v>688.61</v>
      </c>
      <c r="F726" s="140">
        <f t="shared" si="958"/>
        <v>42725</v>
      </c>
      <c r="G726" s="133">
        <f t="shared" si="959"/>
        <v>3.6320283099990913E-3</v>
      </c>
      <c r="H726" s="141">
        <f t="shared" si="960"/>
        <v>16</v>
      </c>
      <c r="I726" s="141">
        <f t="shared" si="961"/>
        <v>31</v>
      </c>
      <c r="J726" s="134">
        <f t="shared" si="962"/>
        <v>1.0018729509715252</v>
      </c>
      <c r="K726" s="134">
        <f t="shared" si="963"/>
        <v>1.1361543599999999</v>
      </c>
      <c r="L726" s="134">
        <f t="shared" si="964"/>
        <v>1.1382823200000001</v>
      </c>
      <c r="M726" s="134">
        <f t="shared" si="965"/>
        <v>207122.98703647999</v>
      </c>
      <c r="N726" s="142">
        <f t="shared" si="978"/>
        <v>0</v>
      </c>
      <c r="O726" s="133">
        <f t="shared" si="999"/>
        <v>0</v>
      </c>
      <c r="P726" s="134">
        <f t="shared" si="966"/>
        <v>0</v>
      </c>
      <c r="Q726" s="133">
        <f t="shared" si="1003"/>
        <v>0.12682499999999999</v>
      </c>
      <c r="R726" s="143">
        <f t="shared" si="967"/>
        <v>1.0051488639999999</v>
      </c>
      <c r="S726" s="134">
        <f t="shared" si="968"/>
        <v>1066.4480915199999</v>
      </c>
      <c r="T726" s="3">
        <f t="shared" si="1004"/>
        <v>0</v>
      </c>
      <c r="U726" s="4">
        <f t="shared" si="1005"/>
        <v>0</v>
      </c>
      <c r="V726" s="144" t="str">
        <f t="shared" ref="V726" si="1017">V725</f>
        <v>A+J=</v>
      </c>
      <c r="W726" s="9">
        <f t="shared" si="1001"/>
        <v>42786</v>
      </c>
      <c r="X726" s="4"/>
      <c r="Y726" s="18"/>
      <c r="Z726" s="16"/>
      <c r="AD726" s="5"/>
    </row>
    <row r="727" spans="1:30" x14ac:dyDescent="0.2">
      <c r="A727" s="138">
        <f t="shared" si="1002"/>
        <v>42772</v>
      </c>
      <c r="B727" s="134">
        <f t="shared" si="956"/>
        <v>208280.62700066</v>
      </c>
      <c r="C727" s="134">
        <f t="shared" si="977"/>
        <v>181960.99807337989</v>
      </c>
      <c r="D727" s="139">
        <f t="shared" si="957"/>
        <v>686.11800000000005</v>
      </c>
      <c r="E727" s="10">
        <f>IF(DAY(A727)=E$3+1,VLOOKUP(A727,[1]Plan1!$CC$150:$CD$200,2),E726)</f>
        <v>688.61</v>
      </c>
      <c r="F727" s="140">
        <f t="shared" si="958"/>
        <v>42725</v>
      </c>
      <c r="G727" s="133">
        <f t="shared" si="959"/>
        <v>3.6320283099990913E-3</v>
      </c>
      <c r="H727" s="141">
        <f t="shared" si="960"/>
        <v>17</v>
      </c>
      <c r="I727" s="141">
        <f t="shared" si="961"/>
        <v>31</v>
      </c>
      <c r="J727" s="134">
        <f t="shared" si="962"/>
        <v>1.0019901268138824</v>
      </c>
      <c r="K727" s="134">
        <f t="shared" si="963"/>
        <v>1.1361543599999999</v>
      </c>
      <c r="L727" s="134">
        <f t="shared" si="964"/>
        <v>1.1384154500000001</v>
      </c>
      <c r="M727" s="134">
        <f t="shared" si="965"/>
        <v>207147.21150415001</v>
      </c>
      <c r="N727" s="142">
        <f t="shared" si="978"/>
        <v>0</v>
      </c>
      <c r="O727" s="133">
        <f t="shared" si="999"/>
        <v>0</v>
      </c>
      <c r="P727" s="134">
        <f t="shared" si="966"/>
        <v>0</v>
      </c>
      <c r="Q727" s="133">
        <f t="shared" si="1003"/>
        <v>0.12682499999999999</v>
      </c>
      <c r="R727" s="143">
        <f t="shared" si="967"/>
        <v>1.0054715460000001</v>
      </c>
      <c r="S727" s="134">
        <f t="shared" si="968"/>
        <v>1133.4154965099999</v>
      </c>
      <c r="T727" s="3">
        <f t="shared" si="1004"/>
        <v>0</v>
      </c>
      <c r="U727" s="4">
        <f t="shared" si="1005"/>
        <v>0</v>
      </c>
      <c r="V727" s="144" t="str">
        <f t="shared" ref="V727" si="1018">V726</f>
        <v>A+J=</v>
      </c>
      <c r="W727" s="9">
        <f t="shared" si="1001"/>
        <v>42786</v>
      </c>
      <c r="X727" s="4"/>
      <c r="Y727" s="18"/>
      <c r="Z727" s="16"/>
      <c r="AD727" s="5"/>
    </row>
    <row r="728" spans="1:30" x14ac:dyDescent="0.2">
      <c r="A728" s="138">
        <f t="shared" si="1002"/>
        <v>42773</v>
      </c>
      <c r="B728" s="134">
        <f t="shared" si="956"/>
        <v>208371.85809008</v>
      </c>
      <c r="C728" s="134">
        <f t="shared" si="977"/>
        <v>181960.99807337989</v>
      </c>
      <c r="D728" s="139">
        <f t="shared" si="957"/>
        <v>686.11800000000005</v>
      </c>
      <c r="E728" s="10">
        <f>IF(DAY(A728)=E$3+1,VLOOKUP(A728,[1]Plan1!$CC$150:$CD$200,2),E727)</f>
        <v>688.61</v>
      </c>
      <c r="F728" s="140">
        <f t="shared" si="958"/>
        <v>42725</v>
      </c>
      <c r="G728" s="133">
        <f t="shared" si="959"/>
        <v>3.6320283099990913E-3</v>
      </c>
      <c r="H728" s="141">
        <f t="shared" si="960"/>
        <v>18</v>
      </c>
      <c r="I728" s="141">
        <f t="shared" si="961"/>
        <v>31</v>
      </c>
      <c r="J728" s="134">
        <f t="shared" si="962"/>
        <v>1.0021073163607501</v>
      </c>
      <c r="K728" s="134">
        <f t="shared" si="963"/>
        <v>1.1361543599999999</v>
      </c>
      <c r="L728" s="134">
        <f t="shared" si="964"/>
        <v>1.1385485900000001</v>
      </c>
      <c r="M728" s="134">
        <f t="shared" si="965"/>
        <v>207171.43779143001</v>
      </c>
      <c r="N728" s="142">
        <f t="shared" si="978"/>
        <v>0</v>
      </c>
      <c r="O728" s="133">
        <f t="shared" si="999"/>
        <v>0</v>
      </c>
      <c r="P728" s="134">
        <f t="shared" si="966"/>
        <v>0</v>
      </c>
      <c r="Q728" s="133">
        <f t="shared" si="1003"/>
        <v>0.12682499999999999</v>
      </c>
      <c r="R728" s="143">
        <f t="shared" si="967"/>
        <v>1.0057943330000001</v>
      </c>
      <c r="S728" s="134">
        <f t="shared" si="968"/>
        <v>1200.4202986499999</v>
      </c>
      <c r="T728" s="3">
        <f t="shared" si="1004"/>
        <v>0</v>
      </c>
      <c r="U728" s="4">
        <f t="shared" si="1005"/>
        <v>0</v>
      </c>
      <c r="V728" s="144" t="str">
        <f t="shared" ref="V728" si="1019">V727</f>
        <v>A+J=</v>
      </c>
      <c r="W728" s="9">
        <f t="shared" si="1001"/>
        <v>42786</v>
      </c>
      <c r="X728" s="4"/>
      <c r="Y728" s="18"/>
      <c r="Z728" s="16"/>
      <c r="AD728" s="5"/>
    </row>
    <row r="729" spans="1:30" x14ac:dyDescent="0.2">
      <c r="A729" s="138">
        <f t="shared" si="1002"/>
        <v>42774</v>
      </c>
      <c r="B729" s="134">
        <f t="shared" si="956"/>
        <v>208463.12982199999</v>
      </c>
      <c r="C729" s="134">
        <f t="shared" si="977"/>
        <v>181960.99807337989</v>
      </c>
      <c r="D729" s="139">
        <f t="shared" si="957"/>
        <v>686.11800000000005</v>
      </c>
      <c r="E729" s="10">
        <f>IF(DAY(A729)=E$3+1,VLOOKUP(A729,[1]Plan1!$CC$150:$CD$200,2),E728)</f>
        <v>688.61</v>
      </c>
      <c r="F729" s="140">
        <f t="shared" si="958"/>
        <v>42725</v>
      </c>
      <c r="G729" s="133">
        <f t="shared" si="959"/>
        <v>3.6320283099990913E-3</v>
      </c>
      <c r="H729" s="141">
        <f t="shared" si="960"/>
        <v>19</v>
      </c>
      <c r="I729" s="141">
        <f t="shared" si="961"/>
        <v>31</v>
      </c>
      <c r="J729" s="134">
        <f t="shared" si="962"/>
        <v>1.0022245196137307</v>
      </c>
      <c r="K729" s="134">
        <f t="shared" si="963"/>
        <v>1.1361543599999999</v>
      </c>
      <c r="L729" s="134">
        <f t="shared" si="964"/>
        <v>1.1386817499999999</v>
      </c>
      <c r="M729" s="134">
        <f t="shared" si="965"/>
        <v>207195.66771794</v>
      </c>
      <c r="N729" s="142">
        <f t="shared" si="978"/>
        <v>0</v>
      </c>
      <c r="O729" s="133">
        <f t="shared" si="999"/>
        <v>0</v>
      </c>
      <c r="P729" s="134">
        <f t="shared" si="966"/>
        <v>0</v>
      </c>
      <c r="Q729" s="133">
        <f t="shared" si="1003"/>
        <v>0.12682499999999999</v>
      </c>
      <c r="R729" s="143">
        <f t="shared" si="967"/>
        <v>1.0061172229999999</v>
      </c>
      <c r="S729" s="134">
        <f t="shared" si="968"/>
        <v>1267.46210406</v>
      </c>
      <c r="T729" s="3">
        <f t="shared" si="1004"/>
        <v>0</v>
      </c>
      <c r="U729" s="4">
        <f t="shared" si="1005"/>
        <v>0</v>
      </c>
      <c r="V729" s="144" t="str">
        <f t="shared" ref="V729" si="1020">V728</f>
        <v>A+J=</v>
      </c>
      <c r="W729" s="9">
        <f t="shared" si="1001"/>
        <v>42786</v>
      </c>
      <c r="X729" s="4"/>
      <c r="Y729" s="18"/>
      <c r="Z729" s="16"/>
      <c r="AD729" s="5"/>
    </row>
    <row r="730" spans="1:30" x14ac:dyDescent="0.2">
      <c r="A730" s="138">
        <f t="shared" si="1002"/>
        <v>42775</v>
      </c>
      <c r="B730" s="134">
        <f t="shared" si="956"/>
        <v>208554.44220742001</v>
      </c>
      <c r="C730" s="134">
        <f t="shared" si="977"/>
        <v>181960.99807337989</v>
      </c>
      <c r="D730" s="139">
        <f t="shared" si="957"/>
        <v>686.11800000000005</v>
      </c>
      <c r="E730" s="10">
        <f>IF(DAY(A730)=E$3+1,VLOOKUP(A730,[1]Plan1!$CC$150:$CD$200,2),E729)</f>
        <v>688.61</v>
      </c>
      <c r="F730" s="140">
        <f t="shared" si="958"/>
        <v>42725</v>
      </c>
      <c r="G730" s="133">
        <f t="shared" si="959"/>
        <v>3.6320283099990913E-3</v>
      </c>
      <c r="H730" s="141">
        <f t="shared" si="960"/>
        <v>20</v>
      </c>
      <c r="I730" s="141">
        <f t="shared" si="961"/>
        <v>31</v>
      </c>
      <c r="J730" s="134">
        <f t="shared" si="962"/>
        <v>1.0023417365744274</v>
      </c>
      <c r="K730" s="134">
        <f t="shared" si="963"/>
        <v>1.1361543599999999</v>
      </c>
      <c r="L730" s="134">
        <f t="shared" si="964"/>
        <v>1.1388149299999999</v>
      </c>
      <c r="M730" s="134">
        <f t="shared" si="965"/>
        <v>207219.90128366</v>
      </c>
      <c r="N730" s="142">
        <f t="shared" si="978"/>
        <v>0</v>
      </c>
      <c r="O730" s="133">
        <f t="shared" si="999"/>
        <v>0</v>
      </c>
      <c r="P730" s="134">
        <f t="shared" si="966"/>
        <v>0</v>
      </c>
      <c r="Q730" s="133">
        <f t="shared" si="1003"/>
        <v>0.12682499999999999</v>
      </c>
      <c r="R730" s="143">
        <f t="shared" si="967"/>
        <v>1.0064402160000001</v>
      </c>
      <c r="S730" s="134">
        <f t="shared" si="968"/>
        <v>1334.5409237599999</v>
      </c>
      <c r="T730" s="3">
        <f t="shared" si="1004"/>
        <v>0</v>
      </c>
      <c r="U730" s="4">
        <f t="shared" si="1005"/>
        <v>0</v>
      </c>
      <c r="V730" s="144" t="str">
        <f t="shared" ref="V730" si="1021">V729</f>
        <v>A+J=</v>
      </c>
      <c r="W730" s="9">
        <f t="shared" si="1001"/>
        <v>42786</v>
      </c>
      <c r="X730" s="4"/>
      <c r="Y730" s="18"/>
      <c r="Z730" s="16"/>
      <c r="AD730" s="5"/>
    </row>
    <row r="731" spans="1:30" x14ac:dyDescent="0.2">
      <c r="A731" s="138">
        <f t="shared" si="1002"/>
        <v>42776</v>
      </c>
      <c r="B731" s="134">
        <f t="shared" si="956"/>
        <v>208645.79383995</v>
      </c>
      <c r="C731" s="134">
        <f t="shared" si="977"/>
        <v>181960.99807337989</v>
      </c>
      <c r="D731" s="139">
        <f t="shared" si="957"/>
        <v>686.11800000000005</v>
      </c>
      <c r="E731" s="10">
        <f>IF(DAY(A731)=E$3+1,VLOOKUP(A731,[1]Plan1!$CC$150:$CD$200,2),E730)</f>
        <v>688.61</v>
      </c>
      <c r="F731" s="140">
        <f t="shared" si="958"/>
        <v>42725</v>
      </c>
      <c r="G731" s="133">
        <f t="shared" si="959"/>
        <v>3.6320283099990913E-3</v>
      </c>
      <c r="H731" s="141">
        <f t="shared" si="960"/>
        <v>21</v>
      </c>
      <c r="I731" s="141">
        <f t="shared" si="961"/>
        <v>31</v>
      </c>
      <c r="J731" s="134">
        <f t="shared" si="962"/>
        <v>1.0024589672444431</v>
      </c>
      <c r="K731" s="134">
        <f t="shared" si="963"/>
        <v>1.1361543599999999</v>
      </c>
      <c r="L731" s="134">
        <f t="shared" si="964"/>
        <v>1.13894812</v>
      </c>
      <c r="M731" s="134">
        <f t="shared" si="965"/>
        <v>207244.136669</v>
      </c>
      <c r="N731" s="142">
        <f t="shared" si="978"/>
        <v>0</v>
      </c>
      <c r="O731" s="133">
        <f t="shared" si="999"/>
        <v>0</v>
      </c>
      <c r="P731" s="134">
        <f t="shared" si="966"/>
        <v>0</v>
      </c>
      <c r="Q731" s="133">
        <f t="shared" si="1003"/>
        <v>0.12682499999999999</v>
      </c>
      <c r="R731" s="143">
        <f t="shared" si="967"/>
        <v>1.0067633140000001</v>
      </c>
      <c r="S731" s="134">
        <f t="shared" si="968"/>
        <v>1401.6571709499999</v>
      </c>
      <c r="T731" s="3">
        <f t="shared" si="1004"/>
        <v>0</v>
      </c>
      <c r="U731" s="4">
        <f t="shared" si="1005"/>
        <v>0</v>
      </c>
      <c r="V731" s="144" t="str">
        <f t="shared" ref="V731" si="1022">V730</f>
        <v>A+J=</v>
      </c>
      <c r="W731" s="9">
        <f t="shared" si="1001"/>
        <v>42786</v>
      </c>
      <c r="X731" s="4"/>
      <c r="Y731" s="18"/>
      <c r="Z731" s="16"/>
      <c r="AD731" s="5"/>
    </row>
    <row r="732" spans="1:30" x14ac:dyDescent="0.2">
      <c r="A732" s="138">
        <f t="shared" si="1002"/>
        <v>42777</v>
      </c>
      <c r="B732" s="134">
        <f t="shared" si="956"/>
        <v>208737.18614692002</v>
      </c>
      <c r="C732" s="134">
        <f t="shared" si="977"/>
        <v>181960.99807337989</v>
      </c>
      <c r="D732" s="139">
        <f t="shared" si="957"/>
        <v>686.11800000000005</v>
      </c>
      <c r="E732" s="10">
        <f>IF(DAY(A732)=E$3+1,VLOOKUP(A732,[1]Plan1!$CC$150:$CD$200,2),E731)</f>
        <v>688.61</v>
      </c>
      <c r="F732" s="140">
        <f t="shared" si="958"/>
        <v>42725</v>
      </c>
      <c r="G732" s="133">
        <f t="shared" si="959"/>
        <v>3.6320283099990913E-3</v>
      </c>
      <c r="H732" s="141">
        <f t="shared" si="960"/>
        <v>22</v>
      </c>
      <c r="I732" s="141">
        <f t="shared" si="961"/>
        <v>31</v>
      </c>
      <c r="J732" s="134">
        <f t="shared" si="962"/>
        <v>1.0025762116253816</v>
      </c>
      <c r="K732" s="134">
        <f t="shared" si="963"/>
        <v>1.1361543599999999</v>
      </c>
      <c r="L732" s="134">
        <f t="shared" si="964"/>
        <v>1.13908133</v>
      </c>
      <c r="M732" s="134">
        <f t="shared" si="965"/>
        <v>207268.37569355001</v>
      </c>
      <c r="N732" s="142">
        <f t="shared" si="978"/>
        <v>0</v>
      </c>
      <c r="O732" s="133">
        <f t="shared" si="999"/>
        <v>0</v>
      </c>
      <c r="P732" s="134">
        <f t="shared" si="966"/>
        <v>0</v>
      </c>
      <c r="Q732" s="133">
        <f t="shared" si="1003"/>
        <v>0.12682499999999999</v>
      </c>
      <c r="R732" s="143">
        <f t="shared" si="967"/>
        <v>1.0070865149999999</v>
      </c>
      <c r="S732" s="134">
        <f t="shared" si="968"/>
        <v>1468.81045337</v>
      </c>
      <c r="T732" s="3">
        <f t="shared" si="1004"/>
        <v>0</v>
      </c>
      <c r="U732" s="4">
        <f t="shared" si="1005"/>
        <v>0</v>
      </c>
      <c r="V732" s="144" t="str">
        <f t="shared" ref="V732" si="1023">V731</f>
        <v>A+J=</v>
      </c>
      <c r="W732" s="9">
        <f t="shared" si="1001"/>
        <v>42786</v>
      </c>
      <c r="X732" s="4"/>
      <c r="Y732" s="18"/>
      <c r="Z732" s="16"/>
      <c r="AD732" s="5"/>
    </row>
    <row r="733" spans="1:30" x14ac:dyDescent="0.2">
      <c r="A733" s="138">
        <f t="shared" si="1002"/>
        <v>42778</v>
      </c>
      <c r="B733" s="134">
        <f t="shared" si="956"/>
        <v>208828.61751358001</v>
      </c>
      <c r="C733" s="134">
        <f t="shared" si="977"/>
        <v>181960.99807337989</v>
      </c>
      <c r="D733" s="139">
        <f t="shared" si="957"/>
        <v>686.11800000000005</v>
      </c>
      <c r="E733" s="10">
        <f>IF(DAY(A733)=E$3+1,VLOOKUP(A733,[1]Plan1!$CC$150:$CD$200,2),E732)</f>
        <v>688.61</v>
      </c>
      <c r="F733" s="140">
        <f t="shared" si="958"/>
        <v>42725</v>
      </c>
      <c r="G733" s="133">
        <f t="shared" si="959"/>
        <v>3.6320283099990913E-3</v>
      </c>
      <c r="H733" s="141">
        <f t="shared" si="960"/>
        <v>23</v>
      </c>
      <c r="I733" s="141">
        <f t="shared" si="961"/>
        <v>31</v>
      </c>
      <c r="J733" s="134">
        <f t="shared" si="962"/>
        <v>1.0026934697188461</v>
      </c>
      <c r="K733" s="134">
        <f t="shared" si="963"/>
        <v>1.1361543599999999</v>
      </c>
      <c r="L733" s="134">
        <f t="shared" si="964"/>
        <v>1.1392145499999999</v>
      </c>
      <c r="M733" s="134">
        <f t="shared" si="965"/>
        <v>207292.61653771001</v>
      </c>
      <c r="N733" s="142">
        <f t="shared" si="978"/>
        <v>0</v>
      </c>
      <c r="O733" s="133">
        <f t="shared" si="999"/>
        <v>0</v>
      </c>
      <c r="P733" s="134">
        <f t="shared" si="966"/>
        <v>0</v>
      </c>
      <c r="Q733" s="133">
        <f t="shared" si="1003"/>
        <v>0.12682499999999999</v>
      </c>
      <c r="R733" s="143">
        <f t="shared" si="967"/>
        <v>1.0074098199999999</v>
      </c>
      <c r="S733" s="134">
        <f t="shared" si="968"/>
        <v>1536.00097587</v>
      </c>
      <c r="T733" s="3">
        <f t="shared" si="1004"/>
        <v>0</v>
      </c>
      <c r="U733" s="4">
        <f t="shared" si="1005"/>
        <v>0</v>
      </c>
      <c r="V733" s="144" t="str">
        <f t="shared" ref="V733" si="1024">V732</f>
        <v>A+J=</v>
      </c>
      <c r="W733" s="9">
        <f t="shared" si="1001"/>
        <v>42786</v>
      </c>
      <c r="X733" s="4"/>
      <c r="Y733" s="18"/>
      <c r="Z733" s="16"/>
      <c r="AD733" s="5"/>
    </row>
    <row r="734" spans="1:30" x14ac:dyDescent="0.2">
      <c r="A734" s="138">
        <f t="shared" si="1002"/>
        <v>42779</v>
      </c>
      <c r="B734" s="134">
        <f t="shared" si="956"/>
        <v>208920.08957561999</v>
      </c>
      <c r="C734" s="134">
        <f t="shared" si="977"/>
        <v>181960.99807337989</v>
      </c>
      <c r="D734" s="139">
        <f t="shared" si="957"/>
        <v>686.11800000000005</v>
      </c>
      <c r="E734" s="10">
        <f>IF(DAY(A734)=E$3+1,VLOOKUP(A734,[1]Plan1!$CC$150:$CD$200,2),E733)</f>
        <v>688.61</v>
      </c>
      <c r="F734" s="140">
        <f t="shared" si="958"/>
        <v>42725</v>
      </c>
      <c r="G734" s="133">
        <f t="shared" si="959"/>
        <v>3.6320283099990913E-3</v>
      </c>
      <c r="H734" s="141">
        <f t="shared" si="960"/>
        <v>24</v>
      </c>
      <c r="I734" s="141">
        <f t="shared" si="961"/>
        <v>31</v>
      </c>
      <c r="J734" s="134">
        <f t="shared" si="962"/>
        <v>1.0028107415264409</v>
      </c>
      <c r="K734" s="134">
        <f t="shared" si="963"/>
        <v>1.1361543599999999</v>
      </c>
      <c r="L734" s="134">
        <f t="shared" si="964"/>
        <v>1.13934779</v>
      </c>
      <c r="M734" s="134">
        <f t="shared" si="965"/>
        <v>207316.86102109999</v>
      </c>
      <c r="N734" s="142">
        <f t="shared" si="978"/>
        <v>0</v>
      </c>
      <c r="O734" s="133">
        <f t="shared" si="999"/>
        <v>0</v>
      </c>
      <c r="P734" s="134">
        <f t="shared" si="966"/>
        <v>0</v>
      </c>
      <c r="Q734" s="133">
        <f t="shared" si="1003"/>
        <v>0.12682499999999999</v>
      </c>
      <c r="R734" s="143">
        <f t="shared" si="967"/>
        <v>1.007733228</v>
      </c>
      <c r="S734" s="134">
        <f t="shared" si="968"/>
        <v>1603.22855452</v>
      </c>
      <c r="T734" s="3">
        <f t="shared" si="1004"/>
        <v>0</v>
      </c>
      <c r="U734" s="4">
        <f t="shared" si="1005"/>
        <v>0</v>
      </c>
      <c r="V734" s="144" t="str">
        <f t="shared" ref="V734" si="1025">V733</f>
        <v>A+J=</v>
      </c>
      <c r="W734" s="9">
        <f t="shared" si="1001"/>
        <v>42786</v>
      </c>
      <c r="X734" s="4"/>
      <c r="Y734" s="18"/>
      <c r="Z734" s="16"/>
      <c r="AD734" s="5"/>
    </row>
    <row r="735" spans="1:30" x14ac:dyDescent="0.2">
      <c r="A735" s="138">
        <f t="shared" si="1002"/>
        <v>42780</v>
      </c>
      <c r="B735" s="134">
        <f t="shared" si="956"/>
        <v>209011.60275872002</v>
      </c>
      <c r="C735" s="134">
        <f t="shared" si="977"/>
        <v>181960.99807337989</v>
      </c>
      <c r="D735" s="139">
        <f t="shared" si="957"/>
        <v>686.11800000000005</v>
      </c>
      <c r="E735" s="10">
        <f>IF(DAY(A735)=E$3+1,VLOOKUP(A735,[1]Plan1!$CC$150:$CD$200,2),E734)</f>
        <v>688.61</v>
      </c>
      <c r="F735" s="140">
        <f t="shared" si="958"/>
        <v>42725</v>
      </c>
      <c r="G735" s="133">
        <f t="shared" si="959"/>
        <v>3.6320283099990913E-3</v>
      </c>
      <c r="H735" s="141">
        <f t="shared" si="960"/>
        <v>25</v>
      </c>
      <c r="I735" s="141">
        <f t="shared" si="961"/>
        <v>31</v>
      </c>
      <c r="J735" s="134">
        <f t="shared" si="962"/>
        <v>1.0029280270497694</v>
      </c>
      <c r="K735" s="134">
        <f t="shared" si="963"/>
        <v>1.1361543599999999</v>
      </c>
      <c r="L735" s="134">
        <f t="shared" si="964"/>
        <v>1.1394810500000001</v>
      </c>
      <c r="M735" s="134">
        <f t="shared" si="965"/>
        <v>207341.10914370001</v>
      </c>
      <c r="N735" s="142">
        <f t="shared" si="978"/>
        <v>0</v>
      </c>
      <c r="O735" s="133">
        <f t="shared" si="999"/>
        <v>0</v>
      </c>
      <c r="P735" s="134">
        <f t="shared" si="966"/>
        <v>0</v>
      </c>
      <c r="Q735" s="133">
        <f t="shared" si="1003"/>
        <v>0.12682499999999999</v>
      </c>
      <c r="R735" s="143">
        <f t="shared" si="967"/>
        <v>1.0080567410000001</v>
      </c>
      <c r="S735" s="134">
        <f t="shared" si="968"/>
        <v>1670.4936150200001</v>
      </c>
      <c r="T735" s="3">
        <f t="shared" si="1004"/>
        <v>0</v>
      </c>
      <c r="U735" s="4">
        <f t="shared" si="1005"/>
        <v>0</v>
      </c>
      <c r="V735" s="144" t="str">
        <f t="shared" ref="V735" si="1026">V734</f>
        <v>A+J=</v>
      </c>
      <c r="W735" s="9">
        <f t="shared" si="1001"/>
        <v>42786</v>
      </c>
      <c r="X735" s="4"/>
      <c r="Y735" s="18"/>
      <c r="Z735" s="16"/>
      <c r="AD735" s="5"/>
    </row>
    <row r="736" spans="1:30" x14ac:dyDescent="0.2">
      <c r="A736" s="138">
        <f t="shared" si="1002"/>
        <v>42781</v>
      </c>
      <c r="B736" s="134">
        <f t="shared" si="956"/>
        <v>209103.15482448001</v>
      </c>
      <c r="C736" s="134">
        <f t="shared" si="977"/>
        <v>181960.99807337989</v>
      </c>
      <c r="D736" s="139">
        <f t="shared" si="957"/>
        <v>686.11800000000005</v>
      </c>
      <c r="E736" s="10">
        <f>IF(DAY(A736)=E$3+1,VLOOKUP(A736,[1]Plan1!$CC$150:$CD$200,2),E735)</f>
        <v>688.61</v>
      </c>
      <c r="F736" s="140">
        <f t="shared" si="958"/>
        <v>42725</v>
      </c>
      <c r="G736" s="133">
        <f t="shared" si="959"/>
        <v>3.6320283099990913E-3</v>
      </c>
      <c r="H736" s="141">
        <f t="shared" si="960"/>
        <v>26</v>
      </c>
      <c r="I736" s="141">
        <f t="shared" si="961"/>
        <v>31</v>
      </c>
      <c r="J736" s="134">
        <f t="shared" si="962"/>
        <v>1.003045326290436</v>
      </c>
      <c r="K736" s="134">
        <f t="shared" si="963"/>
        <v>1.1361543599999999</v>
      </c>
      <c r="L736" s="134">
        <f t="shared" si="964"/>
        <v>1.13961432</v>
      </c>
      <c r="M736" s="134">
        <f t="shared" si="965"/>
        <v>207365.35908590999</v>
      </c>
      <c r="N736" s="142">
        <f t="shared" si="978"/>
        <v>0</v>
      </c>
      <c r="O736" s="133">
        <f t="shared" si="999"/>
        <v>0</v>
      </c>
      <c r="P736" s="134">
        <f t="shared" si="966"/>
        <v>0</v>
      </c>
      <c r="Q736" s="133">
        <f t="shared" si="1003"/>
        <v>0.12682499999999999</v>
      </c>
      <c r="R736" s="143">
        <f t="shared" si="967"/>
        <v>1.0083803570000001</v>
      </c>
      <c r="S736" s="134">
        <f t="shared" si="968"/>
        <v>1737.7957385699999</v>
      </c>
      <c r="T736" s="3">
        <f t="shared" si="1004"/>
        <v>0</v>
      </c>
      <c r="U736" s="4">
        <f t="shared" si="1005"/>
        <v>0</v>
      </c>
      <c r="V736" s="144" t="str">
        <f t="shared" ref="V736" si="1027">V735</f>
        <v>A+J=</v>
      </c>
      <c r="W736" s="9">
        <f t="shared" si="1001"/>
        <v>42786</v>
      </c>
      <c r="X736" s="4"/>
      <c r="Y736" s="18"/>
      <c r="Z736" s="16"/>
      <c r="AD736" s="5"/>
    </row>
    <row r="737" spans="1:135" x14ac:dyDescent="0.2">
      <c r="A737" s="138">
        <f t="shared" si="1002"/>
        <v>42782</v>
      </c>
      <c r="B737" s="134">
        <f t="shared" si="956"/>
        <v>209194.74598953998</v>
      </c>
      <c r="C737" s="134">
        <f t="shared" si="977"/>
        <v>181960.99807337989</v>
      </c>
      <c r="D737" s="139">
        <f t="shared" si="957"/>
        <v>686.11800000000005</v>
      </c>
      <c r="E737" s="10">
        <f>IF(DAY(A737)=E$3+1,VLOOKUP(A737,[1]Plan1!$CC$150:$CD$200,2),E736)</f>
        <v>688.61</v>
      </c>
      <c r="F737" s="140">
        <f t="shared" si="958"/>
        <v>42725</v>
      </c>
      <c r="G737" s="133">
        <f t="shared" si="959"/>
        <v>3.6320283099990913E-3</v>
      </c>
      <c r="H737" s="141">
        <f t="shared" si="960"/>
        <v>27</v>
      </c>
      <c r="I737" s="141">
        <f t="shared" si="961"/>
        <v>31</v>
      </c>
      <c r="J737" s="134">
        <f t="shared" si="962"/>
        <v>1.0031626392500452</v>
      </c>
      <c r="K737" s="134">
        <f t="shared" si="963"/>
        <v>1.1361543599999999</v>
      </c>
      <c r="L737" s="134">
        <f t="shared" si="964"/>
        <v>1.1397476</v>
      </c>
      <c r="M737" s="134">
        <f t="shared" si="965"/>
        <v>207389.61084772999</v>
      </c>
      <c r="N737" s="142">
        <f t="shared" si="978"/>
        <v>0</v>
      </c>
      <c r="O737" s="133">
        <f t="shared" si="999"/>
        <v>0</v>
      </c>
      <c r="P737" s="134">
        <f t="shared" si="966"/>
        <v>0</v>
      </c>
      <c r="Q737" s="133">
        <f t="shared" si="1003"/>
        <v>0.12682499999999999</v>
      </c>
      <c r="R737" s="143">
        <f t="shared" si="967"/>
        <v>1.008704077</v>
      </c>
      <c r="S737" s="134">
        <f t="shared" si="968"/>
        <v>1805.1351418100001</v>
      </c>
      <c r="T737" s="3">
        <f t="shared" si="1004"/>
        <v>0</v>
      </c>
      <c r="U737" s="4">
        <f t="shared" si="1005"/>
        <v>0</v>
      </c>
      <c r="V737" s="144" t="str">
        <f t="shared" ref="V737" si="1028">V736</f>
        <v>A+J=</v>
      </c>
      <c r="W737" s="9">
        <f t="shared" si="1001"/>
        <v>42786</v>
      </c>
      <c r="X737" s="4"/>
      <c r="Y737" s="18"/>
      <c r="Z737" s="16"/>
      <c r="AD737" s="5"/>
    </row>
    <row r="738" spans="1:135" x14ac:dyDescent="0.2">
      <c r="A738" s="138">
        <f t="shared" si="1002"/>
        <v>42783</v>
      </c>
      <c r="B738" s="134">
        <f t="shared" si="956"/>
        <v>209286.3780993</v>
      </c>
      <c r="C738" s="134">
        <f t="shared" si="977"/>
        <v>181960.99807337989</v>
      </c>
      <c r="D738" s="139">
        <f t="shared" si="957"/>
        <v>686.11800000000005</v>
      </c>
      <c r="E738" s="10">
        <f>IF(DAY(A738)=E$3+1,VLOOKUP(A738,[1]Plan1!$CC$150:$CD$200,2),E737)</f>
        <v>688.61</v>
      </c>
      <c r="F738" s="140">
        <f t="shared" si="958"/>
        <v>42725</v>
      </c>
      <c r="G738" s="133">
        <f t="shared" si="959"/>
        <v>3.6320283099990913E-3</v>
      </c>
      <c r="H738" s="141">
        <f t="shared" si="960"/>
        <v>28</v>
      </c>
      <c r="I738" s="141">
        <f t="shared" si="961"/>
        <v>31</v>
      </c>
      <c r="J738" s="134">
        <f t="shared" si="962"/>
        <v>1.0032799659302012</v>
      </c>
      <c r="K738" s="134">
        <f t="shared" si="963"/>
        <v>1.1361543599999999</v>
      </c>
      <c r="L738" s="134">
        <f t="shared" si="964"/>
        <v>1.1398809000000001</v>
      </c>
      <c r="M738" s="134">
        <f t="shared" si="965"/>
        <v>207413.86624877999</v>
      </c>
      <c r="N738" s="142">
        <f t="shared" si="978"/>
        <v>0</v>
      </c>
      <c r="O738" s="133">
        <f t="shared" si="999"/>
        <v>0</v>
      </c>
      <c r="P738" s="134">
        <f t="shared" si="966"/>
        <v>0</v>
      </c>
      <c r="Q738" s="133">
        <f t="shared" si="1003"/>
        <v>0.12682499999999999</v>
      </c>
      <c r="R738" s="143">
        <f t="shared" si="967"/>
        <v>1.0090279010000001</v>
      </c>
      <c r="S738" s="134">
        <f t="shared" si="968"/>
        <v>1872.5118505200001</v>
      </c>
      <c r="T738" s="3">
        <f t="shared" si="1004"/>
        <v>0</v>
      </c>
      <c r="U738" s="4">
        <f t="shared" si="1005"/>
        <v>0</v>
      </c>
      <c r="V738" s="144" t="str">
        <f t="shared" ref="V738" si="1029">V737</f>
        <v>A+J=</v>
      </c>
      <c r="W738" s="9">
        <f t="shared" si="1001"/>
        <v>42786</v>
      </c>
      <c r="X738" s="4"/>
      <c r="Y738" s="18"/>
      <c r="Z738" s="16"/>
      <c r="AD738" s="5"/>
    </row>
    <row r="739" spans="1:135" x14ac:dyDescent="0.2">
      <c r="A739" s="138">
        <f t="shared" si="1002"/>
        <v>42784</v>
      </c>
      <c r="B739" s="134">
        <f t="shared" si="956"/>
        <v>209378.05137226</v>
      </c>
      <c r="C739" s="134">
        <f t="shared" si="977"/>
        <v>181960.99807337989</v>
      </c>
      <c r="D739" s="139">
        <f t="shared" si="957"/>
        <v>686.11800000000005</v>
      </c>
      <c r="E739" s="10">
        <f>IF(DAY(A739)=E$3+1,VLOOKUP(A739,[1]Plan1!$CC$150:$CD$200,2),E738)</f>
        <v>688.61</v>
      </c>
      <c r="F739" s="140">
        <f t="shared" si="958"/>
        <v>42725</v>
      </c>
      <c r="G739" s="133">
        <f t="shared" si="959"/>
        <v>3.6320283099990913E-3</v>
      </c>
      <c r="H739" s="141">
        <f t="shared" si="960"/>
        <v>29</v>
      </c>
      <c r="I739" s="141">
        <f t="shared" si="961"/>
        <v>31</v>
      </c>
      <c r="J739" s="134">
        <f t="shared" si="962"/>
        <v>1.003397306332509</v>
      </c>
      <c r="K739" s="134">
        <f t="shared" si="963"/>
        <v>1.1361543599999999</v>
      </c>
      <c r="L739" s="134">
        <f t="shared" si="964"/>
        <v>1.1400142200000001</v>
      </c>
      <c r="M739" s="134">
        <f t="shared" si="965"/>
        <v>207438.12528904001</v>
      </c>
      <c r="N739" s="142">
        <f t="shared" si="978"/>
        <v>0</v>
      </c>
      <c r="O739" s="133">
        <f t="shared" si="999"/>
        <v>0</v>
      </c>
      <c r="P739" s="134">
        <f t="shared" si="966"/>
        <v>0</v>
      </c>
      <c r="Q739" s="133">
        <f t="shared" si="1003"/>
        <v>0.12682499999999999</v>
      </c>
      <c r="R739" s="143">
        <f t="shared" si="967"/>
        <v>1.0093518299999999</v>
      </c>
      <c r="S739" s="134">
        <f t="shared" si="968"/>
        <v>1939.92608322</v>
      </c>
      <c r="T739" s="3">
        <f t="shared" si="1004"/>
        <v>0</v>
      </c>
      <c r="U739" s="4">
        <f t="shared" si="1005"/>
        <v>0</v>
      </c>
      <c r="V739" s="144" t="str">
        <f t="shared" ref="V739" si="1030">V738</f>
        <v>A+J=</v>
      </c>
      <c r="W739" s="9">
        <f t="shared" si="1001"/>
        <v>42786</v>
      </c>
      <c r="X739" s="4"/>
      <c r="Y739" s="18"/>
      <c r="Z739" s="16"/>
      <c r="AD739" s="5"/>
    </row>
    <row r="740" spans="1:135" x14ac:dyDescent="0.2">
      <c r="A740" s="138">
        <f t="shared" si="1002"/>
        <v>42785</v>
      </c>
      <c r="B740" s="134">
        <f t="shared" si="956"/>
        <v>209469.76356747001</v>
      </c>
      <c r="C740" s="134">
        <f t="shared" si="977"/>
        <v>181960.99807337989</v>
      </c>
      <c r="D740" s="139">
        <f t="shared" si="957"/>
        <v>686.11800000000005</v>
      </c>
      <c r="E740" s="10">
        <f>IF(DAY(A740)=E$3+1,VLOOKUP(A740,[1]Plan1!$CC$150:$CD$200,2),E739)</f>
        <v>688.61</v>
      </c>
      <c r="F740" s="140">
        <f t="shared" si="958"/>
        <v>42725</v>
      </c>
      <c r="G740" s="133">
        <f t="shared" si="959"/>
        <v>3.6320283099990913E-3</v>
      </c>
      <c r="H740" s="141">
        <f t="shared" si="960"/>
        <v>30</v>
      </c>
      <c r="I740" s="141">
        <f t="shared" si="961"/>
        <v>31</v>
      </c>
      <c r="J740" s="134">
        <f t="shared" si="962"/>
        <v>1.0035146604585732</v>
      </c>
      <c r="K740" s="134">
        <f t="shared" si="963"/>
        <v>1.1361543599999999</v>
      </c>
      <c r="L740" s="134">
        <f t="shared" si="964"/>
        <v>1.14014755</v>
      </c>
      <c r="M740" s="134">
        <f t="shared" si="965"/>
        <v>207462.38614891001</v>
      </c>
      <c r="N740" s="142">
        <f t="shared" si="978"/>
        <v>0</v>
      </c>
      <c r="O740" s="133">
        <f t="shared" si="999"/>
        <v>0</v>
      </c>
      <c r="P740" s="134">
        <f t="shared" si="966"/>
        <v>0</v>
      </c>
      <c r="Q740" s="133">
        <f t="shared" si="1003"/>
        <v>0.12682499999999999</v>
      </c>
      <c r="R740" s="143">
        <f t="shared" si="967"/>
        <v>1.0096758619999999</v>
      </c>
      <c r="S740" s="134">
        <f t="shared" si="968"/>
        <v>2007.37741856</v>
      </c>
      <c r="T740" s="3">
        <f t="shared" si="1004"/>
        <v>0</v>
      </c>
      <c r="U740" s="4">
        <f t="shared" si="1005"/>
        <v>0</v>
      </c>
      <c r="V740" s="144" t="str">
        <f t="shared" ref="V740" si="1031">V739</f>
        <v>A+J=</v>
      </c>
      <c r="W740" s="9">
        <f t="shared" si="1001"/>
        <v>42786</v>
      </c>
      <c r="X740" s="28"/>
      <c r="Y740" s="22"/>
      <c r="Z740" s="21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92">
        <f t="shared" si="1002"/>
        <v>42786</v>
      </c>
      <c r="B741" s="97">
        <f t="shared" si="956"/>
        <v>209561.51673951</v>
      </c>
      <c r="C741" s="97">
        <f t="shared" si="977"/>
        <v>181960.99807337989</v>
      </c>
      <c r="D741" s="94">
        <f t="shared" si="957"/>
        <v>686.11800000000005</v>
      </c>
      <c r="E741" s="10">
        <f>IF(DAY(A741)=E$3+1,VLOOKUP(A741,[1]Plan1!$CC$150:$CD$200,2),E740)</f>
        <v>688.61</v>
      </c>
      <c r="F741" s="130">
        <f t="shared" si="958"/>
        <v>42725</v>
      </c>
      <c r="G741" s="99">
        <f t="shared" si="959"/>
        <v>3.6320283099990913E-3</v>
      </c>
      <c r="H741" s="96">
        <f t="shared" si="960"/>
        <v>31</v>
      </c>
      <c r="I741" s="96">
        <f t="shared" si="961"/>
        <v>31</v>
      </c>
      <c r="J741" s="97">
        <f t="shared" si="962"/>
        <v>1.0036320283099991</v>
      </c>
      <c r="K741" s="97">
        <f t="shared" si="963"/>
        <v>1.1361543599999999</v>
      </c>
      <c r="L741" s="97">
        <f t="shared" si="964"/>
        <v>1.1402809</v>
      </c>
      <c r="M741" s="97">
        <f t="shared" si="965"/>
        <v>207486.65064800999</v>
      </c>
      <c r="N741" s="98">
        <f t="shared" si="978"/>
        <v>25</v>
      </c>
      <c r="O741" s="99">
        <f t="shared" si="999"/>
        <v>4.2843255257760289E-2</v>
      </c>
      <c r="P741" s="97">
        <f t="shared" si="966"/>
        <v>8889.4035362899995</v>
      </c>
      <c r="Q741" s="99">
        <f t="shared" si="1003"/>
        <v>0.12682499999999999</v>
      </c>
      <c r="R741" s="100">
        <f t="shared" si="967"/>
        <v>1.0099999980000001</v>
      </c>
      <c r="S741" s="97">
        <f t="shared" si="968"/>
        <v>2074.8660915</v>
      </c>
      <c r="T741" s="3">
        <f t="shared" si="1004"/>
        <v>10964.26962779</v>
      </c>
      <c r="U741" s="4">
        <f t="shared" si="1005"/>
        <v>756534.60431750992</v>
      </c>
      <c r="V741" s="136" t="str">
        <f t="shared" ref="V741" si="1032">V740</f>
        <v>A+J=</v>
      </c>
      <c r="W741" s="9">
        <f t="shared" si="1001"/>
        <v>42814</v>
      </c>
      <c r="X741" s="4"/>
      <c r="Y741" s="18"/>
      <c r="Z741" s="16"/>
      <c r="AD741" s="5"/>
    </row>
    <row r="742" spans="1:135" x14ac:dyDescent="0.2">
      <c r="A742" s="138">
        <f t="shared" si="1002"/>
        <v>42787</v>
      </c>
      <c r="B742" s="134">
        <f t="shared" si="956"/>
        <v>198688.45470579999</v>
      </c>
      <c r="C742" s="134">
        <f t="shared" si="977"/>
        <v>174165.19658596988</v>
      </c>
      <c r="D742" s="139">
        <f t="shared" si="957"/>
        <v>688.61</v>
      </c>
      <c r="E742" s="10">
        <f>IF(DAY(A742)=E$3+1,VLOOKUP(A742,[1]Plan1!$CC$150:$CD$200,2),E741)</f>
        <v>690.61400000000003</v>
      </c>
      <c r="F742" s="140">
        <f t="shared" si="958"/>
        <v>42756</v>
      </c>
      <c r="G742" s="133">
        <f t="shared" si="959"/>
        <v>2.9102104238973858E-3</v>
      </c>
      <c r="H742" s="141">
        <f t="shared" si="960"/>
        <v>1</v>
      </c>
      <c r="I742" s="141">
        <f t="shared" si="961"/>
        <v>28</v>
      </c>
      <c r="J742" s="134">
        <f t="shared" si="962"/>
        <v>1.0001037905272745</v>
      </c>
      <c r="K742" s="134">
        <f t="shared" si="963"/>
        <v>1.1402809</v>
      </c>
      <c r="L742" s="134">
        <f t="shared" si="964"/>
        <v>1.14039925</v>
      </c>
      <c r="M742" s="134">
        <f t="shared" si="965"/>
        <v>198617.85956273999</v>
      </c>
      <c r="N742" s="142">
        <f t="shared" si="978"/>
        <v>0</v>
      </c>
      <c r="O742" s="133">
        <f t="shared" si="999"/>
        <v>0</v>
      </c>
      <c r="P742" s="134">
        <f t="shared" si="966"/>
        <v>0</v>
      </c>
      <c r="Q742" s="133">
        <f t="shared" si="1003"/>
        <v>0.12682499999999999</v>
      </c>
      <c r="R742" s="143">
        <f t="shared" si="967"/>
        <v>1.0003554320000001</v>
      </c>
      <c r="S742" s="134">
        <f t="shared" si="968"/>
        <v>70.595143059999998</v>
      </c>
      <c r="T742" s="3">
        <f t="shared" si="1004"/>
        <v>0</v>
      </c>
      <c r="U742" s="4">
        <f t="shared" si="1005"/>
        <v>0</v>
      </c>
      <c r="V742" s="144" t="str">
        <f t="shared" ref="V742" si="1033">V741</f>
        <v>A+J=</v>
      </c>
      <c r="W742" s="9">
        <f t="shared" si="1001"/>
        <v>42814</v>
      </c>
      <c r="X742" s="4"/>
      <c r="Y742" s="18"/>
      <c r="Z742" s="16"/>
      <c r="AD742" s="5"/>
    </row>
    <row r="743" spans="1:135" x14ac:dyDescent="0.2">
      <c r="A743" s="138">
        <f t="shared" si="1002"/>
        <v>42788</v>
      </c>
      <c r="B743" s="134">
        <f t="shared" si="956"/>
        <v>198779.70372386</v>
      </c>
      <c r="C743" s="134">
        <f t="shared" si="977"/>
        <v>174165.19658596988</v>
      </c>
      <c r="D743" s="139">
        <f t="shared" si="957"/>
        <v>688.61</v>
      </c>
      <c r="E743" s="10">
        <f>IF(DAY(A743)=E$3+1,VLOOKUP(A743,[1]Plan1!$CC$150:$CD$200,2),E742)</f>
        <v>690.61400000000003</v>
      </c>
      <c r="F743" s="140">
        <f t="shared" si="958"/>
        <v>42756</v>
      </c>
      <c r="G743" s="133">
        <f t="shared" si="959"/>
        <v>2.9102104238973858E-3</v>
      </c>
      <c r="H743" s="141">
        <f t="shared" si="960"/>
        <v>2</v>
      </c>
      <c r="I743" s="141">
        <f t="shared" si="961"/>
        <v>28</v>
      </c>
      <c r="J743" s="134">
        <f t="shared" si="962"/>
        <v>1.0002075918270226</v>
      </c>
      <c r="K743" s="134">
        <f t="shared" si="963"/>
        <v>1.1402809</v>
      </c>
      <c r="L743" s="134">
        <f t="shared" si="964"/>
        <v>1.1405176100000001</v>
      </c>
      <c r="M743" s="134">
        <f t="shared" si="965"/>
        <v>198638.47375541</v>
      </c>
      <c r="N743" s="142">
        <f t="shared" si="978"/>
        <v>0</v>
      </c>
      <c r="O743" s="133">
        <f t="shared" si="999"/>
        <v>0</v>
      </c>
      <c r="P743" s="134">
        <f t="shared" si="966"/>
        <v>0</v>
      </c>
      <c r="Q743" s="133">
        <f t="shared" si="1003"/>
        <v>0.12682499999999999</v>
      </c>
      <c r="R743" s="143">
        <f t="shared" si="967"/>
        <v>1.00071099</v>
      </c>
      <c r="S743" s="134">
        <f t="shared" si="968"/>
        <v>141.22996845</v>
      </c>
      <c r="T743" s="3">
        <f t="shared" si="1004"/>
        <v>0</v>
      </c>
      <c r="U743" s="4">
        <f t="shared" si="1005"/>
        <v>0</v>
      </c>
      <c r="V743" s="144" t="str">
        <f t="shared" ref="V743" si="1034">V742</f>
        <v>A+J=</v>
      </c>
      <c r="W743" s="9">
        <f t="shared" si="1001"/>
        <v>42814</v>
      </c>
      <c r="X743" s="4"/>
      <c r="Y743" s="18"/>
      <c r="Z743" s="16"/>
      <c r="AD743" s="5"/>
    </row>
    <row r="744" spans="1:135" x14ac:dyDescent="0.2">
      <c r="A744" s="138">
        <f t="shared" si="1002"/>
        <v>42789</v>
      </c>
      <c r="B744" s="134">
        <f t="shared" si="956"/>
        <v>198870.99437422</v>
      </c>
      <c r="C744" s="134">
        <f t="shared" si="977"/>
        <v>174165.19658596988</v>
      </c>
      <c r="D744" s="139">
        <f t="shared" si="957"/>
        <v>688.61</v>
      </c>
      <c r="E744" s="10">
        <f>IF(DAY(A744)=E$3+1,VLOOKUP(A744,[1]Plan1!$CC$150:$CD$200,2),E743)</f>
        <v>690.61400000000003</v>
      </c>
      <c r="F744" s="140">
        <f t="shared" si="958"/>
        <v>42756</v>
      </c>
      <c r="G744" s="133">
        <f t="shared" si="959"/>
        <v>2.9102104238973858E-3</v>
      </c>
      <c r="H744" s="141">
        <f t="shared" si="960"/>
        <v>3</v>
      </c>
      <c r="I744" s="141">
        <f t="shared" si="961"/>
        <v>28</v>
      </c>
      <c r="J744" s="134">
        <f t="shared" si="962"/>
        <v>1.0003114039003622</v>
      </c>
      <c r="K744" s="134">
        <f t="shared" si="963"/>
        <v>1.1402809</v>
      </c>
      <c r="L744" s="134">
        <f t="shared" si="964"/>
        <v>1.1406359800000001</v>
      </c>
      <c r="M744" s="134">
        <f t="shared" si="965"/>
        <v>198659.08968973</v>
      </c>
      <c r="N744" s="142">
        <f t="shared" si="978"/>
        <v>0</v>
      </c>
      <c r="O744" s="133">
        <f t="shared" si="999"/>
        <v>0</v>
      </c>
      <c r="P744" s="134">
        <f t="shared" si="966"/>
        <v>0</v>
      </c>
      <c r="Q744" s="133">
        <f t="shared" si="1003"/>
        <v>0.12682499999999999</v>
      </c>
      <c r="R744" s="143">
        <f t="shared" si="967"/>
        <v>1.0010666749999999</v>
      </c>
      <c r="S744" s="134">
        <f t="shared" si="968"/>
        <v>211.90468448999999</v>
      </c>
      <c r="T744" s="3">
        <f t="shared" si="1004"/>
        <v>0</v>
      </c>
      <c r="U744" s="4">
        <f t="shared" si="1005"/>
        <v>0</v>
      </c>
      <c r="V744" s="144" t="str">
        <f t="shared" ref="V744" si="1035">V743</f>
        <v>A+J=</v>
      </c>
      <c r="W744" s="9">
        <f t="shared" si="1001"/>
        <v>42814</v>
      </c>
      <c r="X744" s="4"/>
      <c r="Y744" s="18"/>
      <c r="Z744" s="16"/>
      <c r="AD744" s="5"/>
    </row>
    <row r="745" spans="1:135" x14ac:dyDescent="0.2">
      <c r="A745" s="138">
        <f t="shared" si="1002"/>
        <v>42790</v>
      </c>
      <c r="B745" s="134">
        <f t="shared" si="956"/>
        <v>198962.32821203</v>
      </c>
      <c r="C745" s="134">
        <f t="shared" si="977"/>
        <v>174165.19658596988</v>
      </c>
      <c r="D745" s="139">
        <f t="shared" si="957"/>
        <v>688.61</v>
      </c>
      <c r="E745" s="10">
        <f>IF(DAY(A745)=E$3+1,VLOOKUP(A745,[1]Plan1!$CC$150:$CD$200,2),E744)</f>
        <v>690.61400000000003</v>
      </c>
      <c r="F745" s="140">
        <f t="shared" si="958"/>
        <v>42756</v>
      </c>
      <c r="G745" s="133">
        <f t="shared" si="959"/>
        <v>2.9102104238973858E-3</v>
      </c>
      <c r="H745" s="141">
        <f t="shared" si="960"/>
        <v>4</v>
      </c>
      <c r="I745" s="141">
        <f t="shared" si="961"/>
        <v>28</v>
      </c>
      <c r="J745" s="134">
        <f t="shared" si="962"/>
        <v>1.0004152267484117</v>
      </c>
      <c r="K745" s="134">
        <f t="shared" si="963"/>
        <v>1.1402809</v>
      </c>
      <c r="L745" s="134">
        <f t="shared" si="964"/>
        <v>1.14075437</v>
      </c>
      <c r="M745" s="134">
        <f t="shared" si="965"/>
        <v>198679.70910735001</v>
      </c>
      <c r="N745" s="142">
        <f t="shared" si="978"/>
        <v>0</v>
      </c>
      <c r="O745" s="133">
        <f t="shared" si="999"/>
        <v>0</v>
      </c>
      <c r="P745" s="134">
        <f t="shared" si="966"/>
        <v>0</v>
      </c>
      <c r="Q745" s="133">
        <f t="shared" si="1003"/>
        <v>0.12682499999999999</v>
      </c>
      <c r="R745" s="143">
        <f t="shared" si="967"/>
        <v>1.0014224860000001</v>
      </c>
      <c r="S745" s="134">
        <f t="shared" si="968"/>
        <v>282.61910468000002</v>
      </c>
      <c r="T745" s="3">
        <f t="shared" si="1004"/>
        <v>0</v>
      </c>
      <c r="U745" s="4">
        <f t="shared" si="1005"/>
        <v>0</v>
      </c>
      <c r="V745" s="144" t="str">
        <f t="shared" ref="V745" si="1036">V744</f>
        <v>A+J=</v>
      </c>
      <c r="W745" s="9">
        <f t="shared" si="1001"/>
        <v>42814</v>
      </c>
      <c r="X745" s="4"/>
      <c r="Y745" s="18"/>
      <c r="Z745" s="16"/>
      <c r="AD745" s="5"/>
    </row>
    <row r="746" spans="1:135" x14ac:dyDescent="0.2">
      <c r="A746" s="138">
        <f t="shared" si="1002"/>
        <v>42791</v>
      </c>
      <c r="B746" s="134">
        <f t="shared" si="956"/>
        <v>199053.70370277998</v>
      </c>
      <c r="C746" s="134">
        <f t="shared" si="977"/>
        <v>174165.19658596988</v>
      </c>
      <c r="D746" s="139">
        <f t="shared" si="957"/>
        <v>688.61</v>
      </c>
      <c r="E746" s="10">
        <f>IF(DAY(A746)=E$3+1,VLOOKUP(A746,[1]Plan1!$CC$150:$CD$200,2),E745)</f>
        <v>690.61400000000003</v>
      </c>
      <c r="F746" s="140">
        <f t="shared" si="958"/>
        <v>42756</v>
      </c>
      <c r="G746" s="133">
        <f t="shared" si="959"/>
        <v>2.9102104238973858E-3</v>
      </c>
      <c r="H746" s="141">
        <f t="shared" si="960"/>
        <v>5</v>
      </c>
      <c r="I746" s="141">
        <f t="shared" si="961"/>
        <v>28</v>
      </c>
      <c r="J746" s="134">
        <f t="shared" si="962"/>
        <v>1.0005190603722893</v>
      </c>
      <c r="K746" s="134">
        <f t="shared" si="963"/>
        <v>1.1402809</v>
      </c>
      <c r="L746" s="134">
        <f t="shared" si="964"/>
        <v>1.1408727700000001</v>
      </c>
      <c r="M746" s="134">
        <f t="shared" si="965"/>
        <v>198700.33026662999</v>
      </c>
      <c r="N746" s="142">
        <f t="shared" si="978"/>
        <v>0</v>
      </c>
      <c r="O746" s="133">
        <f t="shared" si="999"/>
        <v>0</v>
      </c>
      <c r="P746" s="134">
        <f t="shared" si="966"/>
        <v>0</v>
      </c>
      <c r="Q746" s="133">
        <f t="shared" si="1003"/>
        <v>0.12682499999999999</v>
      </c>
      <c r="R746" s="143">
        <f t="shared" si="967"/>
        <v>1.0017784240000001</v>
      </c>
      <c r="S746" s="134">
        <f t="shared" si="968"/>
        <v>353.37343614999997</v>
      </c>
      <c r="T746" s="3">
        <f t="shared" si="1004"/>
        <v>0</v>
      </c>
      <c r="U746" s="4">
        <f t="shared" si="1005"/>
        <v>0</v>
      </c>
      <c r="V746" s="144" t="str">
        <f t="shared" ref="V746" si="1037">V745</f>
        <v>A+J=</v>
      </c>
      <c r="W746" s="9">
        <f t="shared" si="1001"/>
        <v>42814</v>
      </c>
      <c r="X746" s="4"/>
      <c r="Y746" s="18"/>
      <c r="Z746" s="16"/>
      <c r="AD746" s="5"/>
    </row>
    <row r="747" spans="1:135" x14ac:dyDescent="0.2">
      <c r="A747" s="138">
        <f t="shared" si="1002"/>
        <v>42792</v>
      </c>
      <c r="B747" s="134">
        <f t="shared" si="956"/>
        <v>199145.12065743</v>
      </c>
      <c r="C747" s="134">
        <f t="shared" si="977"/>
        <v>174165.19658596988</v>
      </c>
      <c r="D747" s="139">
        <f t="shared" si="957"/>
        <v>688.61</v>
      </c>
      <c r="E747" s="10">
        <f>IF(DAY(A747)=E$3+1,VLOOKUP(A747,[1]Plan1!$CC$150:$CD$200,2),E746)</f>
        <v>690.61400000000003</v>
      </c>
      <c r="F747" s="140">
        <f t="shared" si="958"/>
        <v>42756</v>
      </c>
      <c r="G747" s="133">
        <f t="shared" si="959"/>
        <v>2.9102104238973858E-3</v>
      </c>
      <c r="H747" s="141">
        <f t="shared" si="960"/>
        <v>6</v>
      </c>
      <c r="I747" s="141">
        <f t="shared" si="961"/>
        <v>28</v>
      </c>
      <c r="J747" s="134">
        <f t="shared" si="962"/>
        <v>1.0006229047731134</v>
      </c>
      <c r="K747" s="134">
        <f t="shared" si="963"/>
        <v>1.1402809</v>
      </c>
      <c r="L747" s="134">
        <f t="shared" si="964"/>
        <v>1.1409911800000001</v>
      </c>
      <c r="M747" s="134">
        <f t="shared" si="965"/>
        <v>198720.95316755</v>
      </c>
      <c r="N747" s="142">
        <f t="shared" si="978"/>
        <v>0</v>
      </c>
      <c r="O747" s="133">
        <f t="shared" si="999"/>
        <v>0</v>
      </c>
      <c r="P747" s="134">
        <f t="shared" si="966"/>
        <v>0</v>
      </c>
      <c r="Q747" s="133">
        <f t="shared" si="1003"/>
        <v>0.12682499999999999</v>
      </c>
      <c r="R747" s="143">
        <f t="shared" si="967"/>
        <v>1.002134488</v>
      </c>
      <c r="S747" s="134">
        <f t="shared" si="968"/>
        <v>424.16748988000001</v>
      </c>
      <c r="T747" s="3">
        <f t="shared" si="1004"/>
        <v>0</v>
      </c>
      <c r="U747" s="4">
        <f t="shared" si="1005"/>
        <v>0</v>
      </c>
      <c r="V747" s="144" t="str">
        <f t="shared" ref="V747" si="1038">V746</f>
        <v>A+J=</v>
      </c>
      <c r="W747" s="9">
        <f t="shared" si="1001"/>
        <v>42814</v>
      </c>
      <c r="X747" s="4"/>
      <c r="Y747" s="18"/>
      <c r="Z747" s="16"/>
      <c r="AD747" s="5"/>
    </row>
    <row r="748" spans="1:135" x14ac:dyDescent="0.2">
      <c r="A748" s="138">
        <f t="shared" si="1002"/>
        <v>42793</v>
      </c>
      <c r="B748" s="134">
        <f t="shared" si="956"/>
        <v>199236.58103039002</v>
      </c>
      <c r="C748" s="134">
        <f t="shared" si="977"/>
        <v>174165.19658596988</v>
      </c>
      <c r="D748" s="139">
        <f t="shared" si="957"/>
        <v>688.61</v>
      </c>
      <c r="E748" s="10">
        <f>IF(DAY(A748)=E$3+1,VLOOKUP(A748,[1]Plan1!$CC$150:$CD$200,2),E747)</f>
        <v>690.61400000000003</v>
      </c>
      <c r="F748" s="140">
        <f t="shared" si="958"/>
        <v>42756</v>
      </c>
      <c r="G748" s="133">
        <f t="shared" si="959"/>
        <v>2.9102104238973858E-3</v>
      </c>
      <c r="H748" s="141">
        <f t="shared" si="960"/>
        <v>7</v>
      </c>
      <c r="I748" s="141">
        <f t="shared" si="961"/>
        <v>28</v>
      </c>
      <c r="J748" s="134">
        <f t="shared" si="962"/>
        <v>1.0007267599520027</v>
      </c>
      <c r="K748" s="134">
        <f t="shared" si="963"/>
        <v>1.1402809</v>
      </c>
      <c r="L748" s="134">
        <f t="shared" si="964"/>
        <v>1.14110961</v>
      </c>
      <c r="M748" s="134">
        <f t="shared" si="965"/>
        <v>198741.57955178001</v>
      </c>
      <c r="N748" s="142">
        <f t="shared" si="978"/>
        <v>0</v>
      </c>
      <c r="O748" s="133">
        <f t="shared" si="999"/>
        <v>0</v>
      </c>
      <c r="P748" s="134">
        <f t="shared" si="966"/>
        <v>0</v>
      </c>
      <c r="Q748" s="133">
        <f t="shared" si="1003"/>
        <v>0.12682499999999999</v>
      </c>
      <c r="R748" s="143">
        <f t="shared" si="967"/>
        <v>1.0024906790000001</v>
      </c>
      <c r="S748" s="134">
        <f t="shared" si="968"/>
        <v>495.00147860999999</v>
      </c>
      <c r="T748" s="3">
        <f t="shared" si="1004"/>
        <v>0</v>
      </c>
      <c r="U748" s="4">
        <f t="shared" si="1005"/>
        <v>0</v>
      </c>
      <c r="V748" s="144" t="str">
        <f t="shared" ref="V748" si="1039">V747</f>
        <v>A+J=</v>
      </c>
      <c r="W748" s="9">
        <f t="shared" si="1001"/>
        <v>42814</v>
      </c>
      <c r="X748" s="4"/>
      <c r="Y748" s="18"/>
      <c r="Z748" s="16"/>
      <c r="AD748" s="5"/>
    </row>
    <row r="749" spans="1:135" x14ac:dyDescent="0.2">
      <c r="A749" s="138">
        <f t="shared" si="1002"/>
        <v>42794</v>
      </c>
      <c r="B749" s="134">
        <f t="shared" si="956"/>
        <v>199328.08114127</v>
      </c>
      <c r="C749" s="134">
        <f t="shared" si="977"/>
        <v>174165.19658596988</v>
      </c>
      <c r="D749" s="139">
        <f t="shared" si="957"/>
        <v>688.61</v>
      </c>
      <c r="E749" s="10">
        <f>IF(DAY(A749)=E$3+1,VLOOKUP(A749,[1]Plan1!$CC$150:$CD$200,2),E748)</f>
        <v>690.61400000000003</v>
      </c>
      <c r="F749" s="140">
        <f t="shared" si="958"/>
        <v>42756</v>
      </c>
      <c r="G749" s="133">
        <f t="shared" si="959"/>
        <v>2.9102104238973858E-3</v>
      </c>
      <c r="H749" s="141">
        <f t="shared" si="960"/>
        <v>8</v>
      </c>
      <c r="I749" s="141">
        <f t="shared" si="961"/>
        <v>28</v>
      </c>
      <c r="J749" s="134">
        <f t="shared" si="962"/>
        <v>1.0008306259100759</v>
      </c>
      <c r="K749" s="134">
        <f t="shared" si="963"/>
        <v>1.1402809</v>
      </c>
      <c r="L749" s="134">
        <f t="shared" si="964"/>
        <v>1.1412280400000001</v>
      </c>
      <c r="M749" s="134">
        <f t="shared" si="965"/>
        <v>198762.20593602001</v>
      </c>
      <c r="N749" s="142">
        <f t="shared" si="978"/>
        <v>0</v>
      </c>
      <c r="O749" s="133">
        <f t="shared" si="999"/>
        <v>0</v>
      </c>
      <c r="P749" s="134">
        <f t="shared" si="966"/>
        <v>0</v>
      </c>
      <c r="Q749" s="133">
        <f t="shared" si="1003"/>
        <v>0.12682499999999999</v>
      </c>
      <c r="R749" s="143">
        <f t="shared" si="967"/>
        <v>1.0028469959999999</v>
      </c>
      <c r="S749" s="134">
        <f t="shared" si="968"/>
        <v>565.87520525000002</v>
      </c>
      <c r="T749" s="3">
        <f t="shared" si="1004"/>
        <v>0</v>
      </c>
      <c r="U749" s="4">
        <f t="shared" si="1005"/>
        <v>0</v>
      </c>
      <c r="V749" s="144" t="str">
        <f t="shared" ref="V749" si="1040">V748</f>
        <v>A+J=</v>
      </c>
      <c r="W749" s="9">
        <f t="shared" si="1001"/>
        <v>42814</v>
      </c>
      <c r="X749" s="4"/>
      <c r="Y749" s="18"/>
      <c r="Z749" s="16"/>
      <c r="AD749" s="5"/>
    </row>
    <row r="750" spans="1:135" x14ac:dyDescent="0.2">
      <c r="A750" s="138">
        <f t="shared" si="1002"/>
        <v>42795</v>
      </c>
      <c r="B750" s="134">
        <f t="shared" ref="B750:B813" si="1041">(M750+S750)</f>
        <v>199419.62469107</v>
      </c>
      <c r="C750" s="134">
        <f t="shared" si="977"/>
        <v>174165.19658596988</v>
      </c>
      <c r="D750" s="139">
        <f t="shared" ref="D750:D813" si="1042">IF(E750=E749,D749,E749)</f>
        <v>688.61</v>
      </c>
      <c r="E750" s="10">
        <f>IF(DAY(A750)=E$3+1,VLOOKUP(A750,[1]Plan1!$CC$150:$CD$200,2),E749)</f>
        <v>690.61400000000003</v>
      </c>
      <c r="F750" s="140">
        <f t="shared" ref="F750:F813" si="1043">IF(D750=D749,F749,EDATE(A750,-1))</f>
        <v>42756</v>
      </c>
      <c r="G750" s="133">
        <f t="shared" ref="G750:G813" si="1044">(E750/D750)-1</f>
        <v>2.9102104238973858E-3</v>
      </c>
      <c r="H750" s="141">
        <f t="shared" ref="H750:H813" si="1045">IF(DAY(A750)=E$3+1,1,H749+1)</f>
        <v>9</v>
      </c>
      <c r="I750" s="141">
        <f t="shared" ref="I750:I813" si="1046">IF(DAY(A750)=E$3+1,DAY(EOMONTH(A750,0)),I749)</f>
        <v>28</v>
      </c>
      <c r="J750" s="134">
        <f t="shared" ref="J750:J813" si="1047">((E750/D750)^(H750/I750))</f>
        <v>1.0009345026484515</v>
      </c>
      <c r="K750" s="134">
        <f t="shared" ref="K750:K813" si="1048">IF(DAY(A750)=E$3+1,L749,K749)</f>
        <v>1.1402809</v>
      </c>
      <c r="L750" s="134">
        <f t="shared" ref="L750:L813" si="1049">TRUNC(J750*K750,8)</f>
        <v>1.1413464900000001</v>
      </c>
      <c r="M750" s="134">
        <f t="shared" ref="M750:M813" si="1050">TRUNC(C750*L750,8)</f>
        <v>198782.83580355</v>
      </c>
      <c r="N750" s="142">
        <f t="shared" si="978"/>
        <v>0</v>
      </c>
      <c r="O750" s="133">
        <f t="shared" si="999"/>
        <v>0</v>
      </c>
      <c r="P750" s="134">
        <f t="shared" ref="P750:P813" si="1051">IF(O750&gt;0,TRUNC(O750*M750,8),0)</f>
        <v>0</v>
      </c>
      <c r="Q750" s="133">
        <f t="shared" si="1003"/>
        <v>0.12682499999999999</v>
      </c>
      <c r="R750" s="143">
        <f t="shared" ref="R750:R813" si="1052">ROUND((1+Q750)^(1/12)^(H750/I750),9)</f>
        <v>1.0032034400000001</v>
      </c>
      <c r="S750" s="134">
        <f t="shared" ref="S750:S813" si="1053">TRUNC(M750*(R750-1),8)</f>
        <v>636.78888752</v>
      </c>
      <c r="T750" s="3">
        <f t="shared" si="1004"/>
        <v>0</v>
      </c>
      <c r="U750" s="4">
        <f t="shared" si="1005"/>
        <v>0</v>
      </c>
      <c r="V750" s="144" t="str">
        <f t="shared" ref="V750" si="1054">V749</f>
        <v>A+J=</v>
      </c>
      <c r="W750" s="9">
        <f t="shared" si="1001"/>
        <v>42814</v>
      </c>
      <c r="X750" s="4"/>
      <c r="Y750" s="18"/>
      <c r="Z750" s="16"/>
      <c r="AD750" s="5"/>
    </row>
    <row r="751" spans="1:135" x14ac:dyDescent="0.2">
      <c r="A751" s="138">
        <f t="shared" si="1002"/>
        <v>42796</v>
      </c>
      <c r="B751" s="134">
        <f t="shared" si="1041"/>
        <v>199511.20994355998</v>
      </c>
      <c r="C751" s="134">
        <f t="shared" si="977"/>
        <v>174165.19658596988</v>
      </c>
      <c r="D751" s="139">
        <f t="shared" si="1042"/>
        <v>688.61</v>
      </c>
      <c r="E751" s="10">
        <f>IF(DAY(A751)=E$3+1,VLOOKUP(A751,[1]Plan1!$CC$150:$CD$200,2),E750)</f>
        <v>690.61400000000003</v>
      </c>
      <c r="F751" s="140">
        <f t="shared" si="1043"/>
        <v>42756</v>
      </c>
      <c r="G751" s="133">
        <f t="shared" si="1044"/>
        <v>2.9102104238973858E-3</v>
      </c>
      <c r="H751" s="141">
        <f t="shared" si="1045"/>
        <v>10</v>
      </c>
      <c r="I751" s="141">
        <f t="shared" si="1046"/>
        <v>28</v>
      </c>
      <c r="J751" s="134">
        <f t="shared" si="1047"/>
        <v>1.0010383901682487</v>
      </c>
      <c r="K751" s="134">
        <f t="shared" si="1048"/>
        <v>1.1402809</v>
      </c>
      <c r="L751" s="134">
        <f t="shared" si="1049"/>
        <v>1.14146495</v>
      </c>
      <c r="M751" s="134">
        <f t="shared" si="1050"/>
        <v>198803.46741273999</v>
      </c>
      <c r="N751" s="142">
        <f t="shared" si="978"/>
        <v>0</v>
      </c>
      <c r="O751" s="133">
        <f t="shared" si="999"/>
        <v>0</v>
      </c>
      <c r="P751" s="134">
        <f t="shared" si="1051"/>
        <v>0</v>
      </c>
      <c r="Q751" s="133">
        <f t="shared" si="1003"/>
        <v>0.12682499999999999</v>
      </c>
      <c r="R751" s="143">
        <f t="shared" si="1052"/>
        <v>1.003560011</v>
      </c>
      <c r="S751" s="134">
        <f t="shared" si="1053"/>
        <v>707.74253081999996</v>
      </c>
      <c r="T751" s="3">
        <f t="shared" si="1004"/>
        <v>0</v>
      </c>
      <c r="U751" s="4">
        <f t="shared" si="1005"/>
        <v>0</v>
      </c>
      <c r="V751" s="144" t="str">
        <f t="shared" ref="V751" si="1055">V750</f>
        <v>A+J=</v>
      </c>
      <c r="W751" s="9">
        <f t="shared" si="1001"/>
        <v>42814</v>
      </c>
      <c r="X751" s="4"/>
      <c r="Y751" s="18"/>
      <c r="Z751" s="16"/>
      <c r="AD751" s="5"/>
    </row>
    <row r="752" spans="1:135" x14ac:dyDescent="0.2">
      <c r="A752" s="138">
        <f t="shared" si="1002"/>
        <v>42797</v>
      </c>
      <c r="B752" s="134">
        <f t="shared" si="1041"/>
        <v>199602.83670963001</v>
      </c>
      <c r="C752" s="134">
        <f t="shared" si="977"/>
        <v>174165.19658596988</v>
      </c>
      <c r="D752" s="139">
        <f t="shared" si="1042"/>
        <v>688.61</v>
      </c>
      <c r="E752" s="10">
        <f>IF(DAY(A752)=E$3+1,VLOOKUP(A752,[1]Plan1!$CC$150:$CD$200,2),E751)</f>
        <v>690.61400000000003</v>
      </c>
      <c r="F752" s="140">
        <f t="shared" si="1043"/>
        <v>42756</v>
      </c>
      <c r="G752" s="133">
        <f t="shared" si="1044"/>
        <v>2.9102104238973858E-3</v>
      </c>
      <c r="H752" s="141">
        <f t="shared" si="1045"/>
        <v>11</v>
      </c>
      <c r="I752" s="141">
        <f t="shared" si="1046"/>
        <v>28</v>
      </c>
      <c r="J752" s="134">
        <f t="shared" si="1047"/>
        <v>1.0011422884705861</v>
      </c>
      <c r="K752" s="134">
        <f t="shared" si="1048"/>
        <v>1.1402809</v>
      </c>
      <c r="L752" s="134">
        <f t="shared" si="1049"/>
        <v>1.1415834199999999</v>
      </c>
      <c r="M752" s="134">
        <f t="shared" si="1050"/>
        <v>198824.10076358001</v>
      </c>
      <c r="N752" s="142">
        <f t="shared" si="978"/>
        <v>0</v>
      </c>
      <c r="O752" s="133">
        <f t="shared" si="999"/>
        <v>0</v>
      </c>
      <c r="P752" s="134">
        <f t="shared" si="1051"/>
        <v>0</v>
      </c>
      <c r="Q752" s="133">
        <f t="shared" si="1003"/>
        <v>0.12682499999999999</v>
      </c>
      <c r="R752" s="143">
        <f t="shared" si="1052"/>
        <v>1.003916708</v>
      </c>
      <c r="S752" s="134">
        <f t="shared" si="1053"/>
        <v>778.73594605000005</v>
      </c>
      <c r="T752" s="3">
        <f t="shared" si="1004"/>
        <v>0</v>
      </c>
      <c r="U752" s="4">
        <f t="shared" si="1005"/>
        <v>0</v>
      </c>
      <c r="V752" s="144" t="str">
        <f t="shared" ref="V752" si="1056">V751</f>
        <v>A+J=</v>
      </c>
      <c r="W752" s="9">
        <f t="shared" si="1001"/>
        <v>42814</v>
      </c>
      <c r="X752" s="4"/>
      <c r="Y752" s="18"/>
      <c r="Z752" s="16"/>
      <c r="AD752" s="5"/>
    </row>
    <row r="753" spans="1:30" x14ac:dyDescent="0.2">
      <c r="A753" s="138">
        <f t="shared" si="1002"/>
        <v>42798</v>
      </c>
      <c r="B753" s="134">
        <f t="shared" si="1041"/>
        <v>199694.50694687001</v>
      </c>
      <c r="C753" s="134">
        <f t="shared" si="977"/>
        <v>174165.19658596988</v>
      </c>
      <c r="D753" s="139">
        <f t="shared" si="1042"/>
        <v>688.61</v>
      </c>
      <c r="E753" s="10">
        <f>IF(DAY(A753)=E$3+1,VLOOKUP(A753,[1]Plan1!$CC$150:$CD$200,2),E752)</f>
        <v>690.61400000000003</v>
      </c>
      <c r="F753" s="140">
        <f t="shared" si="1043"/>
        <v>42756</v>
      </c>
      <c r="G753" s="133">
        <f t="shared" si="1044"/>
        <v>2.9102104238973858E-3</v>
      </c>
      <c r="H753" s="141">
        <f t="shared" si="1045"/>
        <v>12</v>
      </c>
      <c r="I753" s="141">
        <f t="shared" si="1046"/>
        <v>28</v>
      </c>
      <c r="J753" s="134">
        <f t="shared" si="1047"/>
        <v>1.0012461975565832</v>
      </c>
      <c r="K753" s="134">
        <f t="shared" si="1048"/>
        <v>1.1402809</v>
      </c>
      <c r="L753" s="134">
        <f t="shared" si="1049"/>
        <v>1.1417019100000001</v>
      </c>
      <c r="M753" s="134">
        <f t="shared" si="1050"/>
        <v>198844.73759772</v>
      </c>
      <c r="N753" s="142">
        <f t="shared" si="978"/>
        <v>0</v>
      </c>
      <c r="O753" s="133">
        <f t="shared" si="999"/>
        <v>0</v>
      </c>
      <c r="P753" s="134">
        <f t="shared" si="1051"/>
        <v>0</v>
      </c>
      <c r="Q753" s="133">
        <f t="shared" si="1003"/>
        <v>0.12682499999999999</v>
      </c>
      <c r="R753" s="143">
        <f t="shared" si="1052"/>
        <v>1.004273532</v>
      </c>
      <c r="S753" s="134">
        <f t="shared" si="1053"/>
        <v>849.76934915000004</v>
      </c>
      <c r="T753" s="3">
        <f t="shared" si="1004"/>
        <v>0</v>
      </c>
      <c r="U753" s="4">
        <f t="shared" si="1005"/>
        <v>0</v>
      </c>
      <c r="V753" s="144" t="str">
        <f t="shared" ref="V753" si="1057">V752</f>
        <v>A+J=</v>
      </c>
      <c r="W753" s="9">
        <f t="shared" si="1001"/>
        <v>42814</v>
      </c>
      <c r="X753" s="4"/>
      <c r="Y753" s="18"/>
      <c r="Z753" s="16"/>
      <c r="AD753" s="5"/>
    </row>
    <row r="754" spans="1:30" x14ac:dyDescent="0.2">
      <c r="A754" s="138">
        <f t="shared" si="1002"/>
        <v>42799</v>
      </c>
      <c r="B754" s="134">
        <f t="shared" si="1041"/>
        <v>199786.21891718</v>
      </c>
      <c r="C754" s="134">
        <f t="shared" si="977"/>
        <v>174165.19658596988</v>
      </c>
      <c r="D754" s="139">
        <f t="shared" si="1042"/>
        <v>688.61</v>
      </c>
      <c r="E754" s="10">
        <f>IF(DAY(A754)=E$3+1,VLOOKUP(A754,[1]Plan1!$CC$150:$CD$200,2),E753)</f>
        <v>690.61400000000003</v>
      </c>
      <c r="F754" s="140">
        <f t="shared" si="1043"/>
        <v>42756</v>
      </c>
      <c r="G754" s="133">
        <f t="shared" si="1044"/>
        <v>2.9102104238973858E-3</v>
      </c>
      <c r="H754" s="141">
        <f t="shared" si="1045"/>
        <v>13</v>
      </c>
      <c r="I754" s="141">
        <f t="shared" si="1046"/>
        <v>28</v>
      </c>
      <c r="J754" s="134">
        <f t="shared" si="1047"/>
        <v>1.0013501174273591</v>
      </c>
      <c r="K754" s="134">
        <f t="shared" si="1048"/>
        <v>1.1402809</v>
      </c>
      <c r="L754" s="134">
        <f t="shared" si="1049"/>
        <v>1.14182041</v>
      </c>
      <c r="M754" s="134">
        <f t="shared" si="1050"/>
        <v>198865.37617352</v>
      </c>
      <c r="N754" s="142">
        <f t="shared" si="978"/>
        <v>0</v>
      </c>
      <c r="O754" s="133">
        <f t="shared" si="999"/>
        <v>0</v>
      </c>
      <c r="P754" s="134">
        <f t="shared" si="1051"/>
        <v>0</v>
      </c>
      <c r="Q754" s="133">
        <f t="shared" si="1003"/>
        <v>0.12682499999999999</v>
      </c>
      <c r="R754" s="143">
        <f t="shared" si="1052"/>
        <v>1.0046304829999999</v>
      </c>
      <c r="S754" s="134">
        <f t="shared" si="1053"/>
        <v>920.84274366</v>
      </c>
      <c r="T754" s="3">
        <f t="shared" si="1004"/>
        <v>0</v>
      </c>
      <c r="U754" s="4">
        <f t="shared" si="1005"/>
        <v>0</v>
      </c>
      <c r="V754" s="144" t="str">
        <f t="shared" ref="V754" si="1058">V753</f>
        <v>A+J=</v>
      </c>
      <c r="W754" s="9">
        <f t="shared" si="1001"/>
        <v>42814</v>
      </c>
      <c r="X754" s="4"/>
      <c r="Y754" s="18"/>
      <c r="Z754" s="16"/>
      <c r="AD754" s="5"/>
    </row>
    <row r="755" spans="1:30" x14ac:dyDescent="0.2">
      <c r="A755" s="138">
        <f t="shared" si="1002"/>
        <v>42800</v>
      </c>
      <c r="B755" s="134">
        <f t="shared" si="1041"/>
        <v>199877.97263026002</v>
      </c>
      <c r="C755" s="134">
        <f t="shared" si="977"/>
        <v>174165.19658596988</v>
      </c>
      <c r="D755" s="139">
        <f t="shared" si="1042"/>
        <v>688.61</v>
      </c>
      <c r="E755" s="10">
        <f>IF(DAY(A755)=E$3+1,VLOOKUP(A755,[1]Plan1!$CC$150:$CD$200,2),E754)</f>
        <v>690.61400000000003</v>
      </c>
      <c r="F755" s="140">
        <f t="shared" si="1043"/>
        <v>42756</v>
      </c>
      <c r="G755" s="133">
        <f t="shared" si="1044"/>
        <v>2.9102104238973858E-3</v>
      </c>
      <c r="H755" s="141">
        <f t="shared" si="1045"/>
        <v>14</v>
      </c>
      <c r="I755" s="141">
        <f t="shared" si="1046"/>
        <v>28</v>
      </c>
      <c r="J755" s="134">
        <f t="shared" si="1047"/>
        <v>1.0014540480840333</v>
      </c>
      <c r="K755" s="134">
        <f t="shared" si="1048"/>
        <v>1.1402809</v>
      </c>
      <c r="L755" s="134">
        <f t="shared" si="1049"/>
        <v>1.1419389200000001</v>
      </c>
      <c r="M755" s="134">
        <f t="shared" si="1050"/>
        <v>198886.01649097001</v>
      </c>
      <c r="N755" s="142">
        <f t="shared" si="978"/>
        <v>0</v>
      </c>
      <c r="O755" s="133">
        <f t="shared" si="999"/>
        <v>0</v>
      </c>
      <c r="P755" s="134">
        <f t="shared" si="1051"/>
        <v>0</v>
      </c>
      <c r="Q755" s="133">
        <f t="shared" si="1003"/>
        <v>0.12682499999999999</v>
      </c>
      <c r="R755" s="143">
        <f t="shared" si="1052"/>
        <v>1.0049875610000001</v>
      </c>
      <c r="S755" s="134">
        <f t="shared" si="1053"/>
        <v>991.95613929000001</v>
      </c>
      <c r="T755" s="3">
        <f t="shared" si="1004"/>
        <v>0</v>
      </c>
      <c r="U755" s="4">
        <f t="shared" si="1005"/>
        <v>0</v>
      </c>
      <c r="V755" s="144" t="str">
        <f t="shared" ref="V755" si="1059">V754</f>
        <v>A+J=</v>
      </c>
      <c r="W755" s="9">
        <f t="shared" si="1001"/>
        <v>42814</v>
      </c>
      <c r="X755" s="4"/>
      <c r="Y755" s="18"/>
      <c r="Z755" s="16"/>
      <c r="AD755" s="5"/>
    </row>
    <row r="756" spans="1:30" x14ac:dyDescent="0.2">
      <c r="A756" s="138">
        <f t="shared" si="1002"/>
        <v>42801</v>
      </c>
      <c r="B756" s="134">
        <f t="shared" si="1041"/>
        <v>199969.76809586</v>
      </c>
      <c r="C756" s="134">
        <f t="shared" si="977"/>
        <v>174165.19658596988</v>
      </c>
      <c r="D756" s="139">
        <f t="shared" si="1042"/>
        <v>688.61</v>
      </c>
      <c r="E756" s="10">
        <f>IF(DAY(A756)=E$3+1,VLOOKUP(A756,[1]Plan1!$CC$150:$CD$200,2),E755)</f>
        <v>690.61400000000003</v>
      </c>
      <c r="F756" s="140">
        <f t="shared" si="1043"/>
        <v>42756</v>
      </c>
      <c r="G756" s="133">
        <f t="shared" si="1044"/>
        <v>2.9102104238973858E-3</v>
      </c>
      <c r="H756" s="141">
        <f t="shared" si="1045"/>
        <v>15</v>
      </c>
      <c r="I756" s="141">
        <f t="shared" si="1046"/>
        <v>28</v>
      </c>
      <c r="J756" s="134">
        <f t="shared" si="1047"/>
        <v>1.0015579895277251</v>
      </c>
      <c r="K756" s="134">
        <f t="shared" si="1048"/>
        <v>1.1402809</v>
      </c>
      <c r="L756" s="134">
        <f t="shared" si="1049"/>
        <v>1.1420574400000001</v>
      </c>
      <c r="M756" s="134">
        <f t="shared" si="1050"/>
        <v>198906.65855006999</v>
      </c>
      <c r="N756" s="142">
        <f t="shared" si="978"/>
        <v>0</v>
      </c>
      <c r="O756" s="133">
        <f t="shared" si="999"/>
        <v>0</v>
      </c>
      <c r="P756" s="134">
        <f t="shared" si="1051"/>
        <v>0</v>
      </c>
      <c r="Q756" s="133">
        <f t="shared" si="1003"/>
        <v>0.12682499999999999</v>
      </c>
      <c r="R756" s="143">
        <f t="shared" si="1052"/>
        <v>1.0053447659999999</v>
      </c>
      <c r="S756" s="134">
        <f t="shared" si="1053"/>
        <v>1063.1095457900001</v>
      </c>
      <c r="T756" s="3">
        <f t="shared" si="1004"/>
        <v>0</v>
      </c>
      <c r="U756" s="4">
        <f t="shared" si="1005"/>
        <v>0</v>
      </c>
      <c r="V756" s="144" t="str">
        <f t="shared" ref="V756" si="1060">V755</f>
        <v>A+J=</v>
      </c>
      <c r="W756" s="9">
        <f t="shared" si="1001"/>
        <v>42814</v>
      </c>
      <c r="X756" s="4"/>
      <c r="Y756" s="18"/>
      <c r="Z756" s="16"/>
      <c r="AD756" s="5"/>
    </row>
    <row r="757" spans="1:30" x14ac:dyDescent="0.2">
      <c r="A757" s="138">
        <f t="shared" si="1002"/>
        <v>42802</v>
      </c>
      <c r="B757" s="134">
        <f t="shared" si="1041"/>
        <v>200061.60687635001</v>
      </c>
      <c r="C757" s="134">
        <f t="shared" si="977"/>
        <v>174165.19658596988</v>
      </c>
      <c r="D757" s="139">
        <f t="shared" si="1042"/>
        <v>688.61</v>
      </c>
      <c r="E757" s="10">
        <f>IF(DAY(A757)=E$3+1,VLOOKUP(A757,[1]Plan1!$CC$150:$CD$200,2),E756)</f>
        <v>690.61400000000003</v>
      </c>
      <c r="F757" s="140">
        <f t="shared" si="1043"/>
        <v>42756</v>
      </c>
      <c r="G757" s="133">
        <f t="shared" si="1044"/>
        <v>2.9102104238973858E-3</v>
      </c>
      <c r="H757" s="141">
        <f t="shared" si="1045"/>
        <v>16</v>
      </c>
      <c r="I757" s="141">
        <f t="shared" si="1046"/>
        <v>28</v>
      </c>
      <c r="J757" s="134">
        <f t="shared" si="1047"/>
        <v>1.0016619417595543</v>
      </c>
      <c r="K757" s="134">
        <f t="shared" si="1048"/>
        <v>1.1402809</v>
      </c>
      <c r="L757" s="134">
        <f t="shared" si="1049"/>
        <v>1.14217598</v>
      </c>
      <c r="M757" s="134">
        <f t="shared" si="1050"/>
        <v>198927.30409247</v>
      </c>
      <c r="N757" s="142">
        <f t="shared" si="978"/>
        <v>0</v>
      </c>
      <c r="O757" s="133">
        <f t="shared" si="999"/>
        <v>0</v>
      </c>
      <c r="P757" s="134">
        <f t="shared" si="1051"/>
        <v>0</v>
      </c>
      <c r="Q757" s="133">
        <f t="shared" si="1003"/>
        <v>0.12682499999999999</v>
      </c>
      <c r="R757" s="143">
        <f t="shared" si="1052"/>
        <v>1.0057020969999999</v>
      </c>
      <c r="S757" s="134">
        <f t="shared" si="1053"/>
        <v>1134.3027838800001</v>
      </c>
      <c r="T757" s="3">
        <f t="shared" si="1004"/>
        <v>0</v>
      </c>
      <c r="U757" s="4">
        <f t="shared" si="1005"/>
        <v>0</v>
      </c>
      <c r="V757" s="144" t="str">
        <f t="shared" ref="V757" si="1061">V756</f>
        <v>A+J=</v>
      </c>
      <c r="W757" s="9">
        <f t="shared" si="1001"/>
        <v>42814</v>
      </c>
      <c r="X757" s="4"/>
      <c r="Y757" s="18"/>
      <c r="Z757" s="16"/>
      <c r="AD757" s="5"/>
    </row>
    <row r="758" spans="1:30" x14ac:dyDescent="0.2">
      <c r="A758" s="138">
        <f t="shared" si="1002"/>
        <v>42803</v>
      </c>
      <c r="B758" s="134">
        <f t="shared" si="1041"/>
        <v>200153.48587675998</v>
      </c>
      <c r="C758" s="134">
        <f t="shared" ref="C758:C821" si="1062">IF(N757&gt;0,VLOOKUP(A757,$Z$10:$AA$126,2),C757)</f>
        <v>174165.19658596988</v>
      </c>
      <c r="D758" s="139">
        <f t="shared" si="1042"/>
        <v>688.61</v>
      </c>
      <c r="E758" s="10">
        <f>IF(DAY(A758)=E$3+1,VLOOKUP(A758,[1]Plan1!$CC$150:$CD$200,2),E757)</f>
        <v>690.61400000000003</v>
      </c>
      <c r="F758" s="140">
        <f t="shared" si="1043"/>
        <v>42756</v>
      </c>
      <c r="G758" s="133">
        <f t="shared" si="1044"/>
        <v>2.9102104238973858E-3</v>
      </c>
      <c r="H758" s="141">
        <f t="shared" si="1045"/>
        <v>17</v>
      </c>
      <c r="I758" s="141">
        <f t="shared" si="1046"/>
        <v>28</v>
      </c>
      <c r="J758" s="134">
        <f t="shared" si="1047"/>
        <v>1.0017659047806402</v>
      </c>
      <c r="K758" s="134">
        <f t="shared" si="1048"/>
        <v>1.1402809</v>
      </c>
      <c r="L758" s="134">
        <f t="shared" si="1049"/>
        <v>1.1422945200000001</v>
      </c>
      <c r="M758" s="134">
        <f t="shared" si="1050"/>
        <v>198947.94963486999</v>
      </c>
      <c r="N758" s="142">
        <f t="shared" ref="N758:N821" si="1063">IF(DAY(A758)=E$3,VLOOKUP(A758,$Z$10:$AG$115,7),0)</f>
        <v>0</v>
      </c>
      <c r="O758" s="133">
        <f t="shared" si="999"/>
        <v>0</v>
      </c>
      <c r="P758" s="134">
        <f t="shared" si="1051"/>
        <v>0</v>
      </c>
      <c r="Q758" s="133">
        <f t="shared" si="1003"/>
        <v>0.12682499999999999</v>
      </c>
      <c r="R758" s="143">
        <f t="shared" si="1052"/>
        <v>1.0060595560000001</v>
      </c>
      <c r="S758" s="134">
        <f t="shared" si="1053"/>
        <v>1205.5362418899999</v>
      </c>
      <c r="T758" s="3">
        <f t="shared" si="1004"/>
        <v>0</v>
      </c>
      <c r="U758" s="4">
        <f t="shared" si="1005"/>
        <v>0</v>
      </c>
      <c r="V758" s="144" t="str">
        <f t="shared" ref="V758" si="1064">V757</f>
        <v>A+J=</v>
      </c>
      <c r="W758" s="9">
        <f t="shared" si="1001"/>
        <v>42814</v>
      </c>
      <c r="X758" s="4"/>
      <c r="Y758" s="18"/>
      <c r="Z758" s="16"/>
      <c r="AD758" s="5"/>
    </row>
    <row r="759" spans="1:30" x14ac:dyDescent="0.2">
      <c r="A759" s="138">
        <f t="shared" si="1002"/>
        <v>42804</v>
      </c>
      <c r="B759" s="134">
        <f t="shared" si="1041"/>
        <v>200245.40841172001</v>
      </c>
      <c r="C759" s="134">
        <f t="shared" si="1062"/>
        <v>174165.19658596988</v>
      </c>
      <c r="D759" s="139">
        <f t="shared" si="1042"/>
        <v>688.61</v>
      </c>
      <c r="E759" s="10">
        <f>IF(DAY(A759)=E$3+1,VLOOKUP(A759,[1]Plan1!$CC$150:$CD$200,2),E758)</f>
        <v>690.61400000000003</v>
      </c>
      <c r="F759" s="140">
        <f t="shared" si="1043"/>
        <v>42756</v>
      </c>
      <c r="G759" s="133">
        <f t="shared" si="1044"/>
        <v>2.9102104238973858E-3</v>
      </c>
      <c r="H759" s="141">
        <f t="shared" si="1045"/>
        <v>18</v>
      </c>
      <c r="I759" s="141">
        <f t="shared" si="1046"/>
        <v>28</v>
      </c>
      <c r="J759" s="134">
        <f t="shared" si="1047"/>
        <v>1.001869878592103</v>
      </c>
      <c r="K759" s="134">
        <f t="shared" si="1048"/>
        <v>1.1402809</v>
      </c>
      <c r="L759" s="134">
        <f t="shared" si="1049"/>
        <v>1.1424130800000001</v>
      </c>
      <c r="M759" s="134">
        <f t="shared" si="1050"/>
        <v>198968.59866058</v>
      </c>
      <c r="N759" s="142">
        <f t="shared" si="1063"/>
        <v>0</v>
      </c>
      <c r="O759" s="133">
        <f t="shared" si="999"/>
        <v>0</v>
      </c>
      <c r="P759" s="134">
        <f t="shared" si="1051"/>
        <v>0</v>
      </c>
      <c r="Q759" s="133">
        <f t="shared" si="1003"/>
        <v>0.12682499999999999</v>
      </c>
      <c r="R759" s="143">
        <f t="shared" si="1052"/>
        <v>1.0064171420000001</v>
      </c>
      <c r="S759" s="134">
        <f t="shared" si="1053"/>
        <v>1276.8097511399999</v>
      </c>
      <c r="T759" s="3">
        <f t="shared" si="1004"/>
        <v>0</v>
      </c>
      <c r="U759" s="4">
        <f t="shared" si="1005"/>
        <v>0</v>
      </c>
      <c r="V759" s="144" t="str">
        <f t="shared" ref="V759" si="1065">V758</f>
        <v>A+J=</v>
      </c>
      <c r="W759" s="9">
        <f t="shared" si="1001"/>
        <v>42814</v>
      </c>
      <c r="X759" s="4"/>
      <c r="Y759" s="18"/>
      <c r="Z759" s="16"/>
      <c r="AD759" s="5"/>
    </row>
    <row r="760" spans="1:30" x14ac:dyDescent="0.2">
      <c r="A760" s="138">
        <f t="shared" si="1002"/>
        <v>42805</v>
      </c>
      <c r="B760" s="134">
        <f t="shared" si="1041"/>
        <v>200337.37273937001</v>
      </c>
      <c r="C760" s="134">
        <f t="shared" si="1062"/>
        <v>174165.19658596988</v>
      </c>
      <c r="D760" s="139">
        <f t="shared" si="1042"/>
        <v>688.61</v>
      </c>
      <c r="E760" s="10">
        <f>IF(DAY(A760)=E$3+1,VLOOKUP(A760,[1]Plan1!$CC$150:$CD$200,2),E759)</f>
        <v>690.61400000000003</v>
      </c>
      <c r="F760" s="140">
        <f t="shared" si="1043"/>
        <v>42756</v>
      </c>
      <c r="G760" s="133">
        <f t="shared" si="1044"/>
        <v>2.9102104238973858E-3</v>
      </c>
      <c r="H760" s="141">
        <f t="shared" si="1045"/>
        <v>19</v>
      </c>
      <c r="I760" s="141">
        <f t="shared" si="1046"/>
        <v>28</v>
      </c>
      <c r="J760" s="134">
        <f t="shared" si="1047"/>
        <v>1.0019738631950623</v>
      </c>
      <c r="K760" s="134">
        <f t="shared" si="1048"/>
        <v>1.1402809</v>
      </c>
      <c r="L760" s="134">
        <f t="shared" si="1049"/>
        <v>1.14253165</v>
      </c>
      <c r="M760" s="134">
        <f t="shared" si="1050"/>
        <v>198989.24942794</v>
      </c>
      <c r="N760" s="142">
        <f t="shared" si="1063"/>
        <v>0</v>
      </c>
      <c r="O760" s="133">
        <f t="shared" si="999"/>
        <v>0</v>
      </c>
      <c r="P760" s="134">
        <f t="shared" si="1051"/>
        <v>0</v>
      </c>
      <c r="Q760" s="133">
        <f t="shared" si="1003"/>
        <v>0.12682499999999999</v>
      </c>
      <c r="R760" s="143">
        <f t="shared" si="1052"/>
        <v>1.006774855</v>
      </c>
      <c r="S760" s="134">
        <f t="shared" si="1053"/>
        <v>1348.1233114300001</v>
      </c>
      <c r="T760" s="3">
        <f t="shared" si="1004"/>
        <v>0</v>
      </c>
      <c r="U760" s="4">
        <f t="shared" si="1005"/>
        <v>0</v>
      </c>
      <c r="V760" s="144" t="str">
        <f t="shared" ref="V760" si="1066">V759</f>
        <v>A+J=</v>
      </c>
      <c r="W760" s="9">
        <f t="shared" si="1001"/>
        <v>42814</v>
      </c>
      <c r="X760" s="4"/>
      <c r="Y760" s="18"/>
      <c r="Z760" s="16"/>
      <c r="AD760" s="5"/>
    </row>
    <row r="761" spans="1:30" x14ac:dyDescent="0.2">
      <c r="A761" s="138">
        <f t="shared" si="1002"/>
        <v>42806</v>
      </c>
      <c r="B761" s="134">
        <f t="shared" si="1041"/>
        <v>200429.38062351002</v>
      </c>
      <c r="C761" s="134">
        <f t="shared" si="1062"/>
        <v>174165.19658596988</v>
      </c>
      <c r="D761" s="139">
        <f t="shared" si="1042"/>
        <v>688.61</v>
      </c>
      <c r="E761" s="10">
        <f>IF(DAY(A761)=E$3+1,VLOOKUP(A761,[1]Plan1!$CC$150:$CD$200,2),E760)</f>
        <v>690.61400000000003</v>
      </c>
      <c r="F761" s="140">
        <f t="shared" si="1043"/>
        <v>42756</v>
      </c>
      <c r="G761" s="133">
        <f t="shared" si="1044"/>
        <v>2.9102104238973858E-3</v>
      </c>
      <c r="H761" s="141">
        <f t="shared" si="1045"/>
        <v>20</v>
      </c>
      <c r="I761" s="141">
        <f t="shared" si="1046"/>
        <v>28</v>
      </c>
      <c r="J761" s="134">
        <f t="shared" si="1047"/>
        <v>1.0020778585906387</v>
      </c>
      <c r="K761" s="134">
        <f t="shared" si="1048"/>
        <v>1.1402809</v>
      </c>
      <c r="L761" s="134">
        <f t="shared" si="1049"/>
        <v>1.14265024</v>
      </c>
      <c r="M761" s="134">
        <f t="shared" si="1050"/>
        <v>199009.90367860001</v>
      </c>
      <c r="N761" s="142">
        <f t="shared" si="1063"/>
        <v>0</v>
      </c>
      <c r="O761" s="133">
        <f t="shared" si="999"/>
        <v>0</v>
      </c>
      <c r="P761" s="134">
        <f t="shared" si="1051"/>
        <v>0</v>
      </c>
      <c r="Q761" s="133">
        <f t="shared" si="1003"/>
        <v>0.12682499999999999</v>
      </c>
      <c r="R761" s="143">
        <f t="shared" si="1052"/>
        <v>1.0071326949999999</v>
      </c>
      <c r="S761" s="134">
        <f t="shared" si="1053"/>
        <v>1419.4769449099999</v>
      </c>
      <c r="T761" s="3">
        <f t="shared" si="1004"/>
        <v>0</v>
      </c>
      <c r="U761" s="4">
        <f t="shared" si="1005"/>
        <v>0</v>
      </c>
      <c r="V761" s="144" t="str">
        <f t="shared" ref="V761" si="1067">V760</f>
        <v>A+J=</v>
      </c>
      <c r="W761" s="9">
        <f t="shared" si="1001"/>
        <v>42814</v>
      </c>
      <c r="X761" s="4"/>
      <c r="Y761" s="18"/>
      <c r="Z761" s="16"/>
      <c r="AD761" s="5"/>
    </row>
    <row r="762" spans="1:30" x14ac:dyDescent="0.2">
      <c r="A762" s="138">
        <f t="shared" si="1002"/>
        <v>42807</v>
      </c>
      <c r="B762" s="134">
        <f t="shared" si="1041"/>
        <v>200521.42856636998</v>
      </c>
      <c r="C762" s="134">
        <f t="shared" si="1062"/>
        <v>174165.19658596988</v>
      </c>
      <c r="D762" s="139">
        <f t="shared" si="1042"/>
        <v>688.61</v>
      </c>
      <c r="E762" s="10">
        <f>IF(DAY(A762)=E$3+1,VLOOKUP(A762,[1]Plan1!$CC$150:$CD$200,2),E761)</f>
        <v>690.61400000000003</v>
      </c>
      <c r="F762" s="140">
        <f t="shared" si="1043"/>
        <v>42756</v>
      </c>
      <c r="G762" s="133">
        <f t="shared" si="1044"/>
        <v>2.9102104238973858E-3</v>
      </c>
      <c r="H762" s="141">
        <f t="shared" si="1045"/>
        <v>21</v>
      </c>
      <c r="I762" s="141">
        <f t="shared" si="1046"/>
        <v>28</v>
      </c>
      <c r="J762" s="134">
        <f t="shared" si="1047"/>
        <v>1.0021818647799519</v>
      </c>
      <c r="K762" s="134">
        <f t="shared" si="1048"/>
        <v>1.1402809</v>
      </c>
      <c r="L762" s="134">
        <f t="shared" si="1049"/>
        <v>1.1427688300000001</v>
      </c>
      <c r="M762" s="134">
        <f t="shared" si="1050"/>
        <v>199030.55792925999</v>
      </c>
      <c r="N762" s="142">
        <f t="shared" si="1063"/>
        <v>0</v>
      </c>
      <c r="O762" s="133">
        <f t="shared" si="999"/>
        <v>0</v>
      </c>
      <c r="P762" s="134">
        <f t="shared" si="1051"/>
        <v>0</v>
      </c>
      <c r="Q762" s="133">
        <f t="shared" si="1003"/>
        <v>0.12682499999999999</v>
      </c>
      <c r="R762" s="143">
        <f t="shared" si="1052"/>
        <v>1.0074906619999999</v>
      </c>
      <c r="S762" s="134">
        <f t="shared" si="1053"/>
        <v>1490.87063711</v>
      </c>
      <c r="T762" s="3">
        <f t="shared" si="1004"/>
        <v>0</v>
      </c>
      <c r="U762" s="4">
        <f t="shared" si="1005"/>
        <v>0</v>
      </c>
      <c r="V762" s="144" t="str">
        <f t="shared" ref="V762" si="1068">V761</f>
        <v>A+J=</v>
      </c>
      <c r="W762" s="9">
        <f t="shared" si="1001"/>
        <v>42814</v>
      </c>
      <c r="X762" s="4"/>
      <c r="Y762" s="18"/>
      <c r="Z762" s="16"/>
      <c r="AD762" s="5"/>
    </row>
    <row r="763" spans="1:30" x14ac:dyDescent="0.2">
      <c r="A763" s="138">
        <f t="shared" si="1002"/>
        <v>42808</v>
      </c>
      <c r="B763" s="134">
        <f t="shared" si="1041"/>
        <v>200613.52028551998</v>
      </c>
      <c r="C763" s="134">
        <f t="shared" si="1062"/>
        <v>174165.19658596988</v>
      </c>
      <c r="D763" s="139">
        <f t="shared" si="1042"/>
        <v>688.61</v>
      </c>
      <c r="E763" s="10">
        <f>IF(DAY(A763)=E$3+1,VLOOKUP(A763,[1]Plan1!$CC$150:$CD$200,2),E762)</f>
        <v>690.61400000000003</v>
      </c>
      <c r="F763" s="140">
        <f t="shared" si="1043"/>
        <v>42756</v>
      </c>
      <c r="G763" s="133">
        <f t="shared" si="1044"/>
        <v>2.9102104238973858E-3</v>
      </c>
      <c r="H763" s="141">
        <f t="shared" si="1045"/>
        <v>22</v>
      </c>
      <c r="I763" s="141">
        <f t="shared" si="1046"/>
        <v>28</v>
      </c>
      <c r="J763" s="134">
        <f t="shared" si="1047"/>
        <v>1.0022858817641223</v>
      </c>
      <c r="K763" s="134">
        <f t="shared" si="1048"/>
        <v>1.1402809</v>
      </c>
      <c r="L763" s="134">
        <f t="shared" si="1049"/>
        <v>1.14288744</v>
      </c>
      <c r="M763" s="134">
        <f t="shared" si="1050"/>
        <v>199051.21566322999</v>
      </c>
      <c r="N763" s="142">
        <f t="shared" si="1063"/>
        <v>0</v>
      </c>
      <c r="O763" s="133">
        <f t="shared" si="999"/>
        <v>0</v>
      </c>
      <c r="P763" s="134">
        <f t="shared" si="1051"/>
        <v>0</v>
      </c>
      <c r="Q763" s="133">
        <f t="shared" si="1003"/>
        <v>0.12682499999999999</v>
      </c>
      <c r="R763" s="143">
        <f t="shared" si="1052"/>
        <v>1.0078487570000001</v>
      </c>
      <c r="S763" s="134">
        <f t="shared" si="1053"/>
        <v>1562.30462229</v>
      </c>
      <c r="T763" s="3">
        <f t="shared" si="1004"/>
        <v>0</v>
      </c>
      <c r="U763" s="4">
        <f t="shared" si="1005"/>
        <v>0</v>
      </c>
      <c r="V763" s="144" t="str">
        <f t="shared" ref="V763" si="1069">V762</f>
        <v>A+J=</v>
      </c>
      <c r="W763" s="9">
        <f t="shared" si="1001"/>
        <v>42814</v>
      </c>
      <c r="X763" s="4"/>
      <c r="Y763" s="18"/>
      <c r="Z763" s="16"/>
      <c r="AD763" s="5"/>
    </row>
    <row r="764" spans="1:30" x14ac:dyDescent="0.2">
      <c r="A764" s="138">
        <f t="shared" si="1002"/>
        <v>42809</v>
      </c>
      <c r="B764" s="134">
        <f t="shared" si="1041"/>
        <v>200705.65363853</v>
      </c>
      <c r="C764" s="134">
        <f t="shared" si="1062"/>
        <v>174165.19658596988</v>
      </c>
      <c r="D764" s="139">
        <f t="shared" si="1042"/>
        <v>688.61</v>
      </c>
      <c r="E764" s="10">
        <f>IF(DAY(A764)=E$3+1,VLOOKUP(A764,[1]Plan1!$CC$150:$CD$200,2),E763)</f>
        <v>690.61400000000003</v>
      </c>
      <c r="F764" s="140">
        <f t="shared" si="1043"/>
        <v>42756</v>
      </c>
      <c r="G764" s="133">
        <f t="shared" si="1044"/>
        <v>2.9102104238973858E-3</v>
      </c>
      <c r="H764" s="141">
        <f t="shared" si="1045"/>
        <v>23</v>
      </c>
      <c r="I764" s="141">
        <f t="shared" si="1046"/>
        <v>28</v>
      </c>
      <c r="J764" s="134">
        <f t="shared" si="1047"/>
        <v>1.0023899095442703</v>
      </c>
      <c r="K764" s="134">
        <f t="shared" si="1048"/>
        <v>1.1402809</v>
      </c>
      <c r="L764" s="134">
        <f t="shared" si="1049"/>
        <v>1.14300606</v>
      </c>
      <c r="M764" s="134">
        <f t="shared" si="1050"/>
        <v>199071.87513885001</v>
      </c>
      <c r="N764" s="142">
        <f t="shared" si="1063"/>
        <v>0</v>
      </c>
      <c r="O764" s="133">
        <f t="shared" si="999"/>
        <v>0</v>
      </c>
      <c r="P764" s="134">
        <f t="shared" si="1051"/>
        <v>0</v>
      </c>
      <c r="Q764" s="133">
        <f t="shared" si="1003"/>
        <v>0.12682499999999999</v>
      </c>
      <c r="R764" s="143">
        <f t="shared" si="1052"/>
        <v>1.008206978</v>
      </c>
      <c r="S764" s="134">
        <f t="shared" si="1053"/>
        <v>1633.7784996800001</v>
      </c>
      <c r="T764" s="3">
        <f t="shared" si="1004"/>
        <v>0</v>
      </c>
      <c r="U764" s="4">
        <f t="shared" si="1005"/>
        <v>0</v>
      </c>
      <c r="V764" s="144" t="str">
        <f t="shared" ref="V764" si="1070">V763</f>
        <v>A+J=</v>
      </c>
      <c r="W764" s="9">
        <f t="shared" si="1001"/>
        <v>42814</v>
      </c>
      <c r="X764" s="4"/>
      <c r="Y764" s="18"/>
      <c r="Z764" s="16"/>
      <c r="AD764" s="5"/>
    </row>
    <row r="765" spans="1:30" x14ac:dyDescent="0.2">
      <c r="A765" s="138">
        <f t="shared" si="1002"/>
        <v>42810</v>
      </c>
      <c r="B765" s="134">
        <f t="shared" si="1041"/>
        <v>200797.83078983001</v>
      </c>
      <c r="C765" s="134">
        <f t="shared" si="1062"/>
        <v>174165.19658596988</v>
      </c>
      <c r="D765" s="139">
        <f t="shared" si="1042"/>
        <v>688.61</v>
      </c>
      <c r="E765" s="10">
        <f>IF(DAY(A765)=E$3+1,VLOOKUP(A765,[1]Plan1!$CC$150:$CD$200,2),E764)</f>
        <v>690.61400000000003</v>
      </c>
      <c r="F765" s="140">
        <f t="shared" si="1043"/>
        <v>42756</v>
      </c>
      <c r="G765" s="133">
        <f t="shared" si="1044"/>
        <v>2.9102104238973858E-3</v>
      </c>
      <c r="H765" s="141">
        <f t="shared" si="1045"/>
        <v>24</v>
      </c>
      <c r="I765" s="141">
        <f t="shared" si="1046"/>
        <v>28</v>
      </c>
      <c r="J765" s="134">
        <f t="shared" si="1047"/>
        <v>1.0024939481215165</v>
      </c>
      <c r="K765" s="134">
        <f t="shared" si="1048"/>
        <v>1.1402809</v>
      </c>
      <c r="L765" s="134">
        <f t="shared" si="1049"/>
        <v>1.1431247</v>
      </c>
      <c r="M765" s="134">
        <f t="shared" si="1050"/>
        <v>199092.53809777001</v>
      </c>
      <c r="N765" s="142">
        <f t="shared" si="1063"/>
        <v>0</v>
      </c>
      <c r="O765" s="133">
        <f t="shared" si="999"/>
        <v>0</v>
      </c>
      <c r="P765" s="134">
        <f t="shared" si="1051"/>
        <v>0</v>
      </c>
      <c r="Q765" s="133">
        <f t="shared" si="1003"/>
        <v>0.12682499999999999</v>
      </c>
      <c r="R765" s="143">
        <f t="shared" si="1052"/>
        <v>1.0085653269999999</v>
      </c>
      <c r="S765" s="134">
        <f t="shared" si="1053"/>
        <v>1705.29269206</v>
      </c>
      <c r="T765" s="3">
        <f t="shared" si="1004"/>
        <v>0</v>
      </c>
      <c r="U765" s="4">
        <f t="shared" si="1005"/>
        <v>0</v>
      </c>
      <c r="V765" s="144" t="str">
        <f t="shared" ref="V765" si="1071">V764</f>
        <v>A+J=</v>
      </c>
      <c r="W765" s="9">
        <f t="shared" si="1001"/>
        <v>42814</v>
      </c>
      <c r="X765" s="4"/>
      <c r="Y765" s="18"/>
      <c r="Z765" s="16"/>
      <c r="AD765" s="5"/>
    </row>
    <row r="766" spans="1:30" x14ac:dyDescent="0.2">
      <c r="A766" s="138">
        <f t="shared" si="1002"/>
        <v>42811</v>
      </c>
      <c r="B766" s="134">
        <f t="shared" si="1041"/>
        <v>200890.04823674</v>
      </c>
      <c r="C766" s="134">
        <f t="shared" si="1062"/>
        <v>174165.19658596988</v>
      </c>
      <c r="D766" s="139">
        <f t="shared" si="1042"/>
        <v>688.61</v>
      </c>
      <c r="E766" s="10">
        <f>IF(DAY(A766)=E$3+1,VLOOKUP(A766,[1]Plan1!$CC$150:$CD$200,2),E765)</f>
        <v>690.61400000000003</v>
      </c>
      <c r="F766" s="140">
        <f t="shared" si="1043"/>
        <v>42756</v>
      </c>
      <c r="G766" s="133">
        <f t="shared" si="1044"/>
        <v>2.9102104238973858E-3</v>
      </c>
      <c r="H766" s="141">
        <f t="shared" si="1045"/>
        <v>25</v>
      </c>
      <c r="I766" s="141">
        <f t="shared" si="1046"/>
        <v>28</v>
      </c>
      <c r="J766" s="134">
        <f t="shared" si="1047"/>
        <v>1.0025979974969816</v>
      </c>
      <c r="K766" s="134">
        <f t="shared" si="1048"/>
        <v>1.1402809</v>
      </c>
      <c r="L766" s="134">
        <f t="shared" si="1049"/>
        <v>1.1432433399999999</v>
      </c>
      <c r="M766" s="134">
        <f t="shared" si="1050"/>
        <v>199113.2010567</v>
      </c>
      <c r="N766" s="142">
        <f t="shared" si="1063"/>
        <v>0</v>
      </c>
      <c r="O766" s="133">
        <f t="shared" si="999"/>
        <v>0</v>
      </c>
      <c r="P766" s="134">
        <f t="shared" si="1051"/>
        <v>0</v>
      </c>
      <c r="Q766" s="133">
        <f t="shared" si="1003"/>
        <v>0.12682499999999999</v>
      </c>
      <c r="R766" s="143">
        <f t="shared" si="1052"/>
        <v>1.0089238039999999</v>
      </c>
      <c r="S766" s="134">
        <f t="shared" si="1053"/>
        <v>1776.84718004</v>
      </c>
      <c r="T766" s="3">
        <f t="shared" si="1004"/>
        <v>0</v>
      </c>
      <c r="U766" s="4">
        <f t="shared" si="1005"/>
        <v>0</v>
      </c>
      <c r="V766" s="144" t="str">
        <f t="shared" ref="V766" si="1072">V765</f>
        <v>A+J=</v>
      </c>
      <c r="W766" s="9">
        <f t="shared" si="1001"/>
        <v>42814</v>
      </c>
      <c r="X766" s="4"/>
      <c r="Y766" s="18"/>
      <c r="Z766" s="16"/>
      <c r="AD766" s="5"/>
    </row>
    <row r="767" spans="1:30" x14ac:dyDescent="0.2">
      <c r="A767" s="138">
        <f t="shared" si="1002"/>
        <v>42812</v>
      </c>
      <c r="B767" s="134">
        <f t="shared" si="1041"/>
        <v>200982.30930366</v>
      </c>
      <c r="C767" s="134">
        <f t="shared" si="1062"/>
        <v>174165.19658596988</v>
      </c>
      <c r="D767" s="139">
        <f t="shared" si="1042"/>
        <v>688.61</v>
      </c>
      <c r="E767" s="10">
        <f>IF(DAY(A767)=E$3+1,VLOOKUP(A767,[1]Plan1!$CC$150:$CD$200,2),E766)</f>
        <v>690.61400000000003</v>
      </c>
      <c r="F767" s="140">
        <f t="shared" si="1043"/>
        <v>42756</v>
      </c>
      <c r="G767" s="133">
        <f t="shared" si="1044"/>
        <v>2.9102104238973858E-3</v>
      </c>
      <c r="H767" s="141">
        <f t="shared" si="1045"/>
        <v>26</v>
      </c>
      <c r="I767" s="141">
        <f t="shared" si="1046"/>
        <v>28</v>
      </c>
      <c r="J767" s="134">
        <f t="shared" si="1047"/>
        <v>1.002702057671786</v>
      </c>
      <c r="K767" s="134">
        <f t="shared" si="1048"/>
        <v>1.1402809</v>
      </c>
      <c r="L767" s="134">
        <f t="shared" si="1049"/>
        <v>1.143362</v>
      </c>
      <c r="M767" s="134">
        <f t="shared" si="1050"/>
        <v>199133.86749892001</v>
      </c>
      <c r="N767" s="142">
        <f t="shared" si="1063"/>
        <v>0</v>
      </c>
      <c r="O767" s="133">
        <f t="shared" si="999"/>
        <v>0</v>
      </c>
      <c r="P767" s="134">
        <f t="shared" si="1051"/>
        <v>0</v>
      </c>
      <c r="Q767" s="133">
        <f t="shared" si="1003"/>
        <v>0.12682499999999999</v>
      </c>
      <c r="R767" s="143">
        <f t="shared" si="1052"/>
        <v>1.009282408</v>
      </c>
      <c r="S767" s="134">
        <f t="shared" si="1053"/>
        <v>1848.44180474</v>
      </c>
      <c r="T767" s="3">
        <f t="shared" si="1004"/>
        <v>0</v>
      </c>
      <c r="U767" s="4">
        <f t="shared" si="1005"/>
        <v>0</v>
      </c>
      <c r="V767" s="144" t="str">
        <f t="shared" ref="V767" si="1073">V766</f>
        <v>A+J=</v>
      </c>
      <c r="W767" s="9">
        <f t="shared" si="1001"/>
        <v>42814</v>
      </c>
      <c r="X767" s="4"/>
      <c r="Y767" s="18"/>
      <c r="Z767" s="16"/>
      <c r="AD767" s="5"/>
    </row>
    <row r="768" spans="1:30" x14ac:dyDescent="0.2">
      <c r="A768" s="138">
        <f t="shared" si="1002"/>
        <v>42813</v>
      </c>
      <c r="B768" s="134">
        <f t="shared" si="1041"/>
        <v>201074.61224379</v>
      </c>
      <c r="C768" s="134">
        <f t="shared" si="1062"/>
        <v>174165.19658596988</v>
      </c>
      <c r="D768" s="139">
        <f t="shared" si="1042"/>
        <v>688.61</v>
      </c>
      <c r="E768" s="10">
        <f>IF(DAY(A768)=E$3+1,VLOOKUP(A768,[1]Plan1!$CC$150:$CD$200,2),E767)</f>
        <v>690.61400000000003</v>
      </c>
      <c r="F768" s="140">
        <f t="shared" si="1043"/>
        <v>42756</v>
      </c>
      <c r="G768" s="133">
        <f t="shared" si="1044"/>
        <v>2.9102104238973858E-3</v>
      </c>
      <c r="H768" s="141">
        <f t="shared" si="1045"/>
        <v>27</v>
      </c>
      <c r="I768" s="141">
        <f t="shared" si="1046"/>
        <v>28</v>
      </c>
      <c r="J768" s="134">
        <f t="shared" si="1047"/>
        <v>1.0028061286470511</v>
      </c>
      <c r="K768" s="134">
        <f t="shared" si="1048"/>
        <v>1.1402809</v>
      </c>
      <c r="L768" s="134">
        <f t="shared" si="1049"/>
        <v>1.14348067</v>
      </c>
      <c r="M768" s="134">
        <f t="shared" si="1050"/>
        <v>199154.53568279999</v>
      </c>
      <c r="N768" s="142">
        <f t="shared" si="1063"/>
        <v>0</v>
      </c>
      <c r="O768" s="133">
        <f t="shared" si="999"/>
        <v>0</v>
      </c>
      <c r="P768" s="134">
        <f t="shared" si="1051"/>
        <v>0</v>
      </c>
      <c r="Q768" s="133">
        <f t="shared" si="1003"/>
        <v>0.12682499999999999</v>
      </c>
      <c r="R768" s="143">
        <f t="shared" si="1052"/>
        <v>1.009641139</v>
      </c>
      <c r="S768" s="134">
        <f t="shared" si="1053"/>
        <v>1920.07656099</v>
      </c>
      <c r="T768" s="3">
        <f t="shared" si="1004"/>
        <v>0</v>
      </c>
      <c r="U768" s="4">
        <f t="shared" si="1005"/>
        <v>0</v>
      </c>
      <c r="V768" s="144" t="str">
        <f t="shared" ref="V768" si="1074">V767</f>
        <v>A+J=</v>
      </c>
      <c r="W768" s="9">
        <f t="shared" si="1001"/>
        <v>42814</v>
      </c>
      <c r="X768" s="4"/>
      <c r="Y768" s="18"/>
      <c r="Z768" s="16"/>
      <c r="AD768" s="5"/>
    </row>
    <row r="769" spans="1:135" x14ac:dyDescent="0.2">
      <c r="A769" s="92">
        <f t="shared" si="1002"/>
        <v>42814</v>
      </c>
      <c r="B769" s="97">
        <f t="shared" si="1041"/>
        <v>201166.95726606</v>
      </c>
      <c r="C769" s="97">
        <f t="shared" si="1062"/>
        <v>174165.19658596988</v>
      </c>
      <c r="D769" s="94">
        <f t="shared" si="1042"/>
        <v>688.61</v>
      </c>
      <c r="E769" s="10">
        <f>IF(DAY(A769)=E$3+1,VLOOKUP(A769,[1]Plan1!$CC$150:$CD$200,2),E768)</f>
        <v>690.61400000000003</v>
      </c>
      <c r="F769" s="130">
        <f t="shared" si="1043"/>
        <v>42756</v>
      </c>
      <c r="G769" s="99">
        <f t="shared" si="1044"/>
        <v>2.9102104238973858E-3</v>
      </c>
      <c r="H769" s="96">
        <f t="shared" si="1045"/>
        <v>28</v>
      </c>
      <c r="I769" s="96">
        <f t="shared" si="1046"/>
        <v>28</v>
      </c>
      <c r="J769" s="97">
        <f t="shared" si="1047"/>
        <v>1.0029102104238974</v>
      </c>
      <c r="K769" s="97">
        <f t="shared" si="1048"/>
        <v>1.1402809</v>
      </c>
      <c r="L769" s="97">
        <f t="shared" si="1049"/>
        <v>1.1435993499999999</v>
      </c>
      <c r="M769" s="97">
        <f t="shared" si="1050"/>
        <v>199175.20560833</v>
      </c>
      <c r="N769" s="98">
        <f t="shared" si="1063"/>
        <v>26</v>
      </c>
      <c r="O769" s="99">
        <f t="shared" si="999"/>
        <v>4.7988998710922319E-2</v>
      </c>
      <c r="P769" s="97">
        <f t="shared" si="1051"/>
        <v>9558.2186851799997</v>
      </c>
      <c r="Q769" s="99">
        <f t="shared" si="1003"/>
        <v>0.12682499999999999</v>
      </c>
      <c r="R769" s="100">
        <f t="shared" si="1052"/>
        <v>1.0099999980000001</v>
      </c>
      <c r="S769" s="97">
        <f t="shared" si="1053"/>
        <v>1991.75165773</v>
      </c>
      <c r="T769" s="3">
        <f t="shared" si="1004"/>
        <v>11549.970342909999</v>
      </c>
      <c r="U769" s="4">
        <f t="shared" si="1005"/>
        <v>796947.95366078999</v>
      </c>
      <c r="V769" s="136" t="str">
        <f t="shared" ref="V769" si="1075">V768</f>
        <v>A+J=</v>
      </c>
      <c r="W769" s="9">
        <f t="shared" si="1001"/>
        <v>42845</v>
      </c>
      <c r="X769" s="4"/>
      <c r="Y769" s="18"/>
      <c r="Z769" s="16"/>
      <c r="AD769" s="5"/>
    </row>
    <row r="770" spans="1:135" x14ac:dyDescent="0.2">
      <c r="A770" s="138">
        <f t="shared" si="1002"/>
        <v>42815</v>
      </c>
      <c r="B770" s="134">
        <f t="shared" si="1041"/>
        <v>189710.06146349999</v>
      </c>
      <c r="C770" s="134">
        <f t="shared" si="1062"/>
        <v>165807.18319151987</v>
      </c>
      <c r="D770" s="139">
        <f t="shared" si="1042"/>
        <v>690.61400000000003</v>
      </c>
      <c r="E770" s="10">
        <f>IF(DAY(A770)=E$3+1,VLOOKUP(A770,[1]Plan1!$CC$150:$CD$200,2),E769)</f>
        <v>694.25800000000004</v>
      </c>
      <c r="F770" s="140">
        <f t="shared" si="1043"/>
        <v>42787</v>
      </c>
      <c r="G770" s="133">
        <f t="shared" si="1044"/>
        <v>5.2764641319174022E-3</v>
      </c>
      <c r="H770" s="141">
        <f t="shared" si="1045"/>
        <v>1</v>
      </c>
      <c r="I770" s="141">
        <f t="shared" si="1046"/>
        <v>31</v>
      </c>
      <c r="J770" s="134">
        <f t="shared" si="1047"/>
        <v>1.0001697754544008</v>
      </c>
      <c r="K770" s="134">
        <f t="shared" si="1048"/>
        <v>1.1435993499999999</v>
      </c>
      <c r="L770" s="134">
        <f t="shared" si="1049"/>
        <v>1.1437934999999999</v>
      </c>
      <c r="M770" s="134">
        <f t="shared" si="1050"/>
        <v>189649.17838776999</v>
      </c>
      <c r="N770" s="142">
        <f t="shared" si="1063"/>
        <v>0</v>
      </c>
      <c r="O770" s="133">
        <f t="shared" si="999"/>
        <v>0</v>
      </c>
      <c r="P770" s="134">
        <f t="shared" si="1051"/>
        <v>0</v>
      </c>
      <c r="Q770" s="133">
        <f t="shared" si="1003"/>
        <v>0.12682499999999999</v>
      </c>
      <c r="R770" s="143">
        <f t="shared" si="1052"/>
        <v>1.0003210300000001</v>
      </c>
      <c r="S770" s="134">
        <f t="shared" si="1053"/>
        <v>60.883075730000002</v>
      </c>
      <c r="T770" s="3">
        <f t="shared" si="1004"/>
        <v>0</v>
      </c>
      <c r="U770" s="4">
        <f t="shared" si="1005"/>
        <v>0</v>
      </c>
      <c r="V770" s="144" t="str">
        <f t="shared" ref="V770" si="1076">V769</f>
        <v>A+J=</v>
      </c>
      <c r="W770" s="9">
        <f t="shared" si="1001"/>
        <v>42845</v>
      </c>
      <c r="X770" s="28"/>
      <c r="Y770" s="22"/>
      <c r="Z770" s="21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138">
        <f t="shared" si="1002"/>
        <v>42816</v>
      </c>
      <c r="B771" s="134">
        <f t="shared" si="1041"/>
        <v>189803.18284643002</v>
      </c>
      <c r="C771" s="134">
        <f t="shared" si="1062"/>
        <v>165807.18319151987</v>
      </c>
      <c r="D771" s="139">
        <f t="shared" si="1042"/>
        <v>690.61400000000003</v>
      </c>
      <c r="E771" s="10">
        <f>IF(DAY(A771)=E$3+1,VLOOKUP(A771,[1]Plan1!$CC$150:$CD$200,2),E770)</f>
        <v>694.25800000000004</v>
      </c>
      <c r="F771" s="140">
        <f t="shared" si="1043"/>
        <v>42787</v>
      </c>
      <c r="G771" s="133">
        <f t="shared" si="1044"/>
        <v>5.2764641319174022E-3</v>
      </c>
      <c r="H771" s="141">
        <f t="shared" si="1045"/>
        <v>2</v>
      </c>
      <c r="I771" s="141">
        <f t="shared" si="1046"/>
        <v>31</v>
      </c>
      <c r="J771" s="134">
        <f t="shared" si="1047"/>
        <v>1.0003395797325065</v>
      </c>
      <c r="K771" s="134">
        <f t="shared" si="1048"/>
        <v>1.1435993499999999</v>
      </c>
      <c r="L771" s="134">
        <f t="shared" si="1049"/>
        <v>1.1439876899999999</v>
      </c>
      <c r="M771" s="134">
        <f t="shared" si="1050"/>
        <v>189681.37648467001</v>
      </c>
      <c r="N771" s="142">
        <f t="shared" si="1063"/>
        <v>0</v>
      </c>
      <c r="O771" s="133">
        <f t="shared" si="999"/>
        <v>0</v>
      </c>
      <c r="P771" s="134">
        <f t="shared" si="1051"/>
        <v>0</v>
      </c>
      <c r="Q771" s="133">
        <f t="shared" si="1003"/>
        <v>0.12682499999999999</v>
      </c>
      <c r="R771" s="143">
        <f t="shared" si="1052"/>
        <v>1.000642163</v>
      </c>
      <c r="S771" s="134">
        <f t="shared" si="1053"/>
        <v>121.80636176</v>
      </c>
      <c r="T771" s="3">
        <f t="shared" si="1004"/>
        <v>0</v>
      </c>
      <c r="U771" s="4">
        <f t="shared" si="1005"/>
        <v>0</v>
      </c>
      <c r="V771" s="144" t="str">
        <f t="shared" ref="V771" si="1077">V770</f>
        <v>A+J=</v>
      </c>
      <c r="W771" s="9">
        <f t="shared" si="1001"/>
        <v>42845</v>
      </c>
      <c r="X771" s="4"/>
      <c r="Y771" s="18"/>
      <c r="Z771" s="16"/>
      <c r="AD771" s="5"/>
    </row>
    <row r="772" spans="1:135" x14ac:dyDescent="0.2">
      <c r="A772" s="138">
        <f t="shared" si="1002"/>
        <v>42817</v>
      </c>
      <c r="B772" s="134">
        <f t="shared" si="1041"/>
        <v>189896.34942861999</v>
      </c>
      <c r="C772" s="134">
        <f t="shared" si="1062"/>
        <v>165807.18319151987</v>
      </c>
      <c r="D772" s="139">
        <f t="shared" si="1042"/>
        <v>690.61400000000003</v>
      </c>
      <c r="E772" s="10">
        <f>IF(DAY(A772)=E$3+1,VLOOKUP(A772,[1]Plan1!$CC$150:$CD$200,2),E771)</f>
        <v>694.25800000000004</v>
      </c>
      <c r="F772" s="140">
        <f t="shared" si="1043"/>
        <v>42787</v>
      </c>
      <c r="G772" s="133">
        <f t="shared" si="1044"/>
        <v>5.2764641319174022E-3</v>
      </c>
      <c r="H772" s="141">
        <f t="shared" si="1045"/>
        <v>3</v>
      </c>
      <c r="I772" s="141">
        <f t="shared" si="1046"/>
        <v>31</v>
      </c>
      <c r="J772" s="134">
        <f t="shared" si="1047"/>
        <v>1.0005094128392107</v>
      </c>
      <c r="K772" s="134">
        <f t="shared" si="1048"/>
        <v>1.1435993499999999</v>
      </c>
      <c r="L772" s="134">
        <f t="shared" si="1049"/>
        <v>1.1441819099999999</v>
      </c>
      <c r="M772" s="134">
        <f t="shared" si="1050"/>
        <v>189713.57955579</v>
      </c>
      <c r="N772" s="142">
        <f t="shared" si="1063"/>
        <v>0</v>
      </c>
      <c r="O772" s="133">
        <f t="shared" si="999"/>
        <v>0</v>
      </c>
      <c r="P772" s="134">
        <f t="shared" si="1051"/>
        <v>0</v>
      </c>
      <c r="Q772" s="133">
        <f t="shared" si="1003"/>
        <v>0.12682499999999999</v>
      </c>
      <c r="R772" s="143">
        <f t="shared" si="1052"/>
        <v>1.000963399</v>
      </c>
      <c r="S772" s="134">
        <f t="shared" si="1053"/>
        <v>182.76987283</v>
      </c>
      <c r="T772" s="3">
        <f t="shared" si="1004"/>
        <v>0</v>
      </c>
      <c r="U772" s="4">
        <f t="shared" si="1005"/>
        <v>0</v>
      </c>
      <c r="V772" s="144" t="str">
        <f t="shared" ref="V772" si="1078">V771</f>
        <v>A+J=</v>
      </c>
      <c r="W772" s="9">
        <f t="shared" si="1001"/>
        <v>42845</v>
      </c>
      <c r="X772" s="4"/>
      <c r="Y772" s="18"/>
      <c r="Z772" s="16"/>
      <c r="AD772" s="5"/>
    </row>
    <row r="773" spans="1:135" x14ac:dyDescent="0.2">
      <c r="A773" s="138">
        <f t="shared" si="1002"/>
        <v>42818</v>
      </c>
      <c r="B773" s="134">
        <f t="shared" si="1041"/>
        <v>189989.56122479</v>
      </c>
      <c r="C773" s="134">
        <f t="shared" si="1062"/>
        <v>165807.18319151987</v>
      </c>
      <c r="D773" s="139">
        <f t="shared" si="1042"/>
        <v>690.61400000000003</v>
      </c>
      <c r="E773" s="10">
        <f>IF(DAY(A773)=E$3+1,VLOOKUP(A773,[1]Plan1!$CC$150:$CD$200,2),E772)</f>
        <v>694.25800000000004</v>
      </c>
      <c r="F773" s="140">
        <f t="shared" si="1043"/>
        <v>42787</v>
      </c>
      <c r="G773" s="133">
        <f t="shared" si="1044"/>
        <v>5.2764641319174022E-3</v>
      </c>
      <c r="H773" s="141">
        <f t="shared" si="1045"/>
        <v>4</v>
      </c>
      <c r="I773" s="141">
        <f t="shared" si="1046"/>
        <v>31</v>
      </c>
      <c r="J773" s="134">
        <f t="shared" si="1047"/>
        <v>1.0006792747794078</v>
      </c>
      <c r="K773" s="134">
        <f t="shared" si="1048"/>
        <v>1.1435993499999999</v>
      </c>
      <c r="L773" s="134">
        <f t="shared" si="1049"/>
        <v>1.14437616</v>
      </c>
      <c r="M773" s="134">
        <f t="shared" si="1050"/>
        <v>189745.78760112001</v>
      </c>
      <c r="N773" s="142">
        <f t="shared" si="1063"/>
        <v>0</v>
      </c>
      <c r="O773" s="133">
        <f t="shared" si="999"/>
        <v>0</v>
      </c>
      <c r="P773" s="134">
        <f t="shared" si="1051"/>
        <v>0</v>
      </c>
      <c r="Q773" s="133">
        <f t="shared" si="1003"/>
        <v>0.12682499999999999</v>
      </c>
      <c r="R773" s="143">
        <f t="shared" si="1052"/>
        <v>1.0012847380000001</v>
      </c>
      <c r="S773" s="134">
        <f t="shared" si="1053"/>
        <v>243.77362367000001</v>
      </c>
      <c r="T773" s="3">
        <f t="shared" si="1004"/>
        <v>0</v>
      </c>
      <c r="U773" s="4">
        <f t="shared" si="1005"/>
        <v>0</v>
      </c>
      <c r="V773" s="144" t="str">
        <f t="shared" ref="V773" si="1079">V772</f>
        <v>A+J=</v>
      </c>
      <c r="W773" s="9">
        <f t="shared" si="1001"/>
        <v>42845</v>
      </c>
      <c r="X773" s="4"/>
      <c r="Y773" s="18"/>
      <c r="Z773" s="16"/>
      <c r="AD773" s="5"/>
    </row>
    <row r="774" spans="1:135" x14ac:dyDescent="0.2">
      <c r="A774" s="138">
        <f t="shared" si="1002"/>
        <v>42819</v>
      </c>
      <c r="B774" s="134">
        <f t="shared" si="1041"/>
        <v>190082.81991044999</v>
      </c>
      <c r="C774" s="134">
        <f t="shared" si="1062"/>
        <v>165807.18319151987</v>
      </c>
      <c r="D774" s="139">
        <f t="shared" si="1042"/>
        <v>690.61400000000003</v>
      </c>
      <c r="E774" s="10">
        <f>IF(DAY(A774)=E$3+1,VLOOKUP(A774,[1]Plan1!$CC$150:$CD$200,2),E773)</f>
        <v>694.25800000000004</v>
      </c>
      <c r="F774" s="140">
        <f t="shared" si="1043"/>
        <v>42787</v>
      </c>
      <c r="G774" s="133">
        <f t="shared" si="1044"/>
        <v>5.2764641319174022E-3</v>
      </c>
      <c r="H774" s="141">
        <f t="shared" si="1045"/>
        <v>5</v>
      </c>
      <c r="I774" s="141">
        <f t="shared" si="1046"/>
        <v>31</v>
      </c>
      <c r="J774" s="134">
        <f t="shared" si="1047"/>
        <v>1.0008491655579927</v>
      </c>
      <c r="K774" s="134">
        <f t="shared" si="1048"/>
        <v>1.1435993499999999</v>
      </c>
      <c r="L774" s="134">
        <f t="shared" si="1049"/>
        <v>1.14457045</v>
      </c>
      <c r="M774" s="134">
        <f t="shared" si="1050"/>
        <v>189778.00227875001</v>
      </c>
      <c r="N774" s="142">
        <f t="shared" si="1063"/>
        <v>0</v>
      </c>
      <c r="O774" s="133">
        <f t="shared" si="999"/>
        <v>0</v>
      </c>
      <c r="P774" s="134">
        <f t="shared" si="1051"/>
        <v>0</v>
      </c>
      <c r="Q774" s="133">
        <f t="shared" si="1003"/>
        <v>0.12682499999999999</v>
      </c>
      <c r="R774" s="143">
        <f t="shared" si="1052"/>
        <v>1.00160618</v>
      </c>
      <c r="S774" s="134">
        <f t="shared" si="1053"/>
        <v>304.81763169999999</v>
      </c>
      <c r="T774" s="3">
        <f t="shared" si="1004"/>
        <v>0</v>
      </c>
      <c r="U774" s="4">
        <f t="shared" si="1005"/>
        <v>0</v>
      </c>
      <c r="V774" s="144" t="str">
        <f t="shared" ref="V774" si="1080">V773</f>
        <v>A+J=</v>
      </c>
      <c r="W774" s="9">
        <f t="shared" si="1001"/>
        <v>42845</v>
      </c>
      <c r="X774" s="4"/>
      <c r="Y774" s="18"/>
      <c r="Z774" s="16"/>
      <c r="AD774" s="5"/>
    </row>
    <row r="775" spans="1:135" x14ac:dyDescent="0.2">
      <c r="A775" s="138">
        <f t="shared" si="1002"/>
        <v>42820</v>
      </c>
      <c r="B775" s="134">
        <f t="shared" si="1041"/>
        <v>190176.12403046002</v>
      </c>
      <c r="C775" s="134">
        <f t="shared" si="1062"/>
        <v>165807.18319151987</v>
      </c>
      <c r="D775" s="139">
        <f t="shared" si="1042"/>
        <v>690.61400000000003</v>
      </c>
      <c r="E775" s="10">
        <f>IF(DAY(A775)=E$3+1,VLOOKUP(A775,[1]Plan1!$CC$150:$CD$200,2),E774)</f>
        <v>694.25800000000004</v>
      </c>
      <c r="F775" s="140">
        <f t="shared" si="1043"/>
        <v>42787</v>
      </c>
      <c r="G775" s="133">
        <f t="shared" si="1044"/>
        <v>5.2764641319174022E-3</v>
      </c>
      <c r="H775" s="141">
        <f t="shared" si="1045"/>
        <v>6</v>
      </c>
      <c r="I775" s="141">
        <f t="shared" si="1046"/>
        <v>31</v>
      </c>
      <c r="J775" s="134">
        <f t="shared" si="1047"/>
        <v>1.0010190851798622</v>
      </c>
      <c r="K775" s="134">
        <f t="shared" si="1048"/>
        <v>1.1435993499999999</v>
      </c>
      <c r="L775" s="134">
        <f t="shared" si="1049"/>
        <v>1.1447647700000001</v>
      </c>
      <c r="M775" s="134">
        <f t="shared" si="1050"/>
        <v>189810.22193058001</v>
      </c>
      <c r="N775" s="142">
        <f t="shared" si="1063"/>
        <v>0</v>
      </c>
      <c r="O775" s="133">
        <f t="shared" si="999"/>
        <v>0</v>
      </c>
      <c r="P775" s="134">
        <f t="shared" si="1051"/>
        <v>0</v>
      </c>
      <c r="Q775" s="133">
        <f t="shared" si="1003"/>
        <v>0.12682499999999999</v>
      </c>
      <c r="R775" s="143">
        <f t="shared" si="1052"/>
        <v>1.0019277259999999</v>
      </c>
      <c r="S775" s="134">
        <f t="shared" si="1053"/>
        <v>365.90209987999998</v>
      </c>
      <c r="T775" s="3">
        <f t="shared" si="1004"/>
        <v>0</v>
      </c>
      <c r="U775" s="4">
        <f t="shared" si="1005"/>
        <v>0</v>
      </c>
      <c r="V775" s="144" t="str">
        <f t="shared" ref="V775" si="1081">V774</f>
        <v>A+J=</v>
      </c>
      <c r="W775" s="9">
        <f t="shared" si="1001"/>
        <v>42845</v>
      </c>
      <c r="X775" s="4"/>
      <c r="Y775" s="18"/>
      <c r="Z775" s="16"/>
      <c r="AD775" s="5"/>
    </row>
    <row r="776" spans="1:135" x14ac:dyDescent="0.2">
      <c r="A776" s="138">
        <f t="shared" si="1002"/>
        <v>42821</v>
      </c>
      <c r="B776" s="134">
        <f t="shared" si="1041"/>
        <v>190269.47322002001</v>
      </c>
      <c r="C776" s="134">
        <f t="shared" si="1062"/>
        <v>165807.18319151987</v>
      </c>
      <c r="D776" s="139">
        <f t="shared" si="1042"/>
        <v>690.61400000000003</v>
      </c>
      <c r="E776" s="10">
        <f>IF(DAY(A776)=E$3+1,VLOOKUP(A776,[1]Plan1!$CC$150:$CD$200,2),E775)</f>
        <v>694.25800000000004</v>
      </c>
      <c r="F776" s="140">
        <f t="shared" si="1043"/>
        <v>42787</v>
      </c>
      <c r="G776" s="133">
        <f t="shared" si="1044"/>
        <v>5.2764641319174022E-3</v>
      </c>
      <c r="H776" s="141">
        <f t="shared" si="1045"/>
        <v>7</v>
      </c>
      <c r="I776" s="141">
        <f t="shared" si="1046"/>
        <v>31</v>
      </c>
      <c r="J776" s="134">
        <f t="shared" si="1047"/>
        <v>1.0011890336499123</v>
      </c>
      <c r="K776" s="134">
        <f t="shared" si="1048"/>
        <v>1.1435993499999999</v>
      </c>
      <c r="L776" s="134">
        <f t="shared" si="1049"/>
        <v>1.14495912</v>
      </c>
      <c r="M776" s="134">
        <f t="shared" si="1050"/>
        <v>189842.44655664</v>
      </c>
      <c r="N776" s="142">
        <f t="shared" si="1063"/>
        <v>0</v>
      </c>
      <c r="O776" s="133">
        <f t="shared" si="999"/>
        <v>0</v>
      </c>
      <c r="P776" s="134">
        <f t="shared" si="1051"/>
        <v>0</v>
      </c>
      <c r="Q776" s="133">
        <f t="shared" si="1003"/>
        <v>0.12682499999999999</v>
      </c>
      <c r="R776" s="143">
        <f t="shared" si="1052"/>
        <v>1.002249374</v>
      </c>
      <c r="S776" s="134">
        <f t="shared" si="1053"/>
        <v>427.02666338</v>
      </c>
      <c r="T776" s="3">
        <f t="shared" si="1004"/>
        <v>0</v>
      </c>
      <c r="U776" s="4">
        <f t="shared" si="1005"/>
        <v>0</v>
      </c>
      <c r="V776" s="144" t="str">
        <f t="shared" ref="V776" si="1082">V775</f>
        <v>A+J=</v>
      </c>
      <c r="W776" s="9">
        <f t="shared" si="1001"/>
        <v>42845</v>
      </c>
      <c r="X776" s="4"/>
      <c r="Y776" s="18"/>
      <c r="Z776" s="16"/>
      <c r="AD776" s="5"/>
    </row>
    <row r="777" spans="1:135" x14ac:dyDescent="0.2">
      <c r="A777" s="138">
        <f t="shared" si="1002"/>
        <v>42822</v>
      </c>
      <c r="B777" s="134">
        <f t="shared" si="1041"/>
        <v>190362.86953585001</v>
      </c>
      <c r="C777" s="134">
        <f t="shared" si="1062"/>
        <v>165807.18319151987</v>
      </c>
      <c r="D777" s="139">
        <f t="shared" si="1042"/>
        <v>690.61400000000003</v>
      </c>
      <c r="E777" s="10">
        <f>IF(DAY(A777)=E$3+1,VLOOKUP(A777,[1]Plan1!$CC$150:$CD$200,2),E776)</f>
        <v>694.25800000000004</v>
      </c>
      <c r="F777" s="140">
        <f t="shared" si="1043"/>
        <v>42787</v>
      </c>
      <c r="G777" s="133">
        <f t="shared" si="1044"/>
        <v>5.2764641319174022E-3</v>
      </c>
      <c r="H777" s="141">
        <f t="shared" si="1045"/>
        <v>8</v>
      </c>
      <c r="I777" s="141">
        <f t="shared" si="1046"/>
        <v>31</v>
      </c>
      <c r="J777" s="134">
        <f t="shared" si="1047"/>
        <v>1.0013590109730413</v>
      </c>
      <c r="K777" s="134">
        <f t="shared" si="1048"/>
        <v>1.1435993499999999</v>
      </c>
      <c r="L777" s="134">
        <f t="shared" si="1049"/>
        <v>1.1451535100000001</v>
      </c>
      <c r="M777" s="134">
        <f t="shared" si="1050"/>
        <v>189874.67781498001</v>
      </c>
      <c r="N777" s="142">
        <f t="shared" si="1063"/>
        <v>0</v>
      </c>
      <c r="O777" s="133">
        <f t="shared" si="999"/>
        <v>0</v>
      </c>
      <c r="P777" s="134">
        <f t="shared" si="1051"/>
        <v>0</v>
      </c>
      <c r="Q777" s="133">
        <f t="shared" si="1003"/>
        <v>0.12682499999999999</v>
      </c>
      <c r="R777" s="143">
        <f t="shared" si="1052"/>
        <v>1.0025711260000001</v>
      </c>
      <c r="S777" s="134">
        <f t="shared" si="1053"/>
        <v>488.19172086999998</v>
      </c>
      <c r="T777" s="3">
        <f t="shared" si="1004"/>
        <v>0</v>
      </c>
      <c r="U777" s="4">
        <f t="shared" si="1005"/>
        <v>0</v>
      </c>
      <c r="V777" s="144" t="str">
        <f t="shared" ref="V777" si="1083">V776</f>
        <v>A+J=</v>
      </c>
      <c r="W777" s="9">
        <f t="shared" si="1001"/>
        <v>42845</v>
      </c>
      <c r="X777" s="4"/>
      <c r="Y777" s="18"/>
      <c r="Z777" s="16"/>
      <c r="AD777" s="5"/>
    </row>
    <row r="778" spans="1:135" x14ac:dyDescent="0.2">
      <c r="A778" s="138">
        <f t="shared" si="1002"/>
        <v>42823</v>
      </c>
      <c r="B778" s="134">
        <f t="shared" si="1041"/>
        <v>190456.31133154</v>
      </c>
      <c r="C778" s="134">
        <f t="shared" si="1062"/>
        <v>165807.18319151987</v>
      </c>
      <c r="D778" s="139">
        <f t="shared" si="1042"/>
        <v>690.61400000000003</v>
      </c>
      <c r="E778" s="10">
        <f>IF(DAY(A778)=E$3+1,VLOOKUP(A778,[1]Plan1!$CC$150:$CD$200,2),E777)</f>
        <v>694.25800000000004</v>
      </c>
      <c r="F778" s="140">
        <f t="shared" si="1043"/>
        <v>42787</v>
      </c>
      <c r="G778" s="133">
        <f t="shared" si="1044"/>
        <v>5.2764641319174022E-3</v>
      </c>
      <c r="H778" s="141">
        <f t="shared" si="1045"/>
        <v>9</v>
      </c>
      <c r="I778" s="141">
        <f t="shared" si="1046"/>
        <v>31</v>
      </c>
      <c r="J778" s="134">
        <f t="shared" si="1047"/>
        <v>1.0015290171541475</v>
      </c>
      <c r="K778" s="134">
        <f t="shared" si="1048"/>
        <v>1.1435993499999999</v>
      </c>
      <c r="L778" s="134">
        <f t="shared" si="1049"/>
        <v>1.14534793</v>
      </c>
      <c r="M778" s="134">
        <f t="shared" si="1050"/>
        <v>189906.91404753001</v>
      </c>
      <c r="N778" s="142">
        <f t="shared" si="1063"/>
        <v>0</v>
      </c>
      <c r="O778" s="133">
        <f t="shared" ref="O778:O841" si="1084">IF(N778&gt;0,VLOOKUP(N778,$Y$10:$AD$100,6),0)</f>
        <v>0</v>
      </c>
      <c r="P778" s="134">
        <f t="shared" si="1051"/>
        <v>0</v>
      </c>
      <c r="Q778" s="133">
        <f t="shared" si="1003"/>
        <v>0.12682499999999999</v>
      </c>
      <c r="R778" s="143">
        <f t="shared" si="1052"/>
        <v>1.0028929820000001</v>
      </c>
      <c r="S778" s="134">
        <f t="shared" si="1053"/>
        <v>549.39728401000002</v>
      </c>
      <c r="T778" s="3">
        <f t="shared" si="1004"/>
        <v>0</v>
      </c>
      <c r="U778" s="4">
        <f t="shared" si="1005"/>
        <v>0</v>
      </c>
      <c r="V778" s="144" t="str">
        <f t="shared" ref="V778" si="1085">V777</f>
        <v>A+J=</v>
      </c>
      <c r="W778" s="9">
        <f t="shared" ref="W778:W841" si="1086">VLOOKUP(A778,$Z$10:$AG$81,8)</f>
        <v>42845</v>
      </c>
      <c r="X778" s="4"/>
      <c r="Y778" s="18"/>
      <c r="Z778" s="16"/>
      <c r="AD778" s="5"/>
    </row>
    <row r="779" spans="1:135" x14ac:dyDescent="0.2">
      <c r="A779" s="138">
        <f t="shared" ref="A779:A842" si="1087">(A778+1)</f>
        <v>42824</v>
      </c>
      <c r="B779" s="134">
        <f t="shared" si="1041"/>
        <v>190549.79824209999</v>
      </c>
      <c r="C779" s="134">
        <f t="shared" si="1062"/>
        <v>165807.18319151987</v>
      </c>
      <c r="D779" s="139">
        <f t="shared" si="1042"/>
        <v>690.61400000000003</v>
      </c>
      <c r="E779" s="10">
        <f>IF(DAY(A779)=E$3+1,VLOOKUP(A779,[1]Plan1!$CC$150:$CD$200,2),E778)</f>
        <v>694.25800000000004</v>
      </c>
      <c r="F779" s="140">
        <f t="shared" si="1043"/>
        <v>42787</v>
      </c>
      <c r="G779" s="133">
        <f t="shared" si="1044"/>
        <v>5.2764641319174022E-3</v>
      </c>
      <c r="H779" s="141">
        <f t="shared" si="1045"/>
        <v>10</v>
      </c>
      <c r="I779" s="141">
        <f t="shared" si="1046"/>
        <v>31</v>
      </c>
      <c r="J779" s="134">
        <f t="shared" si="1047"/>
        <v>1.0016990521981306</v>
      </c>
      <c r="K779" s="134">
        <f t="shared" si="1048"/>
        <v>1.1435993499999999</v>
      </c>
      <c r="L779" s="134">
        <f t="shared" si="1049"/>
        <v>1.14554238</v>
      </c>
      <c r="M779" s="134">
        <f t="shared" si="1050"/>
        <v>189939.15525431</v>
      </c>
      <c r="N779" s="142">
        <f t="shared" si="1063"/>
        <v>0</v>
      </c>
      <c r="O779" s="133">
        <f t="shared" si="1084"/>
        <v>0</v>
      </c>
      <c r="P779" s="134">
        <f t="shared" si="1051"/>
        <v>0</v>
      </c>
      <c r="Q779" s="133">
        <f t="shared" ref="Q779:Q842" si="1088">(Q778)</f>
        <v>0.12682499999999999</v>
      </c>
      <c r="R779" s="143">
        <f t="shared" si="1052"/>
        <v>1.0032149400000001</v>
      </c>
      <c r="S779" s="134">
        <f t="shared" si="1053"/>
        <v>610.64298779000001</v>
      </c>
      <c r="T779" s="3">
        <f t="shared" ref="T779:T842" si="1089">IF(N779&gt;0,P779+S779,0)</f>
        <v>0</v>
      </c>
      <c r="U779" s="4">
        <f t="shared" ref="U779:U842" si="1090">IF(N779&gt;0,T779*U$7,0)</f>
        <v>0</v>
      </c>
      <c r="V779" s="144" t="str">
        <f t="shared" ref="V779" si="1091">V778</f>
        <v>A+J=</v>
      </c>
      <c r="W779" s="9">
        <f t="shared" si="1086"/>
        <v>42845</v>
      </c>
      <c r="X779" s="4"/>
      <c r="Y779" s="18"/>
      <c r="Z779" s="16"/>
      <c r="AD779" s="5"/>
    </row>
    <row r="780" spans="1:135" x14ac:dyDescent="0.2">
      <c r="A780" s="138">
        <f t="shared" si="1087"/>
        <v>42825</v>
      </c>
      <c r="B780" s="134">
        <f t="shared" si="1041"/>
        <v>190643.33066209999</v>
      </c>
      <c r="C780" s="134">
        <f t="shared" si="1062"/>
        <v>165807.18319151987</v>
      </c>
      <c r="D780" s="139">
        <f t="shared" si="1042"/>
        <v>690.61400000000003</v>
      </c>
      <c r="E780" s="10">
        <f>IF(DAY(A780)=E$3+1,VLOOKUP(A780,[1]Plan1!$CC$150:$CD$200,2),E779)</f>
        <v>694.25800000000004</v>
      </c>
      <c r="F780" s="140">
        <f t="shared" si="1043"/>
        <v>42787</v>
      </c>
      <c r="G780" s="133">
        <f t="shared" si="1044"/>
        <v>5.2764641319174022E-3</v>
      </c>
      <c r="H780" s="141">
        <f t="shared" si="1045"/>
        <v>11</v>
      </c>
      <c r="I780" s="141">
        <f t="shared" si="1046"/>
        <v>31</v>
      </c>
      <c r="J780" s="134">
        <f t="shared" si="1047"/>
        <v>1.0018691161098903</v>
      </c>
      <c r="K780" s="134">
        <f t="shared" si="1048"/>
        <v>1.1435993499999999</v>
      </c>
      <c r="L780" s="134">
        <f t="shared" si="1049"/>
        <v>1.14573686</v>
      </c>
      <c r="M780" s="134">
        <f t="shared" si="1050"/>
        <v>189971.40143529</v>
      </c>
      <c r="N780" s="142">
        <f t="shared" si="1063"/>
        <v>0</v>
      </c>
      <c r="O780" s="133">
        <f t="shared" si="1084"/>
        <v>0</v>
      </c>
      <c r="P780" s="134">
        <f t="shared" si="1051"/>
        <v>0</v>
      </c>
      <c r="Q780" s="133">
        <f t="shared" si="1088"/>
        <v>0.12682499999999999</v>
      </c>
      <c r="R780" s="143">
        <f t="shared" si="1052"/>
        <v>1.0035370020000001</v>
      </c>
      <c r="S780" s="134">
        <f t="shared" si="1053"/>
        <v>671.92922681000005</v>
      </c>
      <c r="T780" s="3">
        <f t="shared" si="1089"/>
        <v>0</v>
      </c>
      <c r="U780" s="4">
        <f t="shared" si="1090"/>
        <v>0</v>
      </c>
      <c r="V780" s="144" t="str">
        <f t="shared" ref="V780" si="1092">V779</f>
        <v>A+J=</v>
      </c>
      <c r="W780" s="9">
        <f t="shared" si="1086"/>
        <v>42845</v>
      </c>
      <c r="X780" s="4"/>
      <c r="Y780" s="18"/>
      <c r="Z780" s="16"/>
      <c r="AD780" s="5"/>
    </row>
    <row r="781" spans="1:135" x14ac:dyDescent="0.2">
      <c r="A781" s="138">
        <f t="shared" si="1087"/>
        <v>42826</v>
      </c>
      <c r="B781" s="134">
        <f t="shared" si="1041"/>
        <v>190736.91027091999</v>
      </c>
      <c r="C781" s="134">
        <f t="shared" si="1062"/>
        <v>165807.18319151987</v>
      </c>
      <c r="D781" s="139">
        <f t="shared" si="1042"/>
        <v>690.61400000000003</v>
      </c>
      <c r="E781" s="10">
        <f>IF(DAY(A781)=E$3+1,VLOOKUP(A781,[1]Plan1!$CC$150:$CD$200,2),E780)</f>
        <v>694.25800000000004</v>
      </c>
      <c r="F781" s="140">
        <f t="shared" si="1043"/>
        <v>42787</v>
      </c>
      <c r="G781" s="133">
        <f t="shared" si="1044"/>
        <v>5.2764641319174022E-3</v>
      </c>
      <c r="H781" s="141">
        <f t="shared" si="1045"/>
        <v>12</v>
      </c>
      <c r="I781" s="141">
        <f t="shared" si="1046"/>
        <v>31</v>
      </c>
      <c r="J781" s="134">
        <f t="shared" si="1047"/>
        <v>1.002039208894328</v>
      </c>
      <c r="K781" s="134">
        <f t="shared" si="1048"/>
        <v>1.1435993499999999</v>
      </c>
      <c r="L781" s="134">
        <f t="shared" si="1049"/>
        <v>1.1459313799999999</v>
      </c>
      <c r="M781" s="134">
        <f t="shared" si="1050"/>
        <v>190003.65424857</v>
      </c>
      <c r="N781" s="142">
        <f t="shared" si="1063"/>
        <v>0</v>
      </c>
      <c r="O781" s="133">
        <f t="shared" si="1084"/>
        <v>0</v>
      </c>
      <c r="P781" s="134">
        <f t="shared" si="1051"/>
        <v>0</v>
      </c>
      <c r="Q781" s="133">
        <f t="shared" si="1088"/>
        <v>0.12682499999999999</v>
      </c>
      <c r="R781" s="143">
        <f t="shared" si="1052"/>
        <v>1.003859168</v>
      </c>
      <c r="S781" s="134">
        <f t="shared" si="1053"/>
        <v>733.25602234999997</v>
      </c>
      <c r="T781" s="3">
        <f t="shared" si="1089"/>
        <v>0</v>
      </c>
      <c r="U781" s="4">
        <f t="shared" si="1090"/>
        <v>0</v>
      </c>
      <c r="V781" s="144" t="str">
        <f t="shared" ref="V781" si="1093">V780</f>
        <v>A+J=</v>
      </c>
      <c r="W781" s="9">
        <f t="shared" si="1086"/>
        <v>42845</v>
      </c>
      <c r="X781" s="4"/>
      <c r="Y781" s="18"/>
      <c r="Z781" s="16"/>
      <c r="AD781" s="5"/>
    </row>
    <row r="782" spans="1:135" x14ac:dyDescent="0.2">
      <c r="A782" s="138">
        <f t="shared" si="1087"/>
        <v>42827</v>
      </c>
      <c r="B782" s="134">
        <f t="shared" si="1041"/>
        <v>190830.53503994</v>
      </c>
      <c r="C782" s="134">
        <f t="shared" si="1062"/>
        <v>165807.18319151987</v>
      </c>
      <c r="D782" s="139">
        <f t="shared" si="1042"/>
        <v>690.61400000000003</v>
      </c>
      <c r="E782" s="10">
        <f>IF(DAY(A782)=E$3+1,VLOOKUP(A782,[1]Plan1!$CC$150:$CD$200,2),E781)</f>
        <v>694.25800000000004</v>
      </c>
      <c r="F782" s="140">
        <f t="shared" si="1043"/>
        <v>42787</v>
      </c>
      <c r="G782" s="133">
        <f t="shared" si="1044"/>
        <v>5.2764641319174022E-3</v>
      </c>
      <c r="H782" s="141">
        <f t="shared" si="1045"/>
        <v>13</v>
      </c>
      <c r="I782" s="141">
        <f t="shared" si="1046"/>
        <v>31</v>
      </c>
      <c r="J782" s="134">
        <f t="shared" si="1047"/>
        <v>1.0022093305563453</v>
      </c>
      <c r="K782" s="134">
        <f t="shared" si="1048"/>
        <v>1.1435993499999999</v>
      </c>
      <c r="L782" s="134">
        <f t="shared" si="1049"/>
        <v>1.14612593</v>
      </c>
      <c r="M782" s="134">
        <f t="shared" si="1050"/>
        <v>190035.91203606001</v>
      </c>
      <c r="N782" s="142">
        <f t="shared" si="1063"/>
        <v>0</v>
      </c>
      <c r="O782" s="133">
        <f t="shared" si="1084"/>
        <v>0</v>
      </c>
      <c r="P782" s="134">
        <f t="shared" si="1051"/>
        <v>0</v>
      </c>
      <c r="Q782" s="133">
        <f t="shared" si="1088"/>
        <v>0.12682499999999999</v>
      </c>
      <c r="R782" s="143">
        <f t="shared" si="1052"/>
        <v>1.0041814360000001</v>
      </c>
      <c r="S782" s="134">
        <f t="shared" si="1053"/>
        <v>794.62300388000006</v>
      </c>
      <c r="T782" s="3">
        <f t="shared" si="1089"/>
        <v>0</v>
      </c>
      <c r="U782" s="4">
        <f t="shared" si="1090"/>
        <v>0</v>
      </c>
      <c r="V782" s="144" t="str">
        <f t="shared" ref="V782" si="1094">V781</f>
        <v>A+J=</v>
      </c>
      <c r="W782" s="9">
        <f t="shared" si="1086"/>
        <v>42845</v>
      </c>
      <c r="X782" s="4"/>
      <c r="Y782" s="18"/>
      <c r="Z782" s="16"/>
      <c r="AD782" s="5"/>
    </row>
    <row r="783" spans="1:135" x14ac:dyDescent="0.2">
      <c r="A783" s="138">
        <f t="shared" si="1087"/>
        <v>42828</v>
      </c>
      <c r="B783" s="134">
        <f t="shared" si="1041"/>
        <v>190924.20721955999</v>
      </c>
      <c r="C783" s="134">
        <f t="shared" si="1062"/>
        <v>165807.18319151987</v>
      </c>
      <c r="D783" s="139">
        <f t="shared" si="1042"/>
        <v>690.61400000000003</v>
      </c>
      <c r="E783" s="10">
        <f>IF(DAY(A783)=E$3+1,VLOOKUP(A783,[1]Plan1!$CC$150:$CD$200,2),E782)</f>
        <v>694.25800000000004</v>
      </c>
      <c r="F783" s="140">
        <f t="shared" si="1043"/>
        <v>42787</v>
      </c>
      <c r="G783" s="133">
        <f t="shared" si="1044"/>
        <v>5.2764641319174022E-3</v>
      </c>
      <c r="H783" s="141">
        <f t="shared" si="1045"/>
        <v>14</v>
      </c>
      <c r="I783" s="141">
        <f t="shared" si="1046"/>
        <v>31</v>
      </c>
      <c r="J783" s="134">
        <f t="shared" si="1047"/>
        <v>1.0023794811008453</v>
      </c>
      <c r="K783" s="134">
        <f t="shared" si="1048"/>
        <v>1.1435993499999999</v>
      </c>
      <c r="L783" s="134">
        <f t="shared" si="1049"/>
        <v>1.14632052</v>
      </c>
      <c r="M783" s="134">
        <f t="shared" si="1050"/>
        <v>190068.17645582999</v>
      </c>
      <c r="N783" s="142">
        <f t="shared" si="1063"/>
        <v>0</v>
      </c>
      <c r="O783" s="133">
        <f t="shared" si="1084"/>
        <v>0</v>
      </c>
      <c r="P783" s="134">
        <f t="shared" si="1051"/>
        <v>0</v>
      </c>
      <c r="Q783" s="133">
        <f t="shared" si="1088"/>
        <v>0.12682499999999999</v>
      </c>
      <c r="R783" s="143">
        <f t="shared" si="1052"/>
        <v>1.004503809</v>
      </c>
      <c r="S783" s="134">
        <f t="shared" si="1053"/>
        <v>856.03076372999999</v>
      </c>
      <c r="T783" s="3">
        <f t="shared" si="1089"/>
        <v>0</v>
      </c>
      <c r="U783" s="4">
        <f t="shared" si="1090"/>
        <v>0</v>
      </c>
      <c r="V783" s="144" t="str">
        <f t="shared" ref="V783" si="1095">V782</f>
        <v>A+J=</v>
      </c>
      <c r="W783" s="9">
        <f t="shared" si="1086"/>
        <v>42845</v>
      </c>
      <c r="X783" s="4"/>
      <c r="Y783" s="18"/>
      <c r="Z783" s="16"/>
      <c r="AD783" s="5"/>
    </row>
    <row r="784" spans="1:135" x14ac:dyDescent="0.2">
      <c r="A784" s="138">
        <f t="shared" si="1087"/>
        <v>42829</v>
      </c>
      <c r="B784" s="134">
        <f t="shared" si="1041"/>
        <v>191017.92459002</v>
      </c>
      <c r="C784" s="134">
        <f t="shared" si="1062"/>
        <v>165807.18319151987</v>
      </c>
      <c r="D784" s="139">
        <f t="shared" si="1042"/>
        <v>690.61400000000003</v>
      </c>
      <c r="E784" s="10">
        <f>IF(DAY(A784)=E$3+1,VLOOKUP(A784,[1]Plan1!$CC$150:$CD$200,2),E783)</f>
        <v>694.25800000000004</v>
      </c>
      <c r="F784" s="140">
        <f t="shared" si="1043"/>
        <v>42787</v>
      </c>
      <c r="G784" s="133">
        <f t="shared" si="1044"/>
        <v>5.2764641319174022E-3</v>
      </c>
      <c r="H784" s="141">
        <f t="shared" si="1045"/>
        <v>15</v>
      </c>
      <c r="I784" s="141">
        <f t="shared" si="1046"/>
        <v>31</v>
      </c>
      <c r="J784" s="134">
        <f t="shared" si="1047"/>
        <v>1.0025496605327313</v>
      </c>
      <c r="K784" s="134">
        <f t="shared" si="1048"/>
        <v>1.1435993499999999</v>
      </c>
      <c r="L784" s="134">
        <f t="shared" si="1049"/>
        <v>1.14651514</v>
      </c>
      <c r="M784" s="134">
        <f t="shared" si="1050"/>
        <v>190100.44584982999</v>
      </c>
      <c r="N784" s="142">
        <f t="shared" si="1063"/>
        <v>0</v>
      </c>
      <c r="O784" s="133">
        <f t="shared" si="1084"/>
        <v>0</v>
      </c>
      <c r="P784" s="134">
        <f t="shared" si="1051"/>
        <v>0</v>
      </c>
      <c r="Q784" s="133">
        <f t="shared" si="1088"/>
        <v>0.12682499999999999</v>
      </c>
      <c r="R784" s="143">
        <f t="shared" si="1052"/>
        <v>1.004826284</v>
      </c>
      <c r="S784" s="134">
        <f t="shared" si="1053"/>
        <v>917.47874019000005</v>
      </c>
      <c r="T784" s="3">
        <f t="shared" si="1089"/>
        <v>0</v>
      </c>
      <c r="U784" s="4">
        <f t="shared" si="1090"/>
        <v>0</v>
      </c>
      <c r="V784" s="144" t="str">
        <f t="shared" ref="V784" si="1096">V783</f>
        <v>A+J=</v>
      </c>
      <c r="W784" s="9">
        <f t="shared" si="1086"/>
        <v>42845</v>
      </c>
      <c r="X784" s="4"/>
      <c r="Y784" s="18"/>
      <c r="Z784" s="16"/>
      <c r="AD784" s="5"/>
    </row>
    <row r="785" spans="1:30" x14ac:dyDescent="0.2">
      <c r="A785" s="138">
        <f t="shared" si="1087"/>
        <v>42830</v>
      </c>
      <c r="B785" s="134">
        <f t="shared" si="1041"/>
        <v>191111.68773638</v>
      </c>
      <c r="C785" s="134">
        <f t="shared" si="1062"/>
        <v>165807.18319151987</v>
      </c>
      <c r="D785" s="139">
        <f t="shared" si="1042"/>
        <v>690.61400000000003</v>
      </c>
      <c r="E785" s="10">
        <f>IF(DAY(A785)=E$3+1,VLOOKUP(A785,[1]Plan1!$CC$150:$CD$200,2),E784)</f>
        <v>694.25800000000004</v>
      </c>
      <c r="F785" s="140">
        <f t="shared" si="1043"/>
        <v>42787</v>
      </c>
      <c r="G785" s="133">
        <f t="shared" si="1044"/>
        <v>5.2764641319174022E-3</v>
      </c>
      <c r="H785" s="141">
        <f t="shared" si="1045"/>
        <v>16</v>
      </c>
      <c r="I785" s="141">
        <f t="shared" si="1046"/>
        <v>31</v>
      </c>
      <c r="J785" s="134">
        <f t="shared" si="1047"/>
        <v>1.0027198688569074</v>
      </c>
      <c r="K785" s="134">
        <f t="shared" si="1048"/>
        <v>1.1435993499999999</v>
      </c>
      <c r="L785" s="134">
        <f t="shared" si="1049"/>
        <v>1.1467097900000001</v>
      </c>
      <c r="M785" s="134">
        <f t="shared" si="1050"/>
        <v>190132.72021803001</v>
      </c>
      <c r="N785" s="142">
        <f t="shared" si="1063"/>
        <v>0</v>
      </c>
      <c r="O785" s="133">
        <f t="shared" si="1084"/>
        <v>0</v>
      </c>
      <c r="P785" s="134">
        <f t="shared" si="1051"/>
        <v>0</v>
      </c>
      <c r="Q785" s="133">
        <f t="shared" si="1088"/>
        <v>0.12682499999999999</v>
      </c>
      <c r="R785" s="143">
        <f t="shared" si="1052"/>
        <v>1.0051488639999999</v>
      </c>
      <c r="S785" s="134">
        <f t="shared" si="1053"/>
        <v>978.96751834999998</v>
      </c>
      <c r="T785" s="3">
        <f t="shared" si="1089"/>
        <v>0</v>
      </c>
      <c r="U785" s="4">
        <f t="shared" si="1090"/>
        <v>0</v>
      </c>
      <c r="V785" s="144" t="str">
        <f t="shared" ref="V785" si="1097">V784</f>
        <v>A+J=</v>
      </c>
      <c r="W785" s="9">
        <f t="shared" si="1086"/>
        <v>42845</v>
      </c>
      <c r="X785" s="4"/>
      <c r="Y785" s="18"/>
      <c r="Z785" s="16"/>
      <c r="AD785" s="5"/>
    </row>
    <row r="786" spans="1:30" x14ac:dyDescent="0.2">
      <c r="A786" s="138">
        <f t="shared" si="1087"/>
        <v>42831</v>
      </c>
      <c r="B786" s="134">
        <f t="shared" si="1041"/>
        <v>191205.49610314</v>
      </c>
      <c r="C786" s="134">
        <f t="shared" si="1062"/>
        <v>165807.18319151987</v>
      </c>
      <c r="D786" s="139">
        <f t="shared" si="1042"/>
        <v>690.61400000000003</v>
      </c>
      <c r="E786" s="10">
        <f>IF(DAY(A786)=E$3+1,VLOOKUP(A786,[1]Plan1!$CC$150:$CD$200,2),E785)</f>
        <v>694.25800000000004</v>
      </c>
      <c r="F786" s="140">
        <f t="shared" si="1043"/>
        <v>42787</v>
      </c>
      <c r="G786" s="133">
        <f t="shared" si="1044"/>
        <v>5.2764641319174022E-3</v>
      </c>
      <c r="H786" s="141">
        <f t="shared" si="1045"/>
        <v>17</v>
      </c>
      <c r="I786" s="141">
        <f t="shared" si="1046"/>
        <v>31</v>
      </c>
      <c r="J786" s="134">
        <f t="shared" si="1047"/>
        <v>1.0028901060782793</v>
      </c>
      <c r="K786" s="134">
        <f t="shared" si="1048"/>
        <v>1.1435993499999999</v>
      </c>
      <c r="L786" s="134">
        <f t="shared" si="1049"/>
        <v>1.14690447</v>
      </c>
      <c r="M786" s="134">
        <f t="shared" si="1050"/>
        <v>190164.99956046001</v>
      </c>
      <c r="N786" s="142">
        <f t="shared" si="1063"/>
        <v>0</v>
      </c>
      <c r="O786" s="133">
        <f t="shared" si="1084"/>
        <v>0</v>
      </c>
      <c r="P786" s="134">
        <f t="shared" si="1051"/>
        <v>0</v>
      </c>
      <c r="Q786" s="133">
        <f t="shared" si="1088"/>
        <v>0.12682499999999999</v>
      </c>
      <c r="R786" s="143">
        <f t="shared" si="1052"/>
        <v>1.0054715460000001</v>
      </c>
      <c r="S786" s="134">
        <f t="shared" si="1053"/>
        <v>1040.4965426799999</v>
      </c>
      <c r="T786" s="3">
        <f t="shared" si="1089"/>
        <v>0</v>
      </c>
      <c r="U786" s="4">
        <f t="shared" si="1090"/>
        <v>0</v>
      </c>
      <c r="V786" s="144" t="str">
        <f t="shared" ref="V786" si="1098">V785</f>
        <v>A+J=</v>
      </c>
      <c r="W786" s="9">
        <f t="shared" si="1086"/>
        <v>42845</v>
      </c>
      <c r="X786" s="4"/>
      <c r="Y786" s="18"/>
      <c r="Z786" s="16"/>
      <c r="AD786" s="5"/>
    </row>
    <row r="787" spans="1:30" x14ac:dyDescent="0.2">
      <c r="A787" s="138">
        <f t="shared" si="1087"/>
        <v>42832</v>
      </c>
      <c r="B787" s="134">
        <f t="shared" si="1041"/>
        <v>191299.35027557</v>
      </c>
      <c r="C787" s="134">
        <f t="shared" si="1062"/>
        <v>165807.18319151987</v>
      </c>
      <c r="D787" s="139">
        <f t="shared" si="1042"/>
        <v>690.61400000000003</v>
      </c>
      <c r="E787" s="10">
        <f>IF(DAY(A787)=E$3+1,VLOOKUP(A787,[1]Plan1!$CC$150:$CD$200,2),E786)</f>
        <v>694.25800000000004</v>
      </c>
      <c r="F787" s="140">
        <f t="shared" si="1043"/>
        <v>42787</v>
      </c>
      <c r="G787" s="133">
        <f t="shared" si="1044"/>
        <v>5.2764641319174022E-3</v>
      </c>
      <c r="H787" s="141">
        <f t="shared" si="1045"/>
        <v>18</v>
      </c>
      <c r="I787" s="141">
        <f t="shared" si="1046"/>
        <v>31</v>
      </c>
      <c r="J787" s="134">
        <f t="shared" si="1047"/>
        <v>1.0030603722017528</v>
      </c>
      <c r="K787" s="134">
        <f t="shared" si="1048"/>
        <v>1.1435993499999999</v>
      </c>
      <c r="L787" s="134">
        <f t="shared" si="1049"/>
        <v>1.1470991800000001</v>
      </c>
      <c r="M787" s="134">
        <f t="shared" si="1050"/>
        <v>190197.28387710001</v>
      </c>
      <c r="N787" s="142">
        <f t="shared" si="1063"/>
        <v>0</v>
      </c>
      <c r="O787" s="133">
        <f t="shared" si="1084"/>
        <v>0</v>
      </c>
      <c r="P787" s="134">
        <f t="shared" si="1051"/>
        <v>0</v>
      </c>
      <c r="Q787" s="133">
        <f t="shared" si="1088"/>
        <v>0.12682499999999999</v>
      </c>
      <c r="R787" s="143">
        <f t="shared" si="1052"/>
        <v>1.0057943330000001</v>
      </c>
      <c r="S787" s="134">
        <f t="shared" si="1053"/>
        <v>1102.06639847</v>
      </c>
      <c r="T787" s="3">
        <f t="shared" si="1089"/>
        <v>0</v>
      </c>
      <c r="U787" s="4">
        <f t="shared" si="1090"/>
        <v>0</v>
      </c>
      <c r="V787" s="144" t="str">
        <f t="shared" ref="V787" si="1099">V786</f>
        <v>A+J=</v>
      </c>
      <c r="W787" s="9">
        <f t="shared" si="1086"/>
        <v>42845</v>
      </c>
      <c r="X787" s="4"/>
      <c r="Y787" s="18"/>
      <c r="Z787" s="16"/>
      <c r="AD787" s="5"/>
    </row>
    <row r="788" spans="1:30" x14ac:dyDescent="0.2">
      <c r="A788" s="138">
        <f t="shared" si="1087"/>
        <v>42833</v>
      </c>
      <c r="B788" s="134">
        <f t="shared" si="1041"/>
        <v>191393.25155642</v>
      </c>
      <c r="C788" s="134">
        <f t="shared" si="1062"/>
        <v>165807.18319151987</v>
      </c>
      <c r="D788" s="139">
        <f t="shared" si="1042"/>
        <v>690.61400000000003</v>
      </c>
      <c r="E788" s="10">
        <f>IF(DAY(A788)=E$3+1,VLOOKUP(A788,[1]Plan1!$CC$150:$CD$200,2),E787)</f>
        <v>694.25800000000004</v>
      </c>
      <c r="F788" s="140">
        <f t="shared" si="1043"/>
        <v>42787</v>
      </c>
      <c r="G788" s="133">
        <f t="shared" si="1044"/>
        <v>5.2764641319174022E-3</v>
      </c>
      <c r="H788" s="141">
        <f t="shared" si="1045"/>
        <v>19</v>
      </c>
      <c r="I788" s="141">
        <f t="shared" si="1046"/>
        <v>31</v>
      </c>
      <c r="J788" s="134">
        <f t="shared" si="1047"/>
        <v>1.0032306672322349</v>
      </c>
      <c r="K788" s="134">
        <f t="shared" si="1048"/>
        <v>1.1435993499999999</v>
      </c>
      <c r="L788" s="134">
        <f t="shared" si="1049"/>
        <v>1.14729393</v>
      </c>
      <c r="M788" s="134">
        <f t="shared" si="1050"/>
        <v>190229.57482601999</v>
      </c>
      <c r="N788" s="142">
        <f t="shared" si="1063"/>
        <v>0</v>
      </c>
      <c r="O788" s="133">
        <f t="shared" si="1084"/>
        <v>0</v>
      </c>
      <c r="P788" s="134">
        <f t="shared" si="1051"/>
        <v>0</v>
      </c>
      <c r="Q788" s="133">
        <f t="shared" si="1088"/>
        <v>0.12682499999999999</v>
      </c>
      <c r="R788" s="143">
        <f t="shared" si="1052"/>
        <v>1.0061172229999999</v>
      </c>
      <c r="S788" s="134">
        <f t="shared" si="1053"/>
        <v>1163.6767304</v>
      </c>
      <c r="T788" s="3">
        <f t="shared" si="1089"/>
        <v>0</v>
      </c>
      <c r="U788" s="4">
        <f t="shared" si="1090"/>
        <v>0</v>
      </c>
      <c r="V788" s="144" t="str">
        <f t="shared" ref="V788" si="1100">V787</f>
        <v>A+J=</v>
      </c>
      <c r="W788" s="9">
        <f t="shared" si="1086"/>
        <v>42845</v>
      </c>
      <c r="X788" s="4"/>
      <c r="Y788" s="18"/>
      <c r="Z788" s="16"/>
      <c r="AD788" s="5"/>
    </row>
    <row r="789" spans="1:30" x14ac:dyDescent="0.2">
      <c r="A789" s="138">
        <f t="shared" si="1087"/>
        <v>42834</v>
      </c>
      <c r="B789" s="134">
        <f t="shared" si="1041"/>
        <v>191487.19996210001</v>
      </c>
      <c r="C789" s="134">
        <f t="shared" si="1062"/>
        <v>165807.18319151987</v>
      </c>
      <c r="D789" s="139">
        <f t="shared" si="1042"/>
        <v>690.61400000000003</v>
      </c>
      <c r="E789" s="10">
        <f>IF(DAY(A789)=E$3+1,VLOOKUP(A789,[1]Plan1!$CC$150:$CD$200,2),E788)</f>
        <v>694.25800000000004</v>
      </c>
      <c r="F789" s="140">
        <f t="shared" si="1043"/>
        <v>42787</v>
      </c>
      <c r="G789" s="133">
        <f t="shared" si="1044"/>
        <v>5.2764641319174022E-3</v>
      </c>
      <c r="H789" s="141">
        <f t="shared" si="1045"/>
        <v>20</v>
      </c>
      <c r="I789" s="141">
        <f t="shared" si="1046"/>
        <v>31</v>
      </c>
      <c r="J789" s="134">
        <f t="shared" si="1047"/>
        <v>1.0034009911746331</v>
      </c>
      <c r="K789" s="134">
        <f t="shared" si="1048"/>
        <v>1.1435993499999999</v>
      </c>
      <c r="L789" s="134">
        <f t="shared" si="1049"/>
        <v>1.1474887199999999</v>
      </c>
      <c r="M789" s="134">
        <f t="shared" si="1050"/>
        <v>190261.87240724001</v>
      </c>
      <c r="N789" s="142">
        <f t="shared" si="1063"/>
        <v>0</v>
      </c>
      <c r="O789" s="133">
        <f t="shared" si="1084"/>
        <v>0</v>
      </c>
      <c r="P789" s="134">
        <f t="shared" si="1051"/>
        <v>0</v>
      </c>
      <c r="Q789" s="133">
        <f t="shared" si="1088"/>
        <v>0.12682499999999999</v>
      </c>
      <c r="R789" s="143">
        <f t="shared" si="1052"/>
        <v>1.0064402160000001</v>
      </c>
      <c r="S789" s="134">
        <f t="shared" si="1053"/>
        <v>1225.32755486</v>
      </c>
      <c r="T789" s="3">
        <f t="shared" si="1089"/>
        <v>0</v>
      </c>
      <c r="U789" s="4">
        <f t="shared" si="1090"/>
        <v>0</v>
      </c>
      <c r="V789" s="144" t="str">
        <f t="shared" ref="V789" si="1101">V788</f>
        <v>A+J=</v>
      </c>
      <c r="W789" s="9">
        <f t="shared" si="1086"/>
        <v>42845</v>
      </c>
      <c r="X789" s="4"/>
      <c r="Y789" s="18"/>
      <c r="Z789" s="16"/>
      <c r="AD789" s="5"/>
    </row>
    <row r="790" spans="1:30" x14ac:dyDescent="0.2">
      <c r="A790" s="138">
        <f t="shared" si="1087"/>
        <v>42835</v>
      </c>
      <c r="B790" s="134">
        <f t="shared" si="1041"/>
        <v>191581.19255102001</v>
      </c>
      <c r="C790" s="134">
        <f t="shared" si="1062"/>
        <v>165807.18319151987</v>
      </c>
      <c r="D790" s="139">
        <f t="shared" si="1042"/>
        <v>690.61400000000003</v>
      </c>
      <c r="E790" s="10">
        <f>IF(DAY(A790)=E$3+1,VLOOKUP(A790,[1]Plan1!$CC$150:$CD$200,2),E789)</f>
        <v>694.25800000000004</v>
      </c>
      <c r="F790" s="140">
        <f t="shared" si="1043"/>
        <v>42787</v>
      </c>
      <c r="G790" s="133">
        <f t="shared" si="1044"/>
        <v>5.2764641319174022E-3</v>
      </c>
      <c r="H790" s="141">
        <f t="shared" si="1045"/>
        <v>21</v>
      </c>
      <c r="I790" s="141">
        <f t="shared" si="1046"/>
        <v>31</v>
      </c>
      <c r="J790" s="134">
        <f t="shared" si="1047"/>
        <v>1.0035713440338558</v>
      </c>
      <c r="K790" s="134">
        <f t="shared" si="1048"/>
        <v>1.1435993499999999</v>
      </c>
      <c r="L790" s="134">
        <f t="shared" si="1049"/>
        <v>1.1476835299999999</v>
      </c>
      <c r="M790" s="134">
        <f t="shared" si="1050"/>
        <v>190294.1733046</v>
      </c>
      <c r="N790" s="142">
        <f t="shared" si="1063"/>
        <v>0</v>
      </c>
      <c r="O790" s="133">
        <f t="shared" si="1084"/>
        <v>0</v>
      </c>
      <c r="P790" s="134">
        <f t="shared" si="1051"/>
        <v>0</v>
      </c>
      <c r="Q790" s="133">
        <f t="shared" si="1088"/>
        <v>0.12682499999999999</v>
      </c>
      <c r="R790" s="143">
        <f t="shared" si="1052"/>
        <v>1.0067633140000001</v>
      </c>
      <c r="S790" s="134">
        <f t="shared" si="1053"/>
        <v>1287.0192464199999</v>
      </c>
      <c r="T790" s="3">
        <f t="shared" si="1089"/>
        <v>0</v>
      </c>
      <c r="U790" s="4">
        <f t="shared" si="1090"/>
        <v>0</v>
      </c>
      <c r="V790" s="144" t="str">
        <f t="shared" ref="V790" si="1102">V789</f>
        <v>A+J=</v>
      </c>
      <c r="W790" s="9">
        <f t="shared" si="1086"/>
        <v>42845</v>
      </c>
      <c r="X790" s="4"/>
      <c r="Y790" s="18"/>
      <c r="Z790" s="16"/>
      <c r="AD790" s="5"/>
    </row>
    <row r="791" spans="1:30" x14ac:dyDescent="0.2">
      <c r="A791" s="138">
        <f t="shared" si="1087"/>
        <v>42836</v>
      </c>
      <c r="B791" s="134">
        <f t="shared" si="1041"/>
        <v>191675.23229556001</v>
      </c>
      <c r="C791" s="134">
        <f t="shared" si="1062"/>
        <v>165807.18319151987</v>
      </c>
      <c r="D791" s="139">
        <f t="shared" si="1042"/>
        <v>690.61400000000003</v>
      </c>
      <c r="E791" s="10">
        <f>IF(DAY(A791)=E$3+1,VLOOKUP(A791,[1]Plan1!$CC$150:$CD$200,2),E790)</f>
        <v>694.25800000000004</v>
      </c>
      <c r="F791" s="140">
        <f t="shared" si="1043"/>
        <v>42787</v>
      </c>
      <c r="G791" s="133">
        <f t="shared" si="1044"/>
        <v>5.2764641319174022E-3</v>
      </c>
      <c r="H791" s="141">
        <f t="shared" si="1045"/>
        <v>22</v>
      </c>
      <c r="I791" s="141">
        <f t="shared" si="1046"/>
        <v>31</v>
      </c>
      <c r="J791" s="134">
        <f t="shared" si="1047"/>
        <v>1.0037417258148129</v>
      </c>
      <c r="K791" s="134">
        <f t="shared" si="1048"/>
        <v>1.1435993499999999</v>
      </c>
      <c r="L791" s="134">
        <f t="shared" si="1049"/>
        <v>1.1478783800000001</v>
      </c>
      <c r="M791" s="134">
        <f t="shared" si="1050"/>
        <v>190326.48083424001</v>
      </c>
      <c r="N791" s="142">
        <f t="shared" si="1063"/>
        <v>0</v>
      </c>
      <c r="O791" s="133">
        <f t="shared" si="1084"/>
        <v>0</v>
      </c>
      <c r="P791" s="134">
        <f t="shared" si="1051"/>
        <v>0</v>
      </c>
      <c r="Q791" s="133">
        <f t="shared" si="1088"/>
        <v>0.12682499999999999</v>
      </c>
      <c r="R791" s="143">
        <f t="shared" si="1052"/>
        <v>1.0070865149999999</v>
      </c>
      <c r="S791" s="134">
        <f t="shared" si="1053"/>
        <v>1348.7514613200001</v>
      </c>
      <c r="T791" s="3">
        <f t="shared" si="1089"/>
        <v>0</v>
      </c>
      <c r="U791" s="4">
        <f t="shared" si="1090"/>
        <v>0</v>
      </c>
      <c r="V791" s="144" t="str">
        <f t="shared" ref="V791" si="1103">V790</f>
        <v>A+J=</v>
      </c>
      <c r="W791" s="9">
        <f t="shared" si="1086"/>
        <v>42845</v>
      </c>
      <c r="X791" s="4"/>
      <c r="Y791" s="18"/>
      <c r="Z791" s="16"/>
      <c r="AD791" s="5"/>
    </row>
    <row r="792" spans="1:30" x14ac:dyDescent="0.2">
      <c r="A792" s="138">
        <f t="shared" si="1087"/>
        <v>42837</v>
      </c>
      <c r="B792" s="134">
        <f t="shared" si="1041"/>
        <v>191769.31773215</v>
      </c>
      <c r="C792" s="134">
        <f t="shared" si="1062"/>
        <v>165807.18319151987</v>
      </c>
      <c r="D792" s="139">
        <f t="shared" si="1042"/>
        <v>690.61400000000003</v>
      </c>
      <c r="E792" s="10">
        <f>IF(DAY(A792)=E$3+1,VLOOKUP(A792,[1]Plan1!$CC$150:$CD$200,2),E791)</f>
        <v>694.25800000000004</v>
      </c>
      <c r="F792" s="140">
        <f t="shared" si="1043"/>
        <v>42787</v>
      </c>
      <c r="G792" s="133">
        <f t="shared" si="1044"/>
        <v>5.2764641319174022E-3</v>
      </c>
      <c r="H792" s="141">
        <f t="shared" si="1045"/>
        <v>23</v>
      </c>
      <c r="I792" s="141">
        <f t="shared" si="1046"/>
        <v>31</v>
      </c>
      <c r="J792" s="134">
        <f t="shared" si="1047"/>
        <v>1.0039121365224142</v>
      </c>
      <c r="K792" s="134">
        <f t="shared" si="1048"/>
        <v>1.1435993499999999</v>
      </c>
      <c r="L792" s="134">
        <f t="shared" si="1049"/>
        <v>1.1480732600000001</v>
      </c>
      <c r="M792" s="134">
        <f t="shared" si="1050"/>
        <v>190358.79333809999</v>
      </c>
      <c r="N792" s="142">
        <f t="shared" si="1063"/>
        <v>0</v>
      </c>
      <c r="O792" s="133">
        <f t="shared" si="1084"/>
        <v>0</v>
      </c>
      <c r="P792" s="134">
        <f t="shared" si="1051"/>
        <v>0</v>
      </c>
      <c r="Q792" s="133">
        <f t="shared" si="1088"/>
        <v>0.12682499999999999</v>
      </c>
      <c r="R792" s="143">
        <f t="shared" si="1052"/>
        <v>1.0074098199999999</v>
      </c>
      <c r="S792" s="134">
        <f t="shared" si="1053"/>
        <v>1410.52439405</v>
      </c>
      <c r="T792" s="3">
        <f t="shared" si="1089"/>
        <v>0</v>
      </c>
      <c r="U792" s="4">
        <f t="shared" si="1090"/>
        <v>0</v>
      </c>
      <c r="V792" s="144" t="str">
        <f t="shared" ref="V792" si="1104">V791</f>
        <v>A+J=</v>
      </c>
      <c r="W792" s="9">
        <f t="shared" si="1086"/>
        <v>42845</v>
      </c>
      <c r="X792" s="4"/>
      <c r="Y792" s="18"/>
      <c r="Z792" s="16"/>
      <c r="AD792" s="5"/>
    </row>
    <row r="793" spans="1:30" x14ac:dyDescent="0.2">
      <c r="A793" s="138">
        <f t="shared" si="1087"/>
        <v>42838</v>
      </c>
      <c r="B793" s="134">
        <f t="shared" si="1041"/>
        <v>191863.45035617999</v>
      </c>
      <c r="C793" s="134">
        <f t="shared" si="1062"/>
        <v>165807.18319151987</v>
      </c>
      <c r="D793" s="139">
        <f t="shared" si="1042"/>
        <v>690.61400000000003</v>
      </c>
      <c r="E793" s="10">
        <f>IF(DAY(A793)=E$3+1,VLOOKUP(A793,[1]Plan1!$CC$150:$CD$200,2),E792)</f>
        <v>694.25800000000004</v>
      </c>
      <c r="F793" s="140">
        <f t="shared" si="1043"/>
        <v>42787</v>
      </c>
      <c r="G793" s="133">
        <f t="shared" si="1044"/>
        <v>5.2764641319174022E-3</v>
      </c>
      <c r="H793" s="141">
        <f t="shared" si="1045"/>
        <v>24</v>
      </c>
      <c r="I793" s="141">
        <f t="shared" si="1046"/>
        <v>31</v>
      </c>
      <c r="J793" s="134">
        <f t="shared" si="1047"/>
        <v>1.0040825761615706</v>
      </c>
      <c r="K793" s="134">
        <f t="shared" si="1048"/>
        <v>1.1435993499999999</v>
      </c>
      <c r="L793" s="134">
        <f t="shared" si="1049"/>
        <v>1.1482681800000001</v>
      </c>
      <c r="M793" s="134">
        <f t="shared" si="1050"/>
        <v>190391.11247425</v>
      </c>
      <c r="N793" s="142">
        <f t="shared" si="1063"/>
        <v>0</v>
      </c>
      <c r="O793" s="133">
        <f t="shared" si="1084"/>
        <v>0</v>
      </c>
      <c r="P793" s="134">
        <f t="shared" si="1051"/>
        <v>0</v>
      </c>
      <c r="Q793" s="133">
        <f t="shared" si="1088"/>
        <v>0.12682499999999999</v>
      </c>
      <c r="R793" s="143">
        <f t="shared" si="1052"/>
        <v>1.007733228</v>
      </c>
      <c r="S793" s="134">
        <f t="shared" si="1053"/>
        <v>1472.3378819300001</v>
      </c>
      <c r="T793" s="3">
        <f t="shared" si="1089"/>
        <v>0</v>
      </c>
      <c r="U793" s="4">
        <f t="shared" si="1090"/>
        <v>0</v>
      </c>
      <c r="V793" s="144" t="str">
        <f t="shared" ref="V793" si="1105">V792</f>
        <v>A+J=</v>
      </c>
      <c r="W793" s="9">
        <f t="shared" si="1086"/>
        <v>42845</v>
      </c>
      <c r="X793" s="4"/>
      <c r="Y793" s="18"/>
      <c r="Z793" s="16"/>
      <c r="AD793" s="5"/>
    </row>
    <row r="794" spans="1:30" x14ac:dyDescent="0.2">
      <c r="A794" s="138">
        <f t="shared" si="1087"/>
        <v>42839</v>
      </c>
      <c r="B794" s="134">
        <f t="shared" si="1041"/>
        <v>191957.62722207</v>
      </c>
      <c r="C794" s="134">
        <f t="shared" si="1062"/>
        <v>165807.18319151987</v>
      </c>
      <c r="D794" s="139">
        <f t="shared" si="1042"/>
        <v>690.61400000000003</v>
      </c>
      <c r="E794" s="10">
        <f>IF(DAY(A794)=E$3+1,VLOOKUP(A794,[1]Plan1!$CC$150:$CD$200,2),E793)</f>
        <v>694.25800000000004</v>
      </c>
      <c r="F794" s="140">
        <f t="shared" si="1043"/>
        <v>42787</v>
      </c>
      <c r="G794" s="133">
        <f t="shared" si="1044"/>
        <v>5.2764641319174022E-3</v>
      </c>
      <c r="H794" s="141">
        <f t="shared" si="1045"/>
        <v>25</v>
      </c>
      <c r="I794" s="141">
        <f t="shared" si="1046"/>
        <v>31</v>
      </c>
      <c r="J794" s="134">
        <f t="shared" si="1047"/>
        <v>1.0042530447371945</v>
      </c>
      <c r="K794" s="134">
        <f t="shared" si="1048"/>
        <v>1.1435993499999999</v>
      </c>
      <c r="L794" s="134">
        <f t="shared" si="1049"/>
        <v>1.1484631199999999</v>
      </c>
      <c r="M794" s="134">
        <f t="shared" si="1050"/>
        <v>190423.43492654001</v>
      </c>
      <c r="N794" s="142">
        <f t="shared" si="1063"/>
        <v>0</v>
      </c>
      <c r="O794" s="133">
        <f t="shared" si="1084"/>
        <v>0</v>
      </c>
      <c r="P794" s="134">
        <f t="shared" si="1051"/>
        <v>0</v>
      </c>
      <c r="Q794" s="133">
        <f t="shared" si="1088"/>
        <v>0.12682499999999999</v>
      </c>
      <c r="R794" s="143">
        <f t="shared" si="1052"/>
        <v>1.0080567410000001</v>
      </c>
      <c r="S794" s="134">
        <f t="shared" si="1053"/>
        <v>1534.1922955299999</v>
      </c>
      <c r="T794" s="3">
        <f t="shared" si="1089"/>
        <v>0</v>
      </c>
      <c r="U794" s="4">
        <f t="shared" si="1090"/>
        <v>0</v>
      </c>
      <c r="V794" s="144" t="str">
        <f t="shared" ref="V794" si="1106">V793</f>
        <v>A+J=</v>
      </c>
      <c r="W794" s="9">
        <f t="shared" si="1086"/>
        <v>42845</v>
      </c>
      <c r="X794" s="4"/>
      <c r="Y794" s="18"/>
      <c r="Z794" s="16"/>
      <c r="AD794" s="5"/>
    </row>
    <row r="795" spans="1:30" x14ac:dyDescent="0.2">
      <c r="A795" s="138">
        <f t="shared" si="1087"/>
        <v>42840</v>
      </c>
      <c r="B795" s="134">
        <f t="shared" si="1041"/>
        <v>192051.85297820001</v>
      </c>
      <c r="C795" s="134">
        <f t="shared" si="1062"/>
        <v>165807.18319151987</v>
      </c>
      <c r="D795" s="139">
        <f t="shared" si="1042"/>
        <v>690.61400000000003</v>
      </c>
      <c r="E795" s="10">
        <f>IF(DAY(A795)=E$3+1,VLOOKUP(A795,[1]Plan1!$CC$150:$CD$200,2),E794)</f>
        <v>694.25800000000004</v>
      </c>
      <c r="F795" s="140">
        <f t="shared" si="1043"/>
        <v>42787</v>
      </c>
      <c r="G795" s="133">
        <f t="shared" si="1044"/>
        <v>5.2764641319174022E-3</v>
      </c>
      <c r="H795" s="141">
        <f t="shared" si="1045"/>
        <v>26</v>
      </c>
      <c r="I795" s="141">
        <f t="shared" si="1046"/>
        <v>31</v>
      </c>
      <c r="J795" s="134">
        <f t="shared" si="1047"/>
        <v>1.0044235422541981</v>
      </c>
      <c r="K795" s="134">
        <f t="shared" si="1048"/>
        <v>1.1435993499999999</v>
      </c>
      <c r="L795" s="134">
        <f t="shared" si="1049"/>
        <v>1.14865811</v>
      </c>
      <c r="M795" s="134">
        <f t="shared" si="1050"/>
        <v>190455.76566919</v>
      </c>
      <c r="N795" s="142">
        <f t="shared" si="1063"/>
        <v>0</v>
      </c>
      <c r="O795" s="133">
        <f t="shared" si="1084"/>
        <v>0</v>
      </c>
      <c r="P795" s="134">
        <f t="shared" si="1051"/>
        <v>0</v>
      </c>
      <c r="Q795" s="133">
        <f t="shared" si="1088"/>
        <v>0.12682499999999999</v>
      </c>
      <c r="R795" s="143">
        <f t="shared" si="1052"/>
        <v>1.0083803570000001</v>
      </c>
      <c r="S795" s="134">
        <f t="shared" si="1053"/>
        <v>1596.0873090099999</v>
      </c>
      <c r="T795" s="3">
        <f t="shared" si="1089"/>
        <v>0</v>
      </c>
      <c r="U795" s="4">
        <f t="shared" si="1090"/>
        <v>0</v>
      </c>
      <c r="V795" s="144" t="str">
        <f t="shared" ref="V795" si="1107">V794</f>
        <v>A+J=</v>
      </c>
      <c r="W795" s="9">
        <f t="shared" si="1086"/>
        <v>42845</v>
      </c>
      <c r="X795" s="4"/>
      <c r="Y795" s="18"/>
      <c r="Z795" s="16"/>
      <c r="AD795" s="5"/>
    </row>
    <row r="796" spans="1:30" x14ac:dyDescent="0.2">
      <c r="A796" s="138">
        <f t="shared" si="1087"/>
        <v>42841</v>
      </c>
      <c r="B796" s="134">
        <f t="shared" si="1041"/>
        <v>192146.12281559</v>
      </c>
      <c r="C796" s="134">
        <f t="shared" si="1062"/>
        <v>165807.18319151987</v>
      </c>
      <c r="D796" s="139">
        <f t="shared" si="1042"/>
        <v>690.61400000000003</v>
      </c>
      <c r="E796" s="10">
        <f>IF(DAY(A796)=E$3+1,VLOOKUP(A796,[1]Plan1!$CC$150:$CD$200,2),E795)</f>
        <v>694.25800000000004</v>
      </c>
      <c r="F796" s="140">
        <f t="shared" si="1043"/>
        <v>42787</v>
      </c>
      <c r="G796" s="133">
        <f t="shared" si="1044"/>
        <v>5.2764641319174022E-3</v>
      </c>
      <c r="H796" s="141">
        <f t="shared" si="1045"/>
        <v>27</v>
      </c>
      <c r="I796" s="141">
        <f t="shared" si="1046"/>
        <v>31</v>
      </c>
      <c r="J796" s="134">
        <f t="shared" si="1047"/>
        <v>1.004594068717495</v>
      </c>
      <c r="K796" s="134">
        <f t="shared" si="1048"/>
        <v>1.1435993499999999</v>
      </c>
      <c r="L796" s="134">
        <f t="shared" si="1049"/>
        <v>1.1488531200000001</v>
      </c>
      <c r="M796" s="134">
        <f t="shared" si="1050"/>
        <v>190488.09972798001</v>
      </c>
      <c r="N796" s="142">
        <f t="shared" si="1063"/>
        <v>0</v>
      </c>
      <c r="O796" s="133">
        <f t="shared" si="1084"/>
        <v>0</v>
      </c>
      <c r="P796" s="134">
        <f t="shared" si="1051"/>
        <v>0</v>
      </c>
      <c r="Q796" s="133">
        <f t="shared" si="1088"/>
        <v>0.12682499999999999</v>
      </c>
      <c r="R796" s="143">
        <f t="shared" si="1052"/>
        <v>1.008704077</v>
      </c>
      <c r="S796" s="134">
        <f t="shared" si="1053"/>
        <v>1658.0230876099999</v>
      </c>
      <c r="T796" s="3">
        <f t="shared" si="1089"/>
        <v>0</v>
      </c>
      <c r="U796" s="4">
        <f t="shared" si="1090"/>
        <v>0</v>
      </c>
      <c r="V796" s="144" t="str">
        <f t="shared" ref="V796" si="1108">V795</f>
        <v>A+J=</v>
      </c>
      <c r="W796" s="9">
        <f t="shared" si="1086"/>
        <v>42845</v>
      </c>
      <c r="X796" s="4"/>
      <c r="Y796" s="18"/>
      <c r="Z796" s="16"/>
      <c r="AD796" s="5"/>
    </row>
    <row r="797" spans="1:30" x14ac:dyDescent="0.2">
      <c r="A797" s="138">
        <f t="shared" si="1087"/>
        <v>42842</v>
      </c>
      <c r="B797" s="134">
        <f t="shared" si="1041"/>
        <v>192240.44009363998</v>
      </c>
      <c r="C797" s="134">
        <f t="shared" si="1062"/>
        <v>165807.18319151987</v>
      </c>
      <c r="D797" s="139">
        <f t="shared" si="1042"/>
        <v>690.61400000000003</v>
      </c>
      <c r="E797" s="10">
        <f>IF(DAY(A797)=E$3+1,VLOOKUP(A797,[1]Plan1!$CC$150:$CD$200,2),E796)</f>
        <v>694.25800000000004</v>
      </c>
      <c r="F797" s="140">
        <f t="shared" si="1043"/>
        <v>42787</v>
      </c>
      <c r="G797" s="133">
        <f t="shared" si="1044"/>
        <v>5.2764641319174022E-3</v>
      </c>
      <c r="H797" s="141">
        <f t="shared" si="1045"/>
        <v>28</v>
      </c>
      <c r="I797" s="141">
        <f t="shared" si="1046"/>
        <v>31</v>
      </c>
      <c r="J797" s="134">
        <f t="shared" si="1047"/>
        <v>1.0047646241319999</v>
      </c>
      <c r="K797" s="134">
        <f t="shared" si="1048"/>
        <v>1.1435993499999999</v>
      </c>
      <c r="L797" s="134">
        <f t="shared" si="1049"/>
        <v>1.1490481699999999</v>
      </c>
      <c r="M797" s="134">
        <f t="shared" si="1050"/>
        <v>190520.44041906999</v>
      </c>
      <c r="N797" s="142">
        <f t="shared" si="1063"/>
        <v>0</v>
      </c>
      <c r="O797" s="133">
        <f t="shared" si="1084"/>
        <v>0</v>
      </c>
      <c r="P797" s="134">
        <f t="shared" si="1051"/>
        <v>0</v>
      </c>
      <c r="Q797" s="133">
        <f t="shared" si="1088"/>
        <v>0.12682499999999999</v>
      </c>
      <c r="R797" s="143">
        <f t="shared" si="1052"/>
        <v>1.0090279010000001</v>
      </c>
      <c r="S797" s="134">
        <f t="shared" si="1053"/>
        <v>1719.99967457</v>
      </c>
      <c r="T797" s="3">
        <f t="shared" si="1089"/>
        <v>0</v>
      </c>
      <c r="U797" s="4">
        <f t="shared" si="1090"/>
        <v>0</v>
      </c>
      <c r="V797" s="144" t="str">
        <f t="shared" ref="V797" si="1109">V796</f>
        <v>A+J=</v>
      </c>
      <c r="W797" s="9">
        <f t="shared" si="1086"/>
        <v>42845</v>
      </c>
      <c r="X797" s="4"/>
      <c r="Y797" s="18"/>
      <c r="Z797" s="16"/>
      <c r="AD797" s="5"/>
    </row>
    <row r="798" spans="1:30" x14ac:dyDescent="0.2">
      <c r="A798" s="138">
        <f t="shared" si="1087"/>
        <v>42843</v>
      </c>
      <c r="B798" s="134">
        <f t="shared" si="1041"/>
        <v>192334.80334584002</v>
      </c>
      <c r="C798" s="134">
        <f t="shared" si="1062"/>
        <v>165807.18319151987</v>
      </c>
      <c r="D798" s="139">
        <f t="shared" si="1042"/>
        <v>690.61400000000003</v>
      </c>
      <c r="E798" s="10">
        <f>IF(DAY(A798)=E$3+1,VLOOKUP(A798,[1]Plan1!$CC$150:$CD$200,2),E797)</f>
        <v>694.25800000000004</v>
      </c>
      <c r="F798" s="140">
        <f t="shared" si="1043"/>
        <v>42787</v>
      </c>
      <c r="G798" s="133">
        <f t="shared" si="1044"/>
        <v>5.2764641319174022E-3</v>
      </c>
      <c r="H798" s="141">
        <f t="shared" si="1045"/>
        <v>29</v>
      </c>
      <c r="I798" s="141">
        <f t="shared" si="1046"/>
        <v>31</v>
      </c>
      <c r="J798" s="134">
        <f t="shared" si="1047"/>
        <v>1.0049352085026277</v>
      </c>
      <c r="K798" s="134">
        <f t="shared" si="1048"/>
        <v>1.1435993499999999</v>
      </c>
      <c r="L798" s="134">
        <f t="shared" si="1049"/>
        <v>1.14924325</v>
      </c>
      <c r="M798" s="134">
        <f t="shared" si="1050"/>
        <v>190552.78608436001</v>
      </c>
      <c r="N798" s="142">
        <f t="shared" si="1063"/>
        <v>0</v>
      </c>
      <c r="O798" s="133">
        <f t="shared" si="1084"/>
        <v>0</v>
      </c>
      <c r="P798" s="134">
        <f t="shared" si="1051"/>
        <v>0</v>
      </c>
      <c r="Q798" s="133">
        <f t="shared" si="1088"/>
        <v>0.12682499999999999</v>
      </c>
      <c r="R798" s="143">
        <f t="shared" si="1052"/>
        <v>1.0093518299999999</v>
      </c>
      <c r="S798" s="134">
        <f t="shared" si="1053"/>
        <v>1782.0172614799999</v>
      </c>
      <c r="T798" s="3">
        <f t="shared" si="1089"/>
        <v>0</v>
      </c>
      <c r="U798" s="4">
        <f t="shared" si="1090"/>
        <v>0</v>
      </c>
      <c r="V798" s="144" t="str">
        <f t="shared" ref="V798" si="1110">V797</f>
        <v>A+J=</v>
      </c>
      <c r="W798" s="9">
        <f t="shared" si="1086"/>
        <v>42845</v>
      </c>
      <c r="X798" s="4"/>
      <c r="Y798" s="18"/>
      <c r="Z798" s="16"/>
      <c r="AD798" s="5"/>
    </row>
    <row r="799" spans="1:30" x14ac:dyDescent="0.2">
      <c r="A799" s="138">
        <f t="shared" si="1087"/>
        <v>42844</v>
      </c>
      <c r="B799" s="134">
        <f t="shared" si="1041"/>
        <v>192429.21220606999</v>
      </c>
      <c r="C799" s="134">
        <f t="shared" si="1062"/>
        <v>165807.18319151987</v>
      </c>
      <c r="D799" s="139">
        <f t="shared" si="1042"/>
        <v>690.61400000000003</v>
      </c>
      <c r="E799" s="10">
        <f>IF(DAY(A799)=E$3+1,VLOOKUP(A799,[1]Plan1!$CC$150:$CD$200,2),E798)</f>
        <v>694.25800000000004</v>
      </c>
      <c r="F799" s="140">
        <f t="shared" si="1043"/>
        <v>42787</v>
      </c>
      <c r="G799" s="133">
        <f t="shared" si="1044"/>
        <v>5.2764641319174022E-3</v>
      </c>
      <c r="H799" s="141">
        <f t="shared" si="1045"/>
        <v>30</v>
      </c>
      <c r="I799" s="141">
        <f t="shared" si="1046"/>
        <v>31</v>
      </c>
      <c r="J799" s="134">
        <f t="shared" si="1047"/>
        <v>1.0051058218342945</v>
      </c>
      <c r="K799" s="134">
        <f t="shared" si="1048"/>
        <v>1.1435993499999999</v>
      </c>
      <c r="L799" s="134">
        <f t="shared" si="1049"/>
        <v>1.14943836</v>
      </c>
      <c r="M799" s="134">
        <f t="shared" si="1050"/>
        <v>190585.13672387999</v>
      </c>
      <c r="N799" s="142">
        <f t="shared" si="1063"/>
        <v>0</v>
      </c>
      <c r="O799" s="133">
        <f t="shared" si="1084"/>
        <v>0</v>
      </c>
      <c r="P799" s="134">
        <f t="shared" si="1051"/>
        <v>0</v>
      </c>
      <c r="Q799" s="133">
        <f t="shared" si="1088"/>
        <v>0.12682499999999999</v>
      </c>
      <c r="R799" s="143">
        <f t="shared" si="1052"/>
        <v>1.0096758619999999</v>
      </c>
      <c r="S799" s="134">
        <f t="shared" si="1053"/>
        <v>1844.07548219</v>
      </c>
      <c r="T799" s="3">
        <f t="shared" si="1089"/>
        <v>0</v>
      </c>
      <c r="U799" s="4">
        <f t="shared" si="1090"/>
        <v>0</v>
      </c>
      <c r="V799" s="144" t="str">
        <f t="shared" ref="V799" si="1111">V798</f>
        <v>A+J=</v>
      </c>
      <c r="W799" s="9">
        <f t="shared" si="1086"/>
        <v>42845</v>
      </c>
      <c r="X799" s="4"/>
      <c r="Y799" s="18"/>
      <c r="Z799" s="16"/>
      <c r="AD799" s="5"/>
    </row>
    <row r="800" spans="1:30" x14ac:dyDescent="0.2">
      <c r="A800" s="92">
        <f t="shared" si="1087"/>
        <v>42845</v>
      </c>
      <c r="B800" s="97">
        <f t="shared" si="1041"/>
        <v>192523.66855440001</v>
      </c>
      <c r="C800" s="97">
        <f t="shared" si="1062"/>
        <v>165807.18319151987</v>
      </c>
      <c r="D800" s="94">
        <f t="shared" si="1042"/>
        <v>690.61400000000003</v>
      </c>
      <c r="E800" s="10">
        <f>IF(DAY(A800)=E$3+1,VLOOKUP(A800,[1]Plan1!$CC$150:$CD$200,2),E799)</f>
        <v>694.25800000000004</v>
      </c>
      <c r="F800" s="130">
        <f t="shared" si="1043"/>
        <v>42787</v>
      </c>
      <c r="G800" s="99">
        <f t="shared" si="1044"/>
        <v>5.2764641319174022E-3</v>
      </c>
      <c r="H800" s="96">
        <f t="shared" si="1045"/>
        <v>31</v>
      </c>
      <c r="I800" s="96">
        <f t="shared" si="1046"/>
        <v>31</v>
      </c>
      <c r="J800" s="97">
        <f t="shared" si="1047"/>
        <v>1.0052764641319174</v>
      </c>
      <c r="K800" s="97">
        <f t="shared" si="1048"/>
        <v>1.1435993499999999</v>
      </c>
      <c r="L800" s="97">
        <f t="shared" si="1049"/>
        <v>1.1496335099999999</v>
      </c>
      <c r="M800" s="97">
        <f t="shared" si="1050"/>
        <v>190617.49399568001</v>
      </c>
      <c r="N800" s="98">
        <f t="shared" si="1063"/>
        <v>27</v>
      </c>
      <c r="O800" s="99">
        <f t="shared" si="1084"/>
        <v>5.1038982947363663E-2</v>
      </c>
      <c r="P800" s="97">
        <f t="shared" si="1051"/>
        <v>9728.9230255099992</v>
      </c>
      <c r="Q800" s="99">
        <f t="shared" si="1088"/>
        <v>0.12682499999999999</v>
      </c>
      <c r="R800" s="100">
        <f t="shared" si="1052"/>
        <v>1.0099999980000001</v>
      </c>
      <c r="S800" s="97">
        <f t="shared" si="1053"/>
        <v>1906.1745587200001</v>
      </c>
      <c r="T800" s="3">
        <f t="shared" si="1089"/>
        <v>11635.097584229999</v>
      </c>
      <c r="U800" s="4">
        <f t="shared" si="1090"/>
        <v>802821.73331187002</v>
      </c>
      <c r="V800" s="136" t="str">
        <f t="shared" ref="V800" si="1112">V799</f>
        <v>A+J=</v>
      </c>
      <c r="W800" s="9">
        <f t="shared" si="1086"/>
        <v>42875</v>
      </c>
      <c r="X800" s="4"/>
      <c r="Y800" s="18"/>
      <c r="Z800" s="16"/>
      <c r="AD800" s="5"/>
    </row>
    <row r="801" spans="1:135" x14ac:dyDescent="0.2">
      <c r="A801" s="138">
        <f t="shared" si="1087"/>
        <v>42846</v>
      </c>
      <c r="B801" s="134">
        <f t="shared" si="1041"/>
        <v>180970.46684444</v>
      </c>
      <c r="C801" s="134">
        <f t="shared" si="1062"/>
        <v>157344.55319605986</v>
      </c>
      <c r="D801" s="139">
        <f t="shared" si="1042"/>
        <v>694.25800000000004</v>
      </c>
      <c r="E801" s="10">
        <f>IF(DAY(A801)=E$3+1,VLOOKUP(A801,[1]Plan1!$CC$150:$CD$200,2),E800)</f>
        <v>696.78200000000004</v>
      </c>
      <c r="F801" s="140">
        <f t="shared" si="1043"/>
        <v>42815</v>
      </c>
      <c r="G801" s="133">
        <f t="shared" si="1044"/>
        <v>3.6355360687236882E-3</v>
      </c>
      <c r="H801" s="141">
        <f t="shared" si="1045"/>
        <v>1</v>
      </c>
      <c r="I801" s="141">
        <f t="shared" si="1046"/>
        <v>30</v>
      </c>
      <c r="J801" s="134">
        <f t="shared" si="1047"/>
        <v>1.0001209720992355</v>
      </c>
      <c r="K801" s="134">
        <f t="shared" si="1048"/>
        <v>1.1496335099999999</v>
      </c>
      <c r="L801" s="134">
        <f t="shared" si="1049"/>
        <v>1.14977258</v>
      </c>
      <c r="M801" s="134">
        <f t="shared" si="1050"/>
        <v>180910.45287718001</v>
      </c>
      <c r="N801" s="142">
        <f t="shared" si="1063"/>
        <v>0</v>
      </c>
      <c r="O801" s="133">
        <f t="shared" si="1084"/>
        <v>0</v>
      </c>
      <c r="P801" s="134">
        <f t="shared" si="1051"/>
        <v>0</v>
      </c>
      <c r="Q801" s="133">
        <f t="shared" si="1088"/>
        <v>0.12682499999999999</v>
      </c>
      <c r="R801" s="143">
        <f t="shared" si="1052"/>
        <v>1.0003317329999999</v>
      </c>
      <c r="S801" s="134">
        <f t="shared" si="1053"/>
        <v>60.013967260000001</v>
      </c>
      <c r="T801" s="3">
        <f t="shared" si="1089"/>
        <v>0</v>
      </c>
      <c r="U801" s="4">
        <f t="shared" si="1090"/>
        <v>0</v>
      </c>
      <c r="V801" s="144" t="str">
        <f t="shared" ref="V801" si="1113">V800</f>
        <v>A+J=</v>
      </c>
      <c r="W801" s="9">
        <f t="shared" si="1086"/>
        <v>42875</v>
      </c>
      <c r="X801" s="28"/>
      <c r="Y801" s="22"/>
      <c r="Z801" s="21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138">
        <f t="shared" si="1087"/>
        <v>42847</v>
      </c>
      <c r="B802" s="134">
        <f t="shared" si="1041"/>
        <v>181052.40010721999</v>
      </c>
      <c r="C802" s="134">
        <f t="shared" si="1062"/>
        <v>157344.55319605986</v>
      </c>
      <c r="D802" s="139">
        <f t="shared" si="1042"/>
        <v>694.25800000000004</v>
      </c>
      <c r="E802" s="10">
        <f>IF(DAY(A802)=E$3+1,VLOOKUP(A802,[1]Plan1!$CC$150:$CD$200,2),E801)</f>
        <v>696.78200000000004</v>
      </c>
      <c r="F802" s="140">
        <f t="shared" si="1043"/>
        <v>42815</v>
      </c>
      <c r="G802" s="133">
        <f t="shared" si="1044"/>
        <v>3.6355360687236882E-3</v>
      </c>
      <c r="H802" s="141">
        <f t="shared" si="1045"/>
        <v>2</v>
      </c>
      <c r="I802" s="141">
        <f t="shared" si="1046"/>
        <v>30</v>
      </c>
      <c r="J802" s="134">
        <f t="shared" si="1047"/>
        <v>1.0002419588327196</v>
      </c>
      <c r="K802" s="134">
        <f t="shared" si="1048"/>
        <v>1.1496335099999999</v>
      </c>
      <c r="L802" s="134">
        <f t="shared" si="1049"/>
        <v>1.1499116700000001</v>
      </c>
      <c r="M802" s="134">
        <f t="shared" si="1050"/>
        <v>180932.33793107999</v>
      </c>
      <c r="N802" s="142">
        <f t="shared" si="1063"/>
        <v>0</v>
      </c>
      <c r="O802" s="133">
        <f t="shared" si="1084"/>
        <v>0</v>
      </c>
      <c r="P802" s="134">
        <f t="shared" si="1051"/>
        <v>0</v>
      </c>
      <c r="Q802" s="133">
        <f t="shared" si="1088"/>
        <v>0.12682499999999999</v>
      </c>
      <c r="R802" s="143">
        <f t="shared" si="1052"/>
        <v>1.0006635749999999</v>
      </c>
      <c r="S802" s="134">
        <f t="shared" si="1053"/>
        <v>120.06217614000001</v>
      </c>
      <c r="T802" s="3">
        <f t="shared" si="1089"/>
        <v>0</v>
      </c>
      <c r="U802" s="4">
        <f t="shared" si="1090"/>
        <v>0</v>
      </c>
      <c r="V802" s="144" t="str">
        <f t="shared" ref="V802" si="1114">V801</f>
        <v>A+J=</v>
      </c>
      <c r="W802" s="9">
        <f t="shared" si="1086"/>
        <v>42875</v>
      </c>
      <c r="X802" s="4"/>
      <c r="Y802" s="18"/>
      <c r="Z802" s="16"/>
      <c r="AD802" s="5"/>
    </row>
    <row r="803" spans="1:135" x14ac:dyDescent="0.2">
      <c r="A803" s="138">
        <f t="shared" si="1087"/>
        <v>42848</v>
      </c>
      <c r="B803" s="134">
        <f t="shared" si="1041"/>
        <v>181134.37113070997</v>
      </c>
      <c r="C803" s="134">
        <f t="shared" si="1062"/>
        <v>157344.55319605986</v>
      </c>
      <c r="D803" s="139">
        <f t="shared" si="1042"/>
        <v>694.25800000000004</v>
      </c>
      <c r="E803" s="10">
        <f>IF(DAY(A803)=E$3+1,VLOOKUP(A803,[1]Plan1!$CC$150:$CD$200,2),E802)</f>
        <v>696.78200000000004</v>
      </c>
      <c r="F803" s="140">
        <f t="shared" si="1043"/>
        <v>42815</v>
      </c>
      <c r="G803" s="133">
        <f t="shared" si="1044"/>
        <v>3.6355360687236882E-3</v>
      </c>
      <c r="H803" s="141">
        <f t="shared" si="1045"/>
        <v>3</v>
      </c>
      <c r="I803" s="141">
        <f t="shared" si="1046"/>
        <v>30</v>
      </c>
      <c r="J803" s="134">
        <f t="shared" si="1047"/>
        <v>1.000362960202223</v>
      </c>
      <c r="K803" s="134">
        <f t="shared" si="1048"/>
        <v>1.1496335099999999</v>
      </c>
      <c r="L803" s="134">
        <f t="shared" si="1049"/>
        <v>1.1500507799999999</v>
      </c>
      <c r="M803" s="134">
        <f t="shared" si="1050"/>
        <v>180954.22613187999</v>
      </c>
      <c r="N803" s="142">
        <f t="shared" si="1063"/>
        <v>0</v>
      </c>
      <c r="O803" s="133">
        <f t="shared" si="1084"/>
        <v>0</v>
      </c>
      <c r="P803" s="134">
        <f t="shared" si="1051"/>
        <v>0</v>
      </c>
      <c r="Q803" s="133">
        <f t="shared" si="1088"/>
        <v>0.12682499999999999</v>
      </c>
      <c r="R803" s="143">
        <f t="shared" si="1052"/>
        <v>1.000995528</v>
      </c>
      <c r="S803" s="134">
        <f t="shared" si="1053"/>
        <v>180.14499882999999</v>
      </c>
      <c r="T803" s="3">
        <f t="shared" si="1089"/>
        <v>0</v>
      </c>
      <c r="U803" s="4">
        <f t="shared" si="1090"/>
        <v>0</v>
      </c>
      <c r="V803" s="144" t="str">
        <f t="shared" ref="V803" si="1115">V802</f>
        <v>A+J=</v>
      </c>
      <c r="W803" s="9">
        <f t="shared" si="1086"/>
        <v>42875</v>
      </c>
      <c r="X803" s="4"/>
      <c r="Y803" s="18"/>
      <c r="Z803" s="16"/>
      <c r="AD803" s="5"/>
    </row>
    <row r="804" spans="1:135" x14ac:dyDescent="0.2">
      <c r="A804" s="138">
        <f t="shared" si="1087"/>
        <v>42849</v>
      </c>
      <c r="B804" s="134">
        <f t="shared" si="1041"/>
        <v>181216.37816880998</v>
      </c>
      <c r="C804" s="134">
        <f t="shared" si="1062"/>
        <v>157344.55319605986</v>
      </c>
      <c r="D804" s="139">
        <f t="shared" si="1042"/>
        <v>694.25800000000004</v>
      </c>
      <c r="E804" s="10">
        <f>IF(DAY(A804)=E$3+1,VLOOKUP(A804,[1]Plan1!$CC$150:$CD$200,2),E803)</f>
        <v>696.78200000000004</v>
      </c>
      <c r="F804" s="140">
        <f t="shared" si="1043"/>
        <v>42815</v>
      </c>
      <c r="G804" s="133">
        <f t="shared" si="1044"/>
        <v>3.6355360687236882E-3</v>
      </c>
      <c r="H804" s="141">
        <f t="shared" si="1045"/>
        <v>4</v>
      </c>
      <c r="I804" s="141">
        <f t="shared" si="1046"/>
        <v>30</v>
      </c>
      <c r="J804" s="134">
        <f t="shared" si="1047"/>
        <v>1.0004839762095159</v>
      </c>
      <c r="K804" s="134">
        <f t="shared" si="1048"/>
        <v>1.1496335099999999</v>
      </c>
      <c r="L804" s="134">
        <f t="shared" si="1049"/>
        <v>1.1501899</v>
      </c>
      <c r="M804" s="134">
        <f t="shared" si="1050"/>
        <v>180976.11590611999</v>
      </c>
      <c r="N804" s="142">
        <f t="shared" si="1063"/>
        <v>0</v>
      </c>
      <c r="O804" s="133">
        <f t="shared" si="1084"/>
        <v>0</v>
      </c>
      <c r="P804" s="134">
        <f t="shared" si="1051"/>
        <v>0</v>
      </c>
      <c r="Q804" s="133">
        <f t="shared" si="1088"/>
        <v>0.12682499999999999</v>
      </c>
      <c r="R804" s="143">
        <f t="shared" si="1052"/>
        <v>1.0013275909999999</v>
      </c>
      <c r="S804" s="134">
        <f t="shared" si="1053"/>
        <v>240.26226269</v>
      </c>
      <c r="T804" s="3">
        <f t="shared" si="1089"/>
        <v>0</v>
      </c>
      <c r="U804" s="4">
        <f t="shared" si="1090"/>
        <v>0</v>
      </c>
      <c r="V804" s="144" t="str">
        <f t="shared" ref="V804" si="1116">V803</f>
        <v>A+J=</v>
      </c>
      <c r="W804" s="9">
        <f t="shared" si="1086"/>
        <v>42875</v>
      </c>
      <c r="X804" s="4"/>
      <c r="Y804" s="18"/>
      <c r="Z804" s="16"/>
      <c r="AD804" s="5"/>
    </row>
    <row r="805" spans="1:135" x14ac:dyDescent="0.2">
      <c r="A805" s="138">
        <f t="shared" si="1087"/>
        <v>42850</v>
      </c>
      <c r="B805" s="134">
        <f t="shared" si="1041"/>
        <v>181298.42280637001</v>
      </c>
      <c r="C805" s="134">
        <f t="shared" si="1062"/>
        <v>157344.55319605986</v>
      </c>
      <c r="D805" s="139">
        <f t="shared" si="1042"/>
        <v>694.25800000000004</v>
      </c>
      <c r="E805" s="10">
        <f>IF(DAY(A805)=E$3+1,VLOOKUP(A805,[1]Plan1!$CC$150:$CD$200,2),E804)</f>
        <v>696.78200000000004</v>
      </c>
      <c r="F805" s="140">
        <f t="shared" si="1043"/>
        <v>42815</v>
      </c>
      <c r="G805" s="133">
        <f t="shared" si="1044"/>
        <v>3.6355360687236882E-3</v>
      </c>
      <c r="H805" s="141">
        <f t="shared" si="1045"/>
        <v>5</v>
      </c>
      <c r="I805" s="141">
        <f t="shared" si="1046"/>
        <v>30</v>
      </c>
      <c r="J805" s="134">
        <f t="shared" si="1047"/>
        <v>1.0006050068563694</v>
      </c>
      <c r="K805" s="134">
        <f t="shared" si="1048"/>
        <v>1.1496335099999999</v>
      </c>
      <c r="L805" s="134">
        <f t="shared" si="1049"/>
        <v>1.1503290399999999</v>
      </c>
      <c r="M805" s="134">
        <f t="shared" si="1050"/>
        <v>180998.00882725001</v>
      </c>
      <c r="N805" s="142">
        <f t="shared" si="1063"/>
        <v>0</v>
      </c>
      <c r="O805" s="133">
        <f t="shared" si="1084"/>
        <v>0</v>
      </c>
      <c r="P805" s="134">
        <f t="shared" si="1051"/>
        <v>0</v>
      </c>
      <c r="Q805" s="133">
        <f t="shared" si="1088"/>
        <v>0.12682499999999999</v>
      </c>
      <c r="R805" s="143">
        <f t="shared" si="1052"/>
        <v>1.001659764</v>
      </c>
      <c r="S805" s="134">
        <f t="shared" si="1053"/>
        <v>300.41397912000002</v>
      </c>
      <c r="T805" s="3">
        <f t="shared" si="1089"/>
        <v>0</v>
      </c>
      <c r="U805" s="4">
        <f t="shared" si="1090"/>
        <v>0</v>
      </c>
      <c r="V805" s="144" t="str">
        <f t="shared" ref="V805" si="1117">V804</f>
        <v>A+J=</v>
      </c>
      <c r="W805" s="9">
        <f t="shared" si="1086"/>
        <v>42875</v>
      </c>
      <c r="X805" s="4"/>
      <c r="Y805" s="18"/>
      <c r="Z805" s="16"/>
      <c r="AD805" s="5"/>
    </row>
    <row r="806" spans="1:135" x14ac:dyDescent="0.2">
      <c r="A806" s="138">
        <f t="shared" si="1087"/>
        <v>42851</v>
      </c>
      <c r="B806" s="134">
        <f t="shared" si="1041"/>
        <v>181380.50505375001</v>
      </c>
      <c r="C806" s="134">
        <f t="shared" si="1062"/>
        <v>157344.55319605986</v>
      </c>
      <c r="D806" s="139">
        <f t="shared" si="1042"/>
        <v>694.25800000000004</v>
      </c>
      <c r="E806" s="10">
        <f>IF(DAY(A806)=E$3+1,VLOOKUP(A806,[1]Plan1!$CC$150:$CD$200,2),E805)</f>
        <v>696.78200000000004</v>
      </c>
      <c r="F806" s="140">
        <f t="shared" si="1043"/>
        <v>42815</v>
      </c>
      <c r="G806" s="133">
        <f t="shared" si="1044"/>
        <v>3.6355360687236882E-3</v>
      </c>
      <c r="H806" s="141">
        <f t="shared" si="1045"/>
        <v>6</v>
      </c>
      <c r="I806" s="141">
        <f t="shared" si="1046"/>
        <v>30</v>
      </c>
      <c r="J806" s="134">
        <f t="shared" si="1047"/>
        <v>1.0007260521445542</v>
      </c>
      <c r="K806" s="134">
        <f t="shared" si="1048"/>
        <v>1.1496335099999999</v>
      </c>
      <c r="L806" s="134">
        <f t="shared" si="1049"/>
        <v>1.1504681999999999</v>
      </c>
      <c r="M806" s="134">
        <f t="shared" si="1050"/>
        <v>181019.90489527001</v>
      </c>
      <c r="N806" s="142">
        <f t="shared" si="1063"/>
        <v>0</v>
      </c>
      <c r="O806" s="133">
        <f t="shared" si="1084"/>
        <v>0</v>
      </c>
      <c r="P806" s="134">
        <f t="shared" si="1051"/>
        <v>0</v>
      </c>
      <c r="Q806" s="133">
        <f t="shared" si="1088"/>
        <v>0.12682499999999999</v>
      </c>
      <c r="R806" s="143">
        <f t="shared" si="1052"/>
        <v>1.0019920470000001</v>
      </c>
      <c r="S806" s="134">
        <f t="shared" si="1053"/>
        <v>360.60015848</v>
      </c>
      <c r="T806" s="3">
        <f t="shared" si="1089"/>
        <v>0</v>
      </c>
      <c r="U806" s="4">
        <f t="shared" si="1090"/>
        <v>0</v>
      </c>
      <c r="V806" s="144" t="str">
        <f t="shared" ref="V806" si="1118">V805</f>
        <v>A+J=</v>
      </c>
      <c r="W806" s="9">
        <f t="shared" si="1086"/>
        <v>42875</v>
      </c>
      <c r="X806" s="4"/>
      <c r="Y806" s="18"/>
      <c r="Z806" s="16"/>
      <c r="AD806" s="5"/>
    </row>
    <row r="807" spans="1:135" x14ac:dyDescent="0.2">
      <c r="A807" s="138">
        <f t="shared" si="1087"/>
        <v>42852</v>
      </c>
      <c r="B807" s="134">
        <f t="shared" si="1041"/>
        <v>181462.62352527</v>
      </c>
      <c r="C807" s="134">
        <f t="shared" si="1062"/>
        <v>157344.55319605986</v>
      </c>
      <c r="D807" s="139">
        <f t="shared" si="1042"/>
        <v>694.25800000000004</v>
      </c>
      <c r="E807" s="10">
        <f>IF(DAY(A807)=E$3+1,VLOOKUP(A807,[1]Plan1!$CC$150:$CD$200,2),E806)</f>
        <v>696.78200000000004</v>
      </c>
      <c r="F807" s="140">
        <f t="shared" si="1043"/>
        <v>42815</v>
      </c>
      <c r="G807" s="133">
        <f t="shared" si="1044"/>
        <v>3.6355360687236882E-3</v>
      </c>
      <c r="H807" s="141">
        <f t="shared" si="1045"/>
        <v>7</v>
      </c>
      <c r="I807" s="141">
        <f t="shared" si="1046"/>
        <v>30</v>
      </c>
      <c r="J807" s="134">
        <f t="shared" si="1047"/>
        <v>1.0008471120758418</v>
      </c>
      <c r="K807" s="134">
        <f t="shared" si="1048"/>
        <v>1.1496335099999999</v>
      </c>
      <c r="L807" s="134">
        <f t="shared" si="1049"/>
        <v>1.1506073699999999</v>
      </c>
      <c r="M807" s="134">
        <f t="shared" si="1050"/>
        <v>181041.80253674</v>
      </c>
      <c r="N807" s="142">
        <f t="shared" si="1063"/>
        <v>0</v>
      </c>
      <c r="O807" s="133">
        <f t="shared" si="1084"/>
        <v>0</v>
      </c>
      <c r="P807" s="134">
        <f t="shared" si="1051"/>
        <v>0</v>
      </c>
      <c r="Q807" s="133">
        <f t="shared" si="1088"/>
        <v>0.12682499999999999</v>
      </c>
      <c r="R807" s="143">
        <f t="shared" si="1052"/>
        <v>1.0023244410000001</v>
      </c>
      <c r="S807" s="134">
        <f t="shared" si="1053"/>
        <v>420.82098853000002</v>
      </c>
      <c r="T807" s="3">
        <f t="shared" si="1089"/>
        <v>0</v>
      </c>
      <c r="U807" s="4">
        <f t="shared" si="1090"/>
        <v>0</v>
      </c>
      <c r="V807" s="144" t="str">
        <f t="shared" ref="V807" si="1119">V806</f>
        <v>A+J=</v>
      </c>
      <c r="W807" s="9">
        <f t="shared" si="1086"/>
        <v>42875</v>
      </c>
      <c r="X807" s="4"/>
      <c r="Y807" s="18"/>
      <c r="Z807" s="16"/>
      <c r="AD807" s="5"/>
    </row>
    <row r="808" spans="1:135" x14ac:dyDescent="0.2">
      <c r="A808" s="138">
        <f t="shared" si="1087"/>
        <v>42853</v>
      </c>
      <c r="B808" s="134">
        <f t="shared" si="1041"/>
        <v>181544.77944526001</v>
      </c>
      <c r="C808" s="134">
        <f t="shared" si="1062"/>
        <v>157344.55319605986</v>
      </c>
      <c r="D808" s="139">
        <f t="shared" si="1042"/>
        <v>694.25800000000004</v>
      </c>
      <c r="E808" s="10">
        <f>IF(DAY(A808)=E$3+1,VLOOKUP(A808,[1]Plan1!$CC$150:$CD$200,2),E807)</f>
        <v>696.78200000000004</v>
      </c>
      <c r="F808" s="140">
        <f t="shared" si="1043"/>
        <v>42815</v>
      </c>
      <c r="G808" s="133">
        <f t="shared" si="1044"/>
        <v>3.6355360687236882E-3</v>
      </c>
      <c r="H808" s="141">
        <f t="shared" si="1045"/>
        <v>8</v>
      </c>
      <c r="I808" s="141">
        <f t="shared" si="1046"/>
        <v>30</v>
      </c>
      <c r="J808" s="134">
        <f t="shared" si="1047"/>
        <v>1.0009681866520033</v>
      </c>
      <c r="K808" s="134">
        <f t="shared" si="1048"/>
        <v>1.1496335099999999</v>
      </c>
      <c r="L808" s="134">
        <f t="shared" si="1049"/>
        <v>1.15074656</v>
      </c>
      <c r="M808" s="134">
        <f t="shared" si="1050"/>
        <v>181063.70332510001</v>
      </c>
      <c r="N808" s="142">
        <f t="shared" si="1063"/>
        <v>0</v>
      </c>
      <c r="O808" s="133">
        <f t="shared" si="1084"/>
        <v>0</v>
      </c>
      <c r="P808" s="134">
        <f t="shared" si="1051"/>
        <v>0</v>
      </c>
      <c r="Q808" s="133">
        <f t="shared" si="1088"/>
        <v>0.12682499999999999</v>
      </c>
      <c r="R808" s="143">
        <f t="shared" si="1052"/>
        <v>1.0026569439999999</v>
      </c>
      <c r="S808" s="134">
        <f t="shared" si="1053"/>
        <v>481.07612016000002</v>
      </c>
      <c r="T808" s="3">
        <f t="shared" si="1089"/>
        <v>0</v>
      </c>
      <c r="U808" s="4">
        <f t="shared" si="1090"/>
        <v>0</v>
      </c>
      <c r="V808" s="144" t="str">
        <f t="shared" ref="V808" si="1120">V807</f>
        <v>A+J=</v>
      </c>
      <c r="W808" s="9">
        <f t="shared" si="1086"/>
        <v>42875</v>
      </c>
      <c r="X808" s="4"/>
      <c r="Y808" s="18"/>
      <c r="Z808" s="16"/>
      <c r="AD808" s="5"/>
    </row>
    <row r="809" spans="1:135" x14ac:dyDescent="0.2">
      <c r="A809" s="138">
        <f t="shared" si="1087"/>
        <v>42854</v>
      </c>
      <c r="B809" s="134">
        <f t="shared" si="1041"/>
        <v>181626.97318621998</v>
      </c>
      <c r="C809" s="134">
        <f t="shared" si="1062"/>
        <v>157344.55319605986</v>
      </c>
      <c r="D809" s="139">
        <f t="shared" si="1042"/>
        <v>694.25800000000004</v>
      </c>
      <c r="E809" s="10">
        <f>IF(DAY(A809)=E$3+1,VLOOKUP(A809,[1]Plan1!$CC$150:$CD$200,2),E808)</f>
        <v>696.78200000000004</v>
      </c>
      <c r="F809" s="140">
        <f t="shared" si="1043"/>
        <v>42815</v>
      </c>
      <c r="G809" s="133">
        <f t="shared" si="1044"/>
        <v>3.6355360687236882E-3</v>
      </c>
      <c r="H809" s="141">
        <f t="shared" si="1045"/>
        <v>9</v>
      </c>
      <c r="I809" s="141">
        <f t="shared" si="1046"/>
        <v>30</v>
      </c>
      <c r="J809" s="134">
        <f t="shared" si="1047"/>
        <v>1.0010892758748104</v>
      </c>
      <c r="K809" s="134">
        <f t="shared" si="1048"/>
        <v>1.1496335099999999</v>
      </c>
      <c r="L809" s="134">
        <f t="shared" si="1049"/>
        <v>1.1508857699999999</v>
      </c>
      <c r="M809" s="134">
        <f t="shared" si="1050"/>
        <v>181085.60726034999</v>
      </c>
      <c r="N809" s="142">
        <f t="shared" si="1063"/>
        <v>0</v>
      </c>
      <c r="O809" s="133">
        <f t="shared" si="1084"/>
        <v>0</v>
      </c>
      <c r="P809" s="134">
        <f t="shared" si="1051"/>
        <v>0</v>
      </c>
      <c r="Q809" s="133">
        <f t="shared" si="1088"/>
        <v>0.12682499999999999</v>
      </c>
      <c r="R809" s="143">
        <f t="shared" si="1052"/>
        <v>1.0029895579999999</v>
      </c>
      <c r="S809" s="134">
        <f t="shared" si="1053"/>
        <v>541.36592586999996</v>
      </c>
      <c r="T809" s="3">
        <f t="shared" si="1089"/>
        <v>0</v>
      </c>
      <c r="U809" s="4">
        <f t="shared" si="1090"/>
        <v>0</v>
      </c>
      <c r="V809" s="144" t="str">
        <f t="shared" ref="V809" si="1121">V808</f>
        <v>A+J=</v>
      </c>
      <c r="W809" s="9">
        <f t="shared" si="1086"/>
        <v>42875</v>
      </c>
      <c r="X809" s="4"/>
      <c r="Y809" s="18"/>
      <c r="Z809" s="16"/>
      <c r="AD809" s="5"/>
    </row>
    <row r="810" spans="1:135" x14ac:dyDescent="0.2">
      <c r="A810" s="138">
        <f t="shared" si="1087"/>
        <v>42855</v>
      </c>
      <c r="B810" s="134">
        <f t="shared" si="1041"/>
        <v>181709.20475855999</v>
      </c>
      <c r="C810" s="134">
        <f t="shared" si="1062"/>
        <v>157344.55319605986</v>
      </c>
      <c r="D810" s="139">
        <f t="shared" si="1042"/>
        <v>694.25800000000004</v>
      </c>
      <c r="E810" s="10">
        <f>IF(DAY(A810)=E$3+1,VLOOKUP(A810,[1]Plan1!$CC$150:$CD$200,2),E809)</f>
        <v>696.78200000000004</v>
      </c>
      <c r="F810" s="140">
        <f t="shared" si="1043"/>
        <v>42815</v>
      </c>
      <c r="G810" s="133">
        <f t="shared" si="1044"/>
        <v>3.6355360687236882E-3</v>
      </c>
      <c r="H810" s="141">
        <f t="shared" si="1045"/>
        <v>10</v>
      </c>
      <c r="I810" s="141">
        <f t="shared" si="1046"/>
        <v>30</v>
      </c>
      <c r="J810" s="134">
        <f t="shared" si="1047"/>
        <v>1.0012103797460352</v>
      </c>
      <c r="K810" s="134">
        <f t="shared" si="1048"/>
        <v>1.1496335099999999</v>
      </c>
      <c r="L810" s="134">
        <f t="shared" si="1049"/>
        <v>1.151025</v>
      </c>
      <c r="M810" s="134">
        <f t="shared" si="1050"/>
        <v>181107.51434249</v>
      </c>
      <c r="N810" s="142">
        <f t="shared" si="1063"/>
        <v>0</v>
      </c>
      <c r="O810" s="133">
        <f t="shared" si="1084"/>
        <v>0</v>
      </c>
      <c r="P810" s="134">
        <f t="shared" si="1051"/>
        <v>0</v>
      </c>
      <c r="Q810" s="133">
        <f t="shared" si="1088"/>
        <v>0.12682499999999999</v>
      </c>
      <c r="R810" s="143">
        <f t="shared" si="1052"/>
        <v>1.0033222829999999</v>
      </c>
      <c r="S810" s="134">
        <f t="shared" si="1053"/>
        <v>601.69041606999997</v>
      </c>
      <c r="T810" s="3">
        <f t="shared" si="1089"/>
        <v>0</v>
      </c>
      <c r="U810" s="4">
        <f t="shared" si="1090"/>
        <v>0</v>
      </c>
      <c r="V810" s="144" t="str">
        <f t="shared" ref="V810" si="1122">V809</f>
        <v>A+J=</v>
      </c>
      <c r="W810" s="9">
        <f t="shared" si="1086"/>
        <v>42875</v>
      </c>
      <c r="X810" s="4"/>
      <c r="Y810" s="18"/>
      <c r="Z810" s="16"/>
      <c r="AD810" s="5"/>
    </row>
    <row r="811" spans="1:135" x14ac:dyDescent="0.2">
      <c r="A811" s="138">
        <f t="shared" si="1087"/>
        <v>42856</v>
      </c>
      <c r="B811" s="134">
        <f t="shared" si="1041"/>
        <v>181791.47241240001</v>
      </c>
      <c r="C811" s="134">
        <f t="shared" si="1062"/>
        <v>157344.55319605986</v>
      </c>
      <c r="D811" s="139">
        <f t="shared" si="1042"/>
        <v>694.25800000000004</v>
      </c>
      <c r="E811" s="10">
        <f>IF(DAY(A811)=E$3+1,VLOOKUP(A811,[1]Plan1!$CC$150:$CD$200,2),E810)</f>
        <v>696.78200000000004</v>
      </c>
      <c r="F811" s="140">
        <f t="shared" si="1043"/>
        <v>42815</v>
      </c>
      <c r="G811" s="133">
        <f t="shared" si="1044"/>
        <v>3.6355360687236882E-3</v>
      </c>
      <c r="H811" s="141">
        <f t="shared" si="1045"/>
        <v>11</v>
      </c>
      <c r="I811" s="141">
        <f t="shared" si="1046"/>
        <v>30</v>
      </c>
      <c r="J811" s="134">
        <f t="shared" si="1047"/>
        <v>1.0013314982674493</v>
      </c>
      <c r="K811" s="134">
        <f t="shared" si="1048"/>
        <v>1.1496335099999999</v>
      </c>
      <c r="L811" s="134">
        <f t="shared" si="1049"/>
        <v>1.1511642399999999</v>
      </c>
      <c r="M811" s="134">
        <f t="shared" si="1050"/>
        <v>181129.42299808</v>
      </c>
      <c r="N811" s="142">
        <f t="shared" si="1063"/>
        <v>0</v>
      </c>
      <c r="O811" s="133">
        <f t="shared" si="1084"/>
        <v>0</v>
      </c>
      <c r="P811" s="134">
        <f t="shared" si="1051"/>
        <v>0</v>
      </c>
      <c r="Q811" s="133">
        <f t="shared" si="1088"/>
        <v>0.12682499999999999</v>
      </c>
      <c r="R811" s="143">
        <f t="shared" si="1052"/>
        <v>1.003655118</v>
      </c>
      <c r="S811" s="134">
        <f t="shared" si="1053"/>
        <v>662.04941431999998</v>
      </c>
      <c r="T811" s="3">
        <f t="shared" si="1089"/>
        <v>0</v>
      </c>
      <c r="U811" s="4">
        <f t="shared" si="1090"/>
        <v>0</v>
      </c>
      <c r="V811" s="144" t="str">
        <f t="shared" ref="V811" si="1123">V810</f>
        <v>A+J=</v>
      </c>
      <c r="W811" s="9">
        <f t="shared" si="1086"/>
        <v>42875</v>
      </c>
      <c r="X811" s="4"/>
      <c r="Y811" s="18"/>
      <c r="Z811" s="16"/>
      <c r="AD811" s="5"/>
    </row>
    <row r="812" spans="1:135" x14ac:dyDescent="0.2">
      <c r="A812" s="138">
        <f t="shared" si="1087"/>
        <v>42857</v>
      </c>
      <c r="B812" s="134">
        <f t="shared" si="1041"/>
        <v>181873.77773626999</v>
      </c>
      <c r="C812" s="134">
        <f t="shared" si="1062"/>
        <v>157344.55319605986</v>
      </c>
      <c r="D812" s="139">
        <f t="shared" si="1042"/>
        <v>694.25800000000004</v>
      </c>
      <c r="E812" s="10">
        <f>IF(DAY(A812)=E$3+1,VLOOKUP(A812,[1]Plan1!$CC$150:$CD$200,2),E811)</f>
        <v>696.78200000000004</v>
      </c>
      <c r="F812" s="140">
        <f t="shared" si="1043"/>
        <v>42815</v>
      </c>
      <c r="G812" s="133">
        <f t="shared" si="1044"/>
        <v>3.6355360687236882E-3</v>
      </c>
      <c r="H812" s="141">
        <f t="shared" si="1045"/>
        <v>12</v>
      </c>
      <c r="I812" s="141">
        <f t="shared" si="1046"/>
        <v>30</v>
      </c>
      <c r="J812" s="134">
        <f t="shared" si="1047"/>
        <v>1.0014526314408252</v>
      </c>
      <c r="K812" s="134">
        <f t="shared" si="1048"/>
        <v>1.1496335099999999</v>
      </c>
      <c r="L812" s="134">
        <f t="shared" si="1049"/>
        <v>1.1513035</v>
      </c>
      <c r="M812" s="134">
        <f t="shared" si="1050"/>
        <v>181151.33480056</v>
      </c>
      <c r="N812" s="142">
        <f t="shared" si="1063"/>
        <v>0</v>
      </c>
      <c r="O812" s="133">
        <f t="shared" si="1084"/>
        <v>0</v>
      </c>
      <c r="P812" s="134">
        <f t="shared" si="1051"/>
        <v>0</v>
      </c>
      <c r="Q812" s="133">
        <f t="shared" si="1088"/>
        <v>0.12682499999999999</v>
      </c>
      <c r="R812" s="143">
        <f t="shared" si="1052"/>
        <v>1.003988063</v>
      </c>
      <c r="S812" s="134">
        <f t="shared" si="1053"/>
        <v>722.44293571000003</v>
      </c>
      <c r="T812" s="3">
        <f t="shared" si="1089"/>
        <v>0</v>
      </c>
      <c r="U812" s="4">
        <f t="shared" si="1090"/>
        <v>0</v>
      </c>
      <c r="V812" s="144" t="str">
        <f t="shared" ref="V812" si="1124">V811</f>
        <v>A+J=</v>
      </c>
      <c r="W812" s="9">
        <f t="shared" si="1086"/>
        <v>42875</v>
      </c>
      <c r="X812" s="4"/>
      <c r="Y812" s="18"/>
      <c r="Z812" s="16"/>
      <c r="AD812" s="5"/>
    </row>
    <row r="813" spans="1:135" x14ac:dyDescent="0.2">
      <c r="A813" s="138">
        <f t="shared" si="1087"/>
        <v>42858</v>
      </c>
      <c r="B813" s="134">
        <f t="shared" si="1041"/>
        <v>181956.11916028999</v>
      </c>
      <c r="C813" s="134">
        <f t="shared" si="1062"/>
        <v>157344.55319605986</v>
      </c>
      <c r="D813" s="139">
        <f t="shared" si="1042"/>
        <v>694.25800000000004</v>
      </c>
      <c r="E813" s="10">
        <f>IF(DAY(A813)=E$3+1,VLOOKUP(A813,[1]Plan1!$CC$150:$CD$200,2),E812)</f>
        <v>696.78200000000004</v>
      </c>
      <c r="F813" s="140">
        <f t="shared" si="1043"/>
        <v>42815</v>
      </c>
      <c r="G813" s="133">
        <f t="shared" si="1044"/>
        <v>3.6355360687236882E-3</v>
      </c>
      <c r="H813" s="141">
        <f t="shared" si="1045"/>
        <v>13</v>
      </c>
      <c r="I813" s="141">
        <f t="shared" si="1046"/>
        <v>30</v>
      </c>
      <c r="J813" s="134">
        <f t="shared" si="1047"/>
        <v>1.0015737792679356</v>
      </c>
      <c r="K813" s="134">
        <f t="shared" si="1048"/>
        <v>1.1496335099999999</v>
      </c>
      <c r="L813" s="134">
        <f t="shared" si="1049"/>
        <v>1.1514427700000001</v>
      </c>
      <c r="M813" s="134">
        <f t="shared" si="1050"/>
        <v>181173.24817648</v>
      </c>
      <c r="N813" s="142">
        <f t="shared" si="1063"/>
        <v>0</v>
      </c>
      <c r="O813" s="133">
        <f t="shared" si="1084"/>
        <v>0</v>
      </c>
      <c r="P813" s="134">
        <f t="shared" si="1051"/>
        <v>0</v>
      </c>
      <c r="Q813" s="133">
        <f t="shared" si="1088"/>
        <v>0.12682499999999999</v>
      </c>
      <c r="R813" s="143">
        <f t="shared" si="1052"/>
        <v>1.004321118</v>
      </c>
      <c r="S813" s="134">
        <f t="shared" si="1053"/>
        <v>782.87098380999998</v>
      </c>
      <c r="T813" s="3">
        <f t="shared" si="1089"/>
        <v>0</v>
      </c>
      <c r="U813" s="4">
        <f t="shared" si="1090"/>
        <v>0</v>
      </c>
      <c r="V813" s="144" t="str">
        <f t="shared" ref="V813" si="1125">V812</f>
        <v>A+J=</v>
      </c>
      <c r="W813" s="9">
        <f t="shared" si="1086"/>
        <v>42875</v>
      </c>
      <c r="X813" s="4"/>
      <c r="Y813" s="18"/>
      <c r="Z813" s="16"/>
      <c r="AD813" s="5"/>
    </row>
    <row r="814" spans="1:135" x14ac:dyDescent="0.2">
      <c r="A814" s="138">
        <f t="shared" si="1087"/>
        <v>42859</v>
      </c>
      <c r="B814" s="134">
        <f t="shared" ref="B814:B877" si="1126">(M814+S814)</f>
        <v>182038.50003599998</v>
      </c>
      <c r="C814" s="134">
        <f t="shared" si="1062"/>
        <v>157344.55319605986</v>
      </c>
      <c r="D814" s="139">
        <f t="shared" ref="D814:D877" si="1127">IF(E814=E813,D813,E813)</f>
        <v>694.25800000000004</v>
      </c>
      <c r="E814" s="10">
        <f>IF(DAY(A814)=E$3+1,VLOOKUP(A814,[1]Plan1!$CC$150:$CD$200,2),E813)</f>
        <v>696.78200000000004</v>
      </c>
      <c r="F814" s="140">
        <f t="shared" ref="F814:F877" si="1128">IF(D814=D813,F813,EDATE(A814,-1))</f>
        <v>42815</v>
      </c>
      <c r="G814" s="133">
        <f t="shared" ref="G814:G877" si="1129">(E814/D814)-1</f>
        <v>3.6355360687236882E-3</v>
      </c>
      <c r="H814" s="141">
        <f t="shared" ref="H814:H877" si="1130">IF(DAY(A814)=E$3+1,1,H813+1)</f>
        <v>14</v>
      </c>
      <c r="I814" s="141">
        <f t="shared" ref="I814:I877" si="1131">IF(DAY(A814)=E$3+1,DAY(EOMONTH(A814,0)),I813)</f>
        <v>30</v>
      </c>
      <c r="J814" s="134">
        <f t="shared" ref="J814:J877" si="1132">((E814/D814)^(H814/I814))</f>
        <v>1.0016949417505527</v>
      </c>
      <c r="K814" s="134">
        <f t="shared" ref="K814:K877" si="1133">IF(DAY(A814)=E$3+1,L813,K813)</f>
        <v>1.1496335099999999</v>
      </c>
      <c r="L814" s="134">
        <f t="shared" ref="L814:L877" si="1134">TRUNC(J814*K814,8)</f>
        <v>1.1515820699999999</v>
      </c>
      <c r="M814" s="134">
        <f t="shared" ref="M814:M877" si="1135">TRUNC(C814*L814,8)</f>
        <v>181195.16627274</v>
      </c>
      <c r="N814" s="142">
        <f t="shared" si="1063"/>
        <v>0</v>
      </c>
      <c r="O814" s="133">
        <f t="shared" si="1084"/>
        <v>0</v>
      </c>
      <c r="P814" s="134">
        <f t="shared" ref="P814:P877" si="1136">IF(O814&gt;0,TRUNC(O814*M814,8),0)</f>
        <v>0</v>
      </c>
      <c r="Q814" s="133">
        <f t="shared" si="1088"/>
        <v>0.12682499999999999</v>
      </c>
      <c r="R814" s="143">
        <f t="shared" ref="R814:R877" si="1137">ROUND((1+Q814)^(1/12)^(H814/I814),9)</f>
        <v>1.0046542839999999</v>
      </c>
      <c r="S814" s="134">
        <f t="shared" ref="S814:S877" si="1138">TRUNC(M814*(R814-1),8)</f>
        <v>843.33376325999996</v>
      </c>
      <c r="T814" s="3">
        <f t="shared" si="1089"/>
        <v>0</v>
      </c>
      <c r="U814" s="4">
        <f t="shared" si="1090"/>
        <v>0</v>
      </c>
      <c r="V814" s="144" t="str">
        <f t="shared" ref="V814" si="1139">V813</f>
        <v>A+J=</v>
      </c>
      <c r="W814" s="9">
        <f t="shared" si="1086"/>
        <v>42875</v>
      </c>
      <c r="X814" s="4"/>
      <c r="Y814" s="18"/>
      <c r="Z814" s="16"/>
      <c r="AD814" s="5"/>
    </row>
    <row r="815" spans="1:135" x14ac:dyDescent="0.2">
      <c r="A815" s="138">
        <f t="shared" si="1087"/>
        <v>42860</v>
      </c>
      <c r="B815" s="134">
        <f t="shared" si="1126"/>
        <v>182120.91721282</v>
      </c>
      <c r="C815" s="134">
        <f t="shared" si="1062"/>
        <v>157344.55319605986</v>
      </c>
      <c r="D815" s="139">
        <f t="shared" si="1127"/>
        <v>694.25800000000004</v>
      </c>
      <c r="E815" s="10">
        <f>IF(DAY(A815)=E$3+1,VLOOKUP(A815,[1]Plan1!$CC$150:$CD$200,2),E814)</f>
        <v>696.78200000000004</v>
      </c>
      <c r="F815" s="140">
        <f t="shared" si="1128"/>
        <v>42815</v>
      </c>
      <c r="G815" s="133">
        <f t="shared" si="1129"/>
        <v>3.6355360687236882E-3</v>
      </c>
      <c r="H815" s="141">
        <f t="shared" si="1130"/>
        <v>15</v>
      </c>
      <c r="I815" s="141">
        <f t="shared" si="1131"/>
        <v>30</v>
      </c>
      <c r="J815" s="134">
        <f t="shared" si="1132"/>
        <v>1.0018161188904497</v>
      </c>
      <c r="K815" s="134">
        <f t="shared" si="1133"/>
        <v>1.1496335099999999</v>
      </c>
      <c r="L815" s="134">
        <f t="shared" si="1134"/>
        <v>1.1517213799999999</v>
      </c>
      <c r="M815" s="134">
        <f t="shared" si="1135"/>
        <v>181217.08594244</v>
      </c>
      <c r="N815" s="142">
        <f t="shared" si="1063"/>
        <v>0</v>
      </c>
      <c r="O815" s="133">
        <f t="shared" si="1084"/>
        <v>0</v>
      </c>
      <c r="P815" s="134">
        <f t="shared" si="1136"/>
        <v>0</v>
      </c>
      <c r="Q815" s="133">
        <f t="shared" si="1088"/>
        <v>0.12682499999999999</v>
      </c>
      <c r="R815" s="143">
        <f t="shared" si="1137"/>
        <v>1.0049875610000001</v>
      </c>
      <c r="S815" s="134">
        <f t="shared" si="1138"/>
        <v>903.83127037999998</v>
      </c>
      <c r="T815" s="3">
        <f t="shared" si="1089"/>
        <v>0</v>
      </c>
      <c r="U815" s="4">
        <f t="shared" si="1090"/>
        <v>0</v>
      </c>
      <c r="V815" s="144" t="str">
        <f t="shared" ref="V815" si="1140">V814</f>
        <v>A+J=</v>
      </c>
      <c r="W815" s="9">
        <f t="shared" si="1086"/>
        <v>42875</v>
      </c>
      <c r="X815" s="4"/>
      <c r="Y815" s="18"/>
      <c r="Z815" s="16"/>
      <c r="AD815" s="5"/>
    </row>
    <row r="816" spans="1:135" x14ac:dyDescent="0.2">
      <c r="A816" s="138">
        <f t="shared" si="1087"/>
        <v>42861</v>
      </c>
      <c r="B816" s="134">
        <f t="shared" si="1126"/>
        <v>182203.37051840001</v>
      </c>
      <c r="C816" s="134">
        <f t="shared" si="1062"/>
        <v>157344.55319605986</v>
      </c>
      <c r="D816" s="139">
        <f t="shared" si="1127"/>
        <v>694.25800000000004</v>
      </c>
      <c r="E816" s="10">
        <f>IF(DAY(A816)=E$3+1,VLOOKUP(A816,[1]Plan1!$CC$150:$CD$200,2),E815)</f>
        <v>696.78200000000004</v>
      </c>
      <c r="F816" s="140">
        <f t="shared" si="1128"/>
        <v>42815</v>
      </c>
      <c r="G816" s="133">
        <f t="shared" si="1129"/>
        <v>3.6355360687236882E-3</v>
      </c>
      <c r="H816" s="141">
        <f t="shared" si="1130"/>
        <v>16</v>
      </c>
      <c r="I816" s="141">
        <f t="shared" si="1131"/>
        <v>30</v>
      </c>
      <c r="J816" s="134">
        <f t="shared" si="1132"/>
        <v>1.0019373106893998</v>
      </c>
      <c r="K816" s="134">
        <f t="shared" si="1133"/>
        <v>1.1496335099999999</v>
      </c>
      <c r="L816" s="134">
        <f t="shared" si="1134"/>
        <v>1.1518607000000001</v>
      </c>
      <c r="M816" s="134">
        <f t="shared" si="1135"/>
        <v>181239.0071856</v>
      </c>
      <c r="N816" s="142">
        <f t="shared" si="1063"/>
        <v>0</v>
      </c>
      <c r="O816" s="133">
        <f t="shared" si="1084"/>
        <v>0</v>
      </c>
      <c r="P816" s="134">
        <f t="shared" si="1136"/>
        <v>0</v>
      </c>
      <c r="Q816" s="133">
        <f t="shared" si="1088"/>
        <v>0.12682499999999999</v>
      </c>
      <c r="R816" s="143">
        <f t="shared" si="1137"/>
        <v>1.005320948</v>
      </c>
      <c r="S816" s="134">
        <f t="shared" si="1138"/>
        <v>964.36333279999997</v>
      </c>
      <c r="T816" s="3">
        <f t="shared" si="1089"/>
        <v>0</v>
      </c>
      <c r="U816" s="4">
        <f t="shared" si="1090"/>
        <v>0</v>
      </c>
      <c r="V816" s="144" t="str">
        <f t="shared" ref="V816" si="1141">V815</f>
        <v>A+J=</v>
      </c>
      <c r="W816" s="9">
        <f t="shared" si="1086"/>
        <v>42875</v>
      </c>
      <c r="X816" s="4"/>
      <c r="Y816" s="18"/>
      <c r="Z816" s="16"/>
      <c r="AD816" s="5"/>
    </row>
    <row r="817" spans="1:135" x14ac:dyDescent="0.2">
      <c r="A817" s="138">
        <f t="shared" si="1087"/>
        <v>42862</v>
      </c>
      <c r="B817" s="134">
        <f t="shared" si="1126"/>
        <v>182285.86330748</v>
      </c>
      <c r="C817" s="134">
        <f t="shared" si="1062"/>
        <v>157344.55319605986</v>
      </c>
      <c r="D817" s="139">
        <f t="shared" si="1127"/>
        <v>694.25800000000004</v>
      </c>
      <c r="E817" s="10">
        <f>IF(DAY(A817)=E$3+1,VLOOKUP(A817,[1]Plan1!$CC$150:$CD$200,2),E816)</f>
        <v>696.78200000000004</v>
      </c>
      <c r="F817" s="140">
        <f t="shared" si="1128"/>
        <v>42815</v>
      </c>
      <c r="G817" s="133">
        <f t="shared" si="1129"/>
        <v>3.6355360687236882E-3</v>
      </c>
      <c r="H817" s="141">
        <f t="shared" si="1130"/>
        <v>17</v>
      </c>
      <c r="I817" s="141">
        <f t="shared" si="1131"/>
        <v>30</v>
      </c>
      <c r="J817" s="134">
        <f t="shared" si="1132"/>
        <v>1.0020585171491763</v>
      </c>
      <c r="K817" s="134">
        <f t="shared" si="1133"/>
        <v>1.1496335099999999</v>
      </c>
      <c r="L817" s="134">
        <f t="shared" si="1134"/>
        <v>1.1520000500000001</v>
      </c>
      <c r="M817" s="134">
        <f t="shared" si="1135"/>
        <v>181260.93314908</v>
      </c>
      <c r="N817" s="142">
        <f t="shared" si="1063"/>
        <v>0</v>
      </c>
      <c r="O817" s="133">
        <f t="shared" si="1084"/>
        <v>0</v>
      </c>
      <c r="P817" s="134">
        <f t="shared" si="1136"/>
        <v>0</v>
      </c>
      <c r="Q817" s="133">
        <f t="shared" si="1088"/>
        <v>0.12682499999999999</v>
      </c>
      <c r="R817" s="143">
        <f t="shared" si="1137"/>
        <v>1.0056544460000001</v>
      </c>
      <c r="S817" s="134">
        <f t="shared" si="1138"/>
        <v>1024.9301584</v>
      </c>
      <c r="T817" s="3">
        <f t="shared" si="1089"/>
        <v>0</v>
      </c>
      <c r="U817" s="4">
        <f t="shared" si="1090"/>
        <v>0</v>
      </c>
      <c r="V817" s="144" t="str">
        <f t="shared" ref="V817" si="1142">V816</f>
        <v>A+J=</v>
      </c>
      <c r="W817" s="9">
        <f t="shared" si="1086"/>
        <v>42875</v>
      </c>
      <c r="X817" s="4"/>
      <c r="Y817" s="18"/>
      <c r="Z817" s="16"/>
      <c r="AD817" s="5"/>
    </row>
    <row r="818" spans="1:135" x14ac:dyDescent="0.2">
      <c r="A818" s="138">
        <f t="shared" si="1087"/>
        <v>42863</v>
      </c>
      <c r="B818" s="134">
        <f t="shared" si="1126"/>
        <v>182368.39224508</v>
      </c>
      <c r="C818" s="134">
        <f t="shared" si="1062"/>
        <v>157344.55319605986</v>
      </c>
      <c r="D818" s="139">
        <f t="shared" si="1127"/>
        <v>694.25800000000004</v>
      </c>
      <c r="E818" s="10">
        <f>IF(DAY(A818)=E$3+1,VLOOKUP(A818,[1]Plan1!$CC$150:$CD$200,2),E817)</f>
        <v>696.78200000000004</v>
      </c>
      <c r="F818" s="140">
        <f t="shared" si="1128"/>
        <v>42815</v>
      </c>
      <c r="G818" s="133">
        <f t="shared" si="1129"/>
        <v>3.6355360687236882E-3</v>
      </c>
      <c r="H818" s="141">
        <f t="shared" si="1130"/>
        <v>18</v>
      </c>
      <c r="I818" s="141">
        <f t="shared" si="1131"/>
        <v>30</v>
      </c>
      <c r="J818" s="134">
        <f t="shared" si="1132"/>
        <v>1.0021797382715525</v>
      </c>
      <c r="K818" s="134">
        <f t="shared" si="1133"/>
        <v>1.1496335099999999</v>
      </c>
      <c r="L818" s="134">
        <f t="shared" si="1134"/>
        <v>1.15213941</v>
      </c>
      <c r="M818" s="134">
        <f t="shared" si="1135"/>
        <v>181282.86068601999</v>
      </c>
      <c r="N818" s="142">
        <f t="shared" si="1063"/>
        <v>0</v>
      </c>
      <c r="O818" s="133">
        <f t="shared" si="1084"/>
        <v>0</v>
      </c>
      <c r="P818" s="134">
        <f t="shared" si="1136"/>
        <v>0</v>
      </c>
      <c r="Q818" s="133">
        <f t="shared" si="1088"/>
        <v>0.12682499999999999</v>
      </c>
      <c r="R818" s="143">
        <f t="shared" si="1137"/>
        <v>1.0059880539999999</v>
      </c>
      <c r="S818" s="134">
        <f t="shared" si="1138"/>
        <v>1085.5315590600001</v>
      </c>
      <c r="T818" s="3">
        <f t="shared" si="1089"/>
        <v>0</v>
      </c>
      <c r="U818" s="4">
        <f t="shared" si="1090"/>
        <v>0</v>
      </c>
      <c r="V818" s="144" t="str">
        <f t="shared" ref="V818" si="1143">V817</f>
        <v>A+J=</v>
      </c>
      <c r="W818" s="9">
        <f t="shared" si="1086"/>
        <v>42875</v>
      </c>
      <c r="X818" s="4"/>
      <c r="Y818" s="18"/>
      <c r="Z818" s="16"/>
      <c r="AD818" s="5"/>
    </row>
    <row r="819" spans="1:135" x14ac:dyDescent="0.2">
      <c r="A819" s="138">
        <f t="shared" si="1087"/>
        <v>42864</v>
      </c>
      <c r="B819" s="134">
        <f t="shared" si="1126"/>
        <v>182450.95752130001</v>
      </c>
      <c r="C819" s="134">
        <f t="shared" si="1062"/>
        <v>157344.55319605986</v>
      </c>
      <c r="D819" s="139">
        <f t="shared" si="1127"/>
        <v>694.25800000000004</v>
      </c>
      <c r="E819" s="10">
        <f>IF(DAY(A819)=E$3+1,VLOOKUP(A819,[1]Plan1!$CC$150:$CD$200,2),E818)</f>
        <v>696.78200000000004</v>
      </c>
      <c r="F819" s="140">
        <f t="shared" si="1128"/>
        <v>42815</v>
      </c>
      <c r="G819" s="133">
        <f t="shared" si="1129"/>
        <v>3.6355360687236882E-3</v>
      </c>
      <c r="H819" s="141">
        <f t="shared" si="1130"/>
        <v>19</v>
      </c>
      <c r="I819" s="141">
        <f t="shared" si="1131"/>
        <v>30</v>
      </c>
      <c r="J819" s="134">
        <f t="shared" si="1132"/>
        <v>1.0023009740583024</v>
      </c>
      <c r="K819" s="134">
        <f t="shared" si="1133"/>
        <v>1.1496335099999999</v>
      </c>
      <c r="L819" s="134">
        <f t="shared" si="1134"/>
        <v>1.1522787800000001</v>
      </c>
      <c r="M819" s="134">
        <f t="shared" si="1135"/>
        <v>181304.7897964</v>
      </c>
      <c r="N819" s="142">
        <f t="shared" si="1063"/>
        <v>0</v>
      </c>
      <c r="O819" s="133">
        <f t="shared" si="1084"/>
        <v>0</v>
      </c>
      <c r="P819" s="134">
        <f t="shared" si="1136"/>
        <v>0</v>
      </c>
      <c r="Q819" s="133">
        <f t="shared" si="1088"/>
        <v>0.12682499999999999</v>
      </c>
      <c r="R819" s="143">
        <f t="shared" si="1137"/>
        <v>1.006321773</v>
      </c>
      <c r="S819" s="134">
        <f t="shared" si="1138"/>
        <v>1146.1677248999999</v>
      </c>
      <c r="T819" s="3">
        <f t="shared" si="1089"/>
        <v>0</v>
      </c>
      <c r="U819" s="4">
        <f t="shared" si="1090"/>
        <v>0</v>
      </c>
      <c r="V819" s="144" t="str">
        <f t="shared" ref="V819" si="1144">V818</f>
        <v>A+J=</v>
      </c>
      <c r="W819" s="9">
        <f t="shared" si="1086"/>
        <v>42875</v>
      </c>
      <c r="X819" s="4"/>
      <c r="Y819" s="18"/>
      <c r="Z819" s="16"/>
      <c r="AD819" s="5"/>
    </row>
    <row r="820" spans="1:135" x14ac:dyDescent="0.2">
      <c r="A820" s="138">
        <f t="shared" si="1087"/>
        <v>42865</v>
      </c>
      <c r="B820" s="134">
        <f t="shared" si="1126"/>
        <v>182533.56231286001</v>
      </c>
      <c r="C820" s="134">
        <f t="shared" si="1062"/>
        <v>157344.55319605986</v>
      </c>
      <c r="D820" s="139">
        <f t="shared" si="1127"/>
        <v>694.25800000000004</v>
      </c>
      <c r="E820" s="10">
        <f>IF(DAY(A820)=E$3+1,VLOOKUP(A820,[1]Plan1!$CC$150:$CD$200,2),E819)</f>
        <v>696.78200000000004</v>
      </c>
      <c r="F820" s="140">
        <f t="shared" si="1128"/>
        <v>42815</v>
      </c>
      <c r="G820" s="133">
        <f t="shared" si="1129"/>
        <v>3.6355360687236882E-3</v>
      </c>
      <c r="H820" s="141">
        <f t="shared" si="1130"/>
        <v>20</v>
      </c>
      <c r="I820" s="141">
        <f t="shared" si="1131"/>
        <v>30</v>
      </c>
      <c r="J820" s="134">
        <f t="shared" si="1132"/>
        <v>1.0024222245111998</v>
      </c>
      <c r="K820" s="134">
        <f t="shared" si="1133"/>
        <v>1.1496335099999999</v>
      </c>
      <c r="L820" s="134">
        <f t="shared" si="1134"/>
        <v>1.15241818</v>
      </c>
      <c r="M820" s="134">
        <f t="shared" si="1135"/>
        <v>181326.72362711001</v>
      </c>
      <c r="N820" s="142">
        <f t="shared" si="1063"/>
        <v>0</v>
      </c>
      <c r="O820" s="133">
        <f t="shared" si="1084"/>
        <v>0</v>
      </c>
      <c r="P820" s="134">
        <f t="shared" si="1136"/>
        <v>0</v>
      </c>
      <c r="Q820" s="133">
        <f t="shared" si="1088"/>
        <v>0.12682499999999999</v>
      </c>
      <c r="R820" s="143">
        <f t="shared" si="1137"/>
        <v>1.006655603</v>
      </c>
      <c r="S820" s="134">
        <f t="shared" si="1138"/>
        <v>1206.83868575</v>
      </c>
      <c r="T820" s="3">
        <f t="shared" si="1089"/>
        <v>0</v>
      </c>
      <c r="U820" s="4">
        <f t="shared" si="1090"/>
        <v>0</v>
      </c>
      <c r="V820" s="144" t="str">
        <f t="shared" ref="V820" si="1145">V819</f>
        <v>A+J=</v>
      </c>
      <c r="W820" s="9">
        <f t="shared" si="1086"/>
        <v>42875</v>
      </c>
      <c r="X820" s="4"/>
      <c r="Y820" s="18"/>
      <c r="Z820" s="16"/>
      <c r="AD820" s="5"/>
    </row>
    <row r="821" spans="1:135" x14ac:dyDescent="0.2">
      <c r="A821" s="138">
        <f t="shared" si="1087"/>
        <v>42866</v>
      </c>
      <c r="B821" s="134">
        <f t="shared" si="1126"/>
        <v>182616.20346291002</v>
      </c>
      <c r="C821" s="134">
        <f t="shared" si="1062"/>
        <v>157344.55319605986</v>
      </c>
      <c r="D821" s="139">
        <f t="shared" si="1127"/>
        <v>694.25800000000004</v>
      </c>
      <c r="E821" s="10">
        <f>IF(DAY(A821)=E$3+1,VLOOKUP(A821,[1]Plan1!$CC$150:$CD$200,2),E820)</f>
        <v>696.78200000000004</v>
      </c>
      <c r="F821" s="140">
        <f t="shared" si="1128"/>
        <v>42815</v>
      </c>
      <c r="G821" s="133">
        <f t="shared" si="1129"/>
        <v>3.6355360687236882E-3</v>
      </c>
      <c r="H821" s="141">
        <f t="shared" si="1130"/>
        <v>21</v>
      </c>
      <c r="I821" s="141">
        <f t="shared" si="1131"/>
        <v>30</v>
      </c>
      <c r="J821" s="134">
        <f t="shared" si="1132"/>
        <v>1.0025434896320191</v>
      </c>
      <c r="K821" s="134">
        <f t="shared" si="1133"/>
        <v>1.1496335099999999</v>
      </c>
      <c r="L821" s="134">
        <f t="shared" si="1134"/>
        <v>1.15255759</v>
      </c>
      <c r="M821" s="134">
        <f t="shared" si="1135"/>
        <v>181348.65903127001</v>
      </c>
      <c r="N821" s="142">
        <f t="shared" si="1063"/>
        <v>0</v>
      </c>
      <c r="O821" s="133">
        <f t="shared" si="1084"/>
        <v>0</v>
      </c>
      <c r="P821" s="134">
        <f t="shared" si="1136"/>
        <v>0</v>
      </c>
      <c r="Q821" s="133">
        <f t="shared" si="1088"/>
        <v>0.12682499999999999</v>
      </c>
      <c r="R821" s="143">
        <f t="shared" si="1137"/>
        <v>1.0069895440000001</v>
      </c>
      <c r="S821" s="134">
        <f t="shared" si="1138"/>
        <v>1267.5444316400001</v>
      </c>
      <c r="T821" s="3">
        <f t="shared" si="1089"/>
        <v>0</v>
      </c>
      <c r="U821" s="4">
        <f t="shared" si="1090"/>
        <v>0</v>
      </c>
      <c r="V821" s="144" t="str">
        <f t="shared" ref="V821" si="1146">V820</f>
        <v>A+J=</v>
      </c>
      <c r="W821" s="9">
        <f t="shared" si="1086"/>
        <v>42875</v>
      </c>
      <c r="X821" s="4"/>
      <c r="Y821" s="18"/>
      <c r="Z821" s="16"/>
      <c r="AD821" s="5"/>
    </row>
    <row r="822" spans="1:135" x14ac:dyDescent="0.2">
      <c r="A822" s="138">
        <f t="shared" si="1087"/>
        <v>42867</v>
      </c>
      <c r="B822" s="134">
        <f t="shared" si="1126"/>
        <v>182698.88079895001</v>
      </c>
      <c r="C822" s="134">
        <f t="shared" ref="C822:C885" si="1147">IF(N821&gt;0,VLOOKUP(A821,$Z$10:$AA$126,2),C821)</f>
        <v>157344.55319605986</v>
      </c>
      <c r="D822" s="139">
        <f t="shared" si="1127"/>
        <v>694.25800000000004</v>
      </c>
      <c r="E822" s="10">
        <f>IF(DAY(A822)=E$3+1,VLOOKUP(A822,[1]Plan1!$CC$150:$CD$200,2),E821)</f>
        <v>696.78200000000004</v>
      </c>
      <c r="F822" s="140">
        <f t="shared" si="1128"/>
        <v>42815</v>
      </c>
      <c r="G822" s="133">
        <f t="shared" si="1129"/>
        <v>3.6355360687236882E-3</v>
      </c>
      <c r="H822" s="141">
        <f t="shared" si="1130"/>
        <v>22</v>
      </c>
      <c r="I822" s="141">
        <f t="shared" si="1131"/>
        <v>30</v>
      </c>
      <c r="J822" s="134">
        <f t="shared" si="1132"/>
        <v>1.0026647694225348</v>
      </c>
      <c r="K822" s="134">
        <f t="shared" si="1133"/>
        <v>1.1496335099999999</v>
      </c>
      <c r="L822" s="134">
        <f t="shared" si="1134"/>
        <v>1.15269701</v>
      </c>
      <c r="M822" s="134">
        <f t="shared" si="1135"/>
        <v>181370.59600888001</v>
      </c>
      <c r="N822" s="142">
        <f t="shared" ref="N822:N885" si="1148">IF(DAY(A822)=E$3,VLOOKUP(A822,$Z$10:$AG$115,7),0)</f>
        <v>0</v>
      </c>
      <c r="O822" s="133">
        <f t="shared" si="1084"/>
        <v>0</v>
      </c>
      <c r="P822" s="134">
        <f t="shared" si="1136"/>
        <v>0</v>
      </c>
      <c r="Q822" s="133">
        <f t="shared" si="1088"/>
        <v>0.12682499999999999</v>
      </c>
      <c r="R822" s="143">
        <f t="shared" si="1137"/>
        <v>1.0073235949999999</v>
      </c>
      <c r="S822" s="134">
        <f t="shared" si="1138"/>
        <v>1328.2847900700001</v>
      </c>
      <c r="T822" s="3">
        <f t="shared" si="1089"/>
        <v>0</v>
      </c>
      <c r="U822" s="4">
        <f t="shared" si="1090"/>
        <v>0</v>
      </c>
      <c r="V822" s="144" t="str">
        <f t="shared" ref="V822" si="1149">V821</f>
        <v>A+J=</v>
      </c>
      <c r="W822" s="9">
        <f t="shared" si="1086"/>
        <v>42875</v>
      </c>
      <c r="X822" s="4"/>
      <c r="Y822" s="18"/>
      <c r="Z822" s="16"/>
      <c r="AD822" s="5"/>
    </row>
    <row r="823" spans="1:135" x14ac:dyDescent="0.2">
      <c r="A823" s="138">
        <f t="shared" si="1087"/>
        <v>42868</v>
      </c>
      <c r="B823" s="134">
        <f t="shared" si="1126"/>
        <v>182781.59768219001</v>
      </c>
      <c r="C823" s="134">
        <f t="shared" si="1147"/>
        <v>157344.55319605986</v>
      </c>
      <c r="D823" s="139">
        <f t="shared" si="1127"/>
        <v>694.25800000000004</v>
      </c>
      <c r="E823" s="10">
        <f>IF(DAY(A823)=E$3+1,VLOOKUP(A823,[1]Plan1!$CC$150:$CD$200,2),E822)</f>
        <v>696.78200000000004</v>
      </c>
      <c r="F823" s="140">
        <f t="shared" si="1128"/>
        <v>42815</v>
      </c>
      <c r="G823" s="133">
        <f t="shared" si="1129"/>
        <v>3.6355360687236882E-3</v>
      </c>
      <c r="H823" s="141">
        <f t="shared" si="1130"/>
        <v>23</v>
      </c>
      <c r="I823" s="141">
        <f t="shared" si="1131"/>
        <v>30</v>
      </c>
      <c r="J823" s="134">
        <f t="shared" si="1132"/>
        <v>1.0027860638845212</v>
      </c>
      <c r="K823" s="134">
        <f t="shared" si="1133"/>
        <v>1.1496335099999999</v>
      </c>
      <c r="L823" s="134">
        <f t="shared" si="1134"/>
        <v>1.1528364600000001</v>
      </c>
      <c r="M823" s="134">
        <f t="shared" si="1135"/>
        <v>181392.53770682</v>
      </c>
      <c r="N823" s="142">
        <f t="shared" si="1148"/>
        <v>0</v>
      </c>
      <c r="O823" s="133">
        <f t="shared" si="1084"/>
        <v>0</v>
      </c>
      <c r="P823" s="134">
        <f t="shared" si="1136"/>
        <v>0</v>
      </c>
      <c r="Q823" s="133">
        <f t="shared" si="1088"/>
        <v>0.12682499999999999</v>
      </c>
      <c r="R823" s="143">
        <f t="shared" si="1137"/>
        <v>1.007657757</v>
      </c>
      <c r="S823" s="134">
        <f t="shared" si="1138"/>
        <v>1389.0599753700001</v>
      </c>
      <c r="T823" s="3">
        <f t="shared" si="1089"/>
        <v>0</v>
      </c>
      <c r="U823" s="4">
        <f t="shared" si="1090"/>
        <v>0</v>
      </c>
      <c r="V823" s="144" t="str">
        <f t="shared" ref="V823" si="1150">V822</f>
        <v>A+J=</v>
      </c>
      <c r="W823" s="9">
        <f t="shared" si="1086"/>
        <v>42875</v>
      </c>
      <c r="X823" s="4"/>
      <c r="Y823" s="18"/>
      <c r="Z823" s="16"/>
      <c r="AD823" s="5"/>
    </row>
    <row r="824" spans="1:135" x14ac:dyDescent="0.2">
      <c r="A824" s="138">
        <f t="shared" si="1087"/>
        <v>42869</v>
      </c>
      <c r="B824" s="134">
        <f t="shared" si="1126"/>
        <v>182864.35095261998</v>
      </c>
      <c r="C824" s="134">
        <f t="shared" si="1147"/>
        <v>157344.55319605986</v>
      </c>
      <c r="D824" s="139">
        <f t="shared" si="1127"/>
        <v>694.25800000000004</v>
      </c>
      <c r="E824" s="10">
        <f>IF(DAY(A824)=E$3+1,VLOOKUP(A824,[1]Plan1!$CC$150:$CD$200,2),E823)</f>
        <v>696.78200000000004</v>
      </c>
      <c r="F824" s="140">
        <f t="shared" si="1128"/>
        <v>42815</v>
      </c>
      <c r="G824" s="133">
        <f t="shared" si="1129"/>
        <v>3.6355360687236882E-3</v>
      </c>
      <c r="H824" s="141">
        <f t="shared" si="1130"/>
        <v>24</v>
      </c>
      <c r="I824" s="141">
        <f t="shared" si="1131"/>
        <v>30</v>
      </c>
      <c r="J824" s="134">
        <f t="shared" si="1132"/>
        <v>1.0029073730197533</v>
      </c>
      <c r="K824" s="134">
        <f t="shared" si="1133"/>
        <v>1.1496335099999999</v>
      </c>
      <c r="L824" s="134">
        <f t="shared" si="1134"/>
        <v>1.15297592</v>
      </c>
      <c r="M824" s="134">
        <f t="shared" si="1135"/>
        <v>181414.48097820999</v>
      </c>
      <c r="N824" s="142">
        <f t="shared" si="1148"/>
        <v>0</v>
      </c>
      <c r="O824" s="133">
        <f t="shared" si="1084"/>
        <v>0</v>
      </c>
      <c r="P824" s="134">
        <f t="shared" si="1136"/>
        <v>0</v>
      </c>
      <c r="Q824" s="133">
        <f t="shared" si="1088"/>
        <v>0.12682499999999999</v>
      </c>
      <c r="R824" s="143">
        <f t="shared" si="1137"/>
        <v>1.00799203</v>
      </c>
      <c r="S824" s="134">
        <f t="shared" si="1138"/>
        <v>1449.8699744099999</v>
      </c>
      <c r="T824" s="3">
        <f t="shared" si="1089"/>
        <v>0</v>
      </c>
      <c r="U824" s="4">
        <f t="shared" si="1090"/>
        <v>0</v>
      </c>
      <c r="V824" s="144" t="str">
        <f t="shared" ref="V824" si="1151">V823</f>
        <v>A+J=</v>
      </c>
      <c r="W824" s="9">
        <f t="shared" si="1086"/>
        <v>42875</v>
      </c>
      <c r="X824" s="4"/>
      <c r="Y824" s="18"/>
      <c r="Z824" s="16"/>
      <c r="AD824" s="5"/>
    </row>
    <row r="825" spans="1:135" x14ac:dyDescent="0.2">
      <c r="A825" s="138">
        <f t="shared" si="1087"/>
        <v>42870</v>
      </c>
      <c r="B825" s="134">
        <f t="shared" si="1126"/>
        <v>182947.14220567001</v>
      </c>
      <c r="C825" s="134">
        <f t="shared" si="1147"/>
        <v>157344.55319605986</v>
      </c>
      <c r="D825" s="139">
        <f t="shared" si="1127"/>
        <v>694.25800000000004</v>
      </c>
      <c r="E825" s="10">
        <f>IF(DAY(A825)=E$3+1,VLOOKUP(A825,[1]Plan1!$CC$150:$CD$200,2),E824)</f>
        <v>696.78200000000004</v>
      </c>
      <c r="F825" s="140">
        <f t="shared" si="1128"/>
        <v>42815</v>
      </c>
      <c r="G825" s="133">
        <f t="shared" si="1129"/>
        <v>3.6355360687236882E-3</v>
      </c>
      <c r="H825" s="141">
        <f t="shared" si="1130"/>
        <v>25</v>
      </c>
      <c r="I825" s="141">
        <f t="shared" si="1131"/>
        <v>30</v>
      </c>
      <c r="J825" s="134">
        <f t="shared" si="1132"/>
        <v>1.0030286968300062</v>
      </c>
      <c r="K825" s="134">
        <f t="shared" si="1133"/>
        <v>1.1496335099999999</v>
      </c>
      <c r="L825" s="134">
        <f t="shared" si="1134"/>
        <v>1.1531153999999999</v>
      </c>
      <c r="M825" s="134">
        <f t="shared" si="1135"/>
        <v>181436.42739649001</v>
      </c>
      <c r="N825" s="142">
        <f t="shared" si="1148"/>
        <v>0</v>
      </c>
      <c r="O825" s="133">
        <f t="shared" si="1084"/>
        <v>0</v>
      </c>
      <c r="P825" s="134">
        <f t="shared" si="1136"/>
        <v>0</v>
      </c>
      <c r="Q825" s="133">
        <f t="shared" si="1088"/>
        <v>0.12682499999999999</v>
      </c>
      <c r="R825" s="143">
        <f t="shared" si="1137"/>
        <v>1.0083264139999999</v>
      </c>
      <c r="S825" s="134">
        <f t="shared" si="1138"/>
        <v>1510.71480918</v>
      </c>
      <c r="T825" s="3">
        <f t="shared" si="1089"/>
        <v>0</v>
      </c>
      <c r="U825" s="4">
        <f t="shared" si="1090"/>
        <v>0</v>
      </c>
      <c r="V825" s="144" t="str">
        <f t="shared" ref="V825" si="1152">V824</f>
        <v>A+J=</v>
      </c>
      <c r="W825" s="9">
        <f t="shared" si="1086"/>
        <v>42875</v>
      </c>
      <c r="X825" s="4"/>
      <c r="Y825" s="18"/>
      <c r="Z825" s="16"/>
      <c r="AD825" s="5"/>
    </row>
    <row r="826" spans="1:135" x14ac:dyDescent="0.2">
      <c r="A826" s="138">
        <f t="shared" si="1087"/>
        <v>42871</v>
      </c>
      <c r="B826" s="134">
        <f t="shared" si="1126"/>
        <v>183029.96986474001</v>
      </c>
      <c r="C826" s="134">
        <f t="shared" si="1147"/>
        <v>157344.55319605986</v>
      </c>
      <c r="D826" s="139">
        <f t="shared" si="1127"/>
        <v>694.25800000000004</v>
      </c>
      <c r="E826" s="10">
        <f>IF(DAY(A826)=E$3+1,VLOOKUP(A826,[1]Plan1!$CC$150:$CD$200,2),E825)</f>
        <v>696.78200000000004</v>
      </c>
      <c r="F826" s="140">
        <f t="shared" si="1128"/>
        <v>42815</v>
      </c>
      <c r="G826" s="133">
        <f t="shared" si="1129"/>
        <v>3.6355360687236882E-3</v>
      </c>
      <c r="H826" s="141">
        <f t="shared" si="1130"/>
        <v>26</v>
      </c>
      <c r="I826" s="141">
        <f t="shared" si="1131"/>
        <v>30</v>
      </c>
      <c r="J826" s="134">
        <f t="shared" si="1132"/>
        <v>1.003150035317055</v>
      </c>
      <c r="K826" s="134">
        <f t="shared" si="1133"/>
        <v>1.1496335099999999</v>
      </c>
      <c r="L826" s="134">
        <f t="shared" si="1134"/>
        <v>1.1532548899999999</v>
      </c>
      <c r="M826" s="134">
        <f t="shared" si="1135"/>
        <v>181458.37538822001</v>
      </c>
      <c r="N826" s="142">
        <f t="shared" si="1148"/>
        <v>0</v>
      </c>
      <c r="O826" s="133">
        <f t="shared" si="1084"/>
        <v>0</v>
      </c>
      <c r="P826" s="134">
        <f t="shared" si="1136"/>
        <v>0</v>
      </c>
      <c r="Q826" s="133">
        <f t="shared" si="1088"/>
        <v>0.12682499999999999</v>
      </c>
      <c r="R826" s="143">
        <f t="shared" si="1137"/>
        <v>1.008660909</v>
      </c>
      <c r="S826" s="134">
        <f t="shared" si="1138"/>
        <v>1571.5944765199999</v>
      </c>
      <c r="T826" s="3">
        <f t="shared" si="1089"/>
        <v>0</v>
      </c>
      <c r="U826" s="4">
        <f t="shared" si="1090"/>
        <v>0</v>
      </c>
      <c r="V826" s="144" t="str">
        <f t="shared" ref="V826" si="1153">V825</f>
        <v>A+J=</v>
      </c>
      <c r="W826" s="9">
        <f t="shared" si="1086"/>
        <v>42875</v>
      </c>
      <c r="X826" s="4"/>
      <c r="Y826" s="18"/>
      <c r="Z826" s="16"/>
      <c r="AD826" s="5"/>
    </row>
    <row r="827" spans="1:135" x14ac:dyDescent="0.2">
      <c r="A827" s="138">
        <f t="shared" si="1087"/>
        <v>42872</v>
      </c>
      <c r="B827" s="134">
        <f t="shared" si="1126"/>
        <v>183112.83534481999</v>
      </c>
      <c r="C827" s="134">
        <f t="shared" si="1147"/>
        <v>157344.55319605986</v>
      </c>
      <c r="D827" s="139">
        <f t="shared" si="1127"/>
        <v>694.25800000000004</v>
      </c>
      <c r="E827" s="10">
        <f>IF(DAY(A827)=E$3+1,VLOOKUP(A827,[1]Plan1!$CC$150:$CD$200,2),E826)</f>
        <v>696.78200000000004</v>
      </c>
      <c r="F827" s="140">
        <f t="shared" si="1128"/>
        <v>42815</v>
      </c>
      <c r="G827" s="133">
        <f t="shared" si="1129"/>
        <v>3.6355360687236882E-3</v>
      </c>
      <c r="H827" s="141">
        <f t="shared" si="1130"/>
        <v>27</v>
      </c>
      <c r="I827" s="141">
        <f t="shared" si="1131"/>
        <v>30</v>
      </c>
      <c r="J827" s="134">
        <f t="shared" si="1132"/>
        <v>1.0032713884826756</v>
      </c>
      <c r="K827" s="134">
        <f t="shared" si="1133"/>
        <v>1.1496335099999999</v>
      </c>
      <c r="L827" s="134">
        <f t="shared" si="1134"/>
        <v>1.1533944</v>
      </c>
      <c r="M827" s="134">
        <f t="shared" si="1135"/>
        <v>181480.32652683</v>
      </c>
      <c r="N827" s="142">
        <f t="shared" si="1148"/>
        <v>0</v>
      </c>
      <c r="O827" s="133">
        <f t="shared" si="1084"/>
        <v>0</v>
      </c>
      <c r="P827" s="134">
        <f t="shared" si="1136"/>
        <v>0</v>
      </c>
      <c r="Q827" s="133">
        <f t="shared" si="1088"/>
        <v>0.12682499999999999</v>
      </c>
      <c r="R827" s="143">
        <f t="shared" si="1137"/>
        <v>1.008995514</v>
      </c>
      <c r="S827" s="134">
        <f t="shared" si="1138"/>
        <v>1632.5088179899999</v>
      </c>
      <c r="T827" s="3">
        <f t="shared" si="1089"/>
        <v>0</v>
      </c>
      <c r="U827" s="4">
        <f t="shared" si="1090"/>
        <v>0</v>
      </c>
      <c r="V827" s="144" t="str">
        <f t="shared" ref="V827" si="1154">V826</f>
        <v>A+J=</v>
      </c>
      <c r="W827" s="9">
        <f t="shared" si="1086"/>
        <v>42875</v>
      </c>
      <c r="X827" s="4"/>
      <c r="Y827" s="18"/>
      <c r="Z827" s="16"/>
      <c r="AD827" s="5"/>
    </row>
    <row r="828" spans="1:135" x14ac:dyDescent="0.2">
      <c r="A828" s="138">
        <f t="shared" si="1087"/>
        <v>42873</v>
      </c>
      <c r="B828" s="134">
        <f t="shared" si="1126"/>
        <v>183195.73901933999</v>
      </c>
      <c r="C828" s="134">
        <f t="shared" si="1147"/>
        <v>157344.55319605986</v>
      </c>
      <c r="D828" s="139">
        <f t="shared" si="1127"/>
        <v>694.25800000000004</v>
      </c>
      <c r="E828" s="10">
        <f>IF(DAY(A828)=E$3+1,VLOOKUP(A828,[1]Plan1!$CC$150:$CD$200,2),E827)</f>
        <v>696.78200000000004</v>
      </c>
      <c r="F828" s="140">
        <f t="shared" si="1128"/>
        <v>42815</v>
      </c>
      <c r="G828" s="133">
        <f t="shared" si="1129"/>
        <v>3.6355360687236882E-3</v>
      </c>
      <c r="H828" s="141">
        <f t="shared" si="1130"/>
        <v>28</v>
      </c>
      <c r="I828" s="141">
        <f t="shared" si="1131"/>
        <v>30</v>
      </c>
      <c r="J828" s="134">
        <f t="shared" si="1132"/>
        <v>1.0033927563286431</v>
      </c>
      <c r="K828" s="134">
        <f t="shared" si="1133"/>
        <v>1.1496335099999999</v>
      </c>
      <c r="L828" s="134">
        <f t="shared" si="1134"/>
        <v>1.15353393</v>
      </c>
      <c r="M828" s="134">
        <f t="shared" si="1135"/>
        <v>181502.28081234</v>
      </c>
      <c r="N828" s="142">
        <f t="shared" si="1148"/>
        <v>0</v>
      </c>
      <c r="O828" s="133">
        <f t="shared" si="1084"/>
        <v>0</v>
      </c>
      <c r="P828" s="134">
        <f t="shared" si="1136"/>
        <v>0</v>
      </c>
      <c r="Q828" s="133">
        <f t="shared" si="1088"/>
        <v>0.12682499999999999</v>
      </c>
      <c r="R828" s="143">
        <f t="shared" si="1137"/>
        <v>1.0093302310000001</v>
      </c>
      <c r="S828" s="134">
        <f t="shared" si="1138"/>
        <v>1693.4582069999999</v>
      </c>
      <c r="T828" s="3">
        <f t="shared" si="1089"/>
        <v>0</v>
      </c>
      <c r="U828" s="4">
        <f t="shared" si="1090"/>
        <v>0</v>
      </c>
      <c r="V828" s="144" t="str">
        <f t="shared" ref="V828" si="1155">V827</f>
        <v>A+J=</v>
      </c>
      <c r="W828" s="9">
        <f t="shared" si="1086"/>
        <v>42875</v>
      </c>
      <c r="X828" s="4"/>
      <c r="Y828" s="18"/>
      <c r="Z828" s="16"/>
      <c r="AD828" s="5"/>
    </row>
    <row r="829" spans="1:135" x14ac:dyDescent="0.2">
      <c r="A829" s="138">
        <f t="shared" si="1087"/>
        <v>42874</v>
      </c>
      <c r="B829" s="134">
        <f t="shared" si="1126"/>
        <v>183278.68071730001</v>
      </c>
      <c r="C829" s="134">
        <f t="shared" si="1147"/>
        <v>157344.55319605986</v>
      </c>
      <c r="D829" s="139">
        <f t="shared" si="1127"/>
        <v>694.25800000000004</v>
      </c>
      <c r="E829" s="10">
        <f>IF(DAY(A829)=E$3+1,VLOOKUP(A829,[1]Plan1!$CC$150:$CD$200,2),E828)</f>
        <v>696.78200000000004</v>
      </c>
      <c r="F829" s="140">
        <f t="shared" si="1128"/>
        <v>42815</v>
      </c>
      <c r="G829" s="133">
        <f t="shared" si="1129"/>
        <v>3.6355360687236882E-3</v>
      </c>
      <c r="H829" s="141">
        <f t="shared" si="1130"/>
        <v>29</v>
      </c>
      <c r="I829" s="141">
        <f t="shared" si="1131"/>
        <v>30</v>
      </c>
      <c r="J829" s="134">
        <f t="shared" si="1132"/>
        <v>1.0035141388567337</v>
      </c>
      <c r="K829" s="134">
        <f t="shared" si="1133"/>
        <v>1.1496335099999999</v>
      </c>
      <c r="L829" s="134">
        <f t="shared" si="1134"/>
        <v>1.1536734799999999</v>
      </c>
      <c r="M829" s="134">
        <f t="shared" si="1135"/>
        <v>181524.23824474</v>
      </c>
      <c r="N829" s="142">
        <f t="shared" si="1148"/>
        <v>0</v>
      </c>
      <c r="O829" s="133">
        <f t="shared" si="1084"/>
        <v>0</v>
      </c>
      <c r="P829" s="134">
        <f t="shared" si="1136"/>
        <v>0</v>
      </c>
      <c r="Q829" s="133">
        <f t="shared" si="1088"/>
        <v>0.12682499999999999</v>
      </c>
      <c r="R829" s="143">
        <f t="shared" si="1137"/>
        <v>1.009665059</v>
      </c>
      <c r="S829" s="134">
        <f t="shared" si="1138"/>
        <v>1754.4424725599999</v>
      </c>
      <c r="T829" s="3">
        <f t="shared" si="1089"/>
        <v>0</v>
      </c>
      <c r="U829" s="4">
        <f t="shared" si="1090"/>
        <v>0</v>
      </c>
      <c r="V829" s="144" t="str">
        <f t="shared" ref="V829" si="1156">V828</f>
        <v>A+J=</v>
      </c>
      <c r="W829" s="9">
        <f t="shared" si="1086"/>
        <v>42875</v>
      </c>
      <c r="X829" s="4"/>
      <c r="Y829" s="18"/>
      <c r="Z829" s="16"/>
      <c r="AD829" s="5"/>
    </row>
    <row r="830" spans="1:135" x14ac:dyDescent="0.2">
      <c r="A830" s="92">
        <f t="shared" si="1087"/>
        <v>42875</v>
      </c>
      <c r="B830" s="97">
        <f t="shared" si="1126"/>
        <v>183361.65885999001</v>
      </c>
      <c r="C830" s="97">
        <f t="shared" si="1147"/>
        <v>157344.55319605986</v>
      </c>
      <c r="D830" s="94">
        <f t="shared" si="1127"/>
        <v>694.25800000000004</v>
      </c>
      <c r="E830" s="10">
        <f>IF(DAY(A830)=E$3+1,VLOOKUP(A830,[1]Plan1!$CC$150:$CD$200,2),E829)</f>
        <v>696.78200000000004</v>
      </c>
      <c r="F830" s="130">
        <f t="shared" si="1128"/>
        <v>42815</v>
      </c>
      <c r="G830" s="99">
        <f t="shared" si="1129"/>
        <v>3.6355360687236882E-3</v>
      </c>
      <c r="H830" s="96">
        <f t="shared" si="1130"/>
        <v>30</v>
      </c>
      <c r="I830" s="96">
        <f t="shared" si="1131"/>
        <v>30</v>
      </c>
      <c r="J830" s="97">
        <f t="shared" si="1132"/>
        <v>1.0036355360687237</v>
      </c>
      <c r="K830" s="97">
        <f t="shared" si="1133"/>
        <v>1.1496335099999999</v>
      </c>
      <c r="L830" s="97">
        <f t="shared" si="1134"/>
        <v>1.15381304</v>
      </c>
      <c r="M830" s="97">
        <f t="shared" si="1135"/>
        <v>181546.19725058001</v>
      </c>
      <c r="N830" s="98">
        <f t="shared" si="1148"/>
        <v>28</v>
      </c>
      <c r="O830" s="99">
        <f t="shared" si="1084"/>
        <v>2.6136999067106592E-2</v>
      </c>
      <c r="P830" s="97">
        <f t="shared" si="1136"/>
        <v>4745.0727881700004</v>
      </c>
      <c r="Q830" s="99">
        <f t="shared" si="1088"/>
        <v>0.12682499999999999</v>
      </c>
      <c r="R830" s="100">
        <f t="shared" si="1137"/>
        <v>1.0099999980000001</v>
      </c>
      <c r="S830" s="97">
        <f t="shared" si="1138"/>
        <v>1815.4616094099999</v>
      </c>
      <c r="T830" s="3">
        <f t="shared" si="1089"/>
        <v>6560.5343975800006</v>
      </c>
      <c r="U830" s="4">
        <f t="shared" si="1090"/>
        <v>452676.87343302002</v>
      </c>
      <c r="V830" s="136" t="str">
        <f t="shared" ref="V830" si="1157">V829</f>
        <v>A+J=</v>
      </c>
      <c r="W830" s="9">
        <f t="shared" si="1086"/>
        <v>42906</v>
      </c>
      <c r="X830" s="4"/>
      <c r="Y830" s="18"/>
      <c r="Z830" s="16"/>
      <c r="AD830" s="5"/>
    </row>
    <row r="831" spans="1:135" x14ac:dyDescent="0.2">
      <c r="A831" s="92">
        <f t="shared" si="1087"/>
        <v>42876</v>
      </c>
      <c r="B831" s="97">
        <f t="shared" si="1126"/>
        <v>176795.04222119</v>
      </c>
      <c r="C831" s="97">
        <f t="shared" si="1147"/>
        <v>153232.03875596987</v>
      </c>
      <c r="D831" s="94">
        <v>666.197</v>
      </c>
      <c r="E831" s="10">
        <f>IF(DAY(A831)=E$3+1,VLOOKUP(A831,[1]Plan1!$BZ$150:$CA$300,2),E830)</f>
        <v>658.89800000000002</v>
      </c>
      <c r="F831" s="130">
        <f t="shared" si="1128"/>
        <v>42846</v>
      </c>
      <c r="G831" s="99">
        <f t="shared" si="1129"/>
        <v>-1.0956218656043126E-2</v>
      </c>
      <c r="H831" s="96">
        <f t="shared" si="1130"/>
        <v>1</v>
      </c>
      <c r="I831" s="96">
        <f t="shared" si="1131"/>
        <v>31</v>
      </c>
      <c r="J831" s="97">
        <f t="shared" si="1132"/>
        <v>0.99964468636323278</v>
      </c>
      <c r="K831" s="97">
        <f t="shared" si="1133"/>
        <v>1.15381304</v>
      </c>
      <c r="L831" s="97">
        <f t="shared" si="1134"/>
        <v>1.15340307</v>
      </c>
      <c r="M831" s="97">
        <f t="shared" si="1135"/>
        <v>176738.30392348999</v>
      </c>
      <c r="N831" s="98">
        <f t="shared" si="1148"/>
        <v>0</v>
      </c>
      <c r="O831" s="99">
        <f t="shared" si="1084"/>
        <v>0</v>
      </c>
      <c r="P831" s="97">
        <f t="shared" si="1136"/>
        <v>0</v>
      </c>
      <c r="Q831" s="99">
        <f t="shared" si="1088"/>
        <v>0.12682499999999999</v>
      </c>
      <c r="R831" s="100">
        <f t="shared" si="1137"/>
        <v>1.0003210300000001</v>
      </c>
      <c r="S831" s="97">
        <f t="shared" si="1138"/>
        <v>56.738297699999997</v>
      </c>
      <c r="T831" s="3">
        <f t="shared" si="1089"/>
        <v>0</v>
      </c>
      <c r="U831" s="4">
        <f t="shared" si="1090"/>
        <v>0</v>
      </c>
      <c r="V831" s="136" t="str">
        <f t="shared" ref="V831" si="1158">V830</f>
        <v>A+J=</v>
      </c>
      <c r="W831" s="9">
        <f t="shared" si="1086"/>
        <v>42906</v>
      </c>
      <c r="X831" s="28"/>
      <c r="Y831" s="22"/>
      <c r="Z831" s="21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138">
        <f t="shared" si="1087"/>
        <v>42877</v>
      </c>
      <c r="B832" s="134">
        <f t="shared" si="1126"/>
        <v>176788.96084256002</v>
      </c>
      <c r="C832" s="134">
        <f t="shared" si="1147"/>
        <v>153232.03875596987</v>
      </c>
      <c r="D832" s="139">
        <f t="shared" si="1127"/>
        <v>666.197</v>
      </c>
      <c r="E832" s="10">
        <f>IF(DAY(A832)=E$3+1,VLOOKUP(A832,[1]Plan1!$BZ$150:$CA$300,2),E831)</f>
        <v>658.89800000000002</v>
      </c>
      <c r="F832" s="140">
        <f t="shared" si="1128"/>
        <v>42846</v>
      </c>
      <c r="G832" s="133">
        <f t="shared" si="1129"/>
        <v>-1.0956218656043126E-2</v>
      </c>
      <c r="H832" s="141">
        <f t="shared" si="1130"/>
        <v>2</v>
      </c>
      <c r="I832" s="141">
        <f t="shared" si="1131"/>
        <v>31</v>
      </c>
      <c r="J832" s="134">
        <f t="shared" si="1132"/>
        <v>0.99928949897424602</v>
      </c>
      <c r="K832" s="134">
        <f t="shared" si="1133"/>
        <v>1.15381304</v>
      </c>
      <c r="L832" s="134">
        <f t="shared" si="1134"/>
        <v>1.15299325</v>
      </c>
      <c r="M832" s="134">
        <f t="shared" si="1135"/>
        <v>176675.50636937001</v>
      </c>
      <c r="N832" s="142">
        <f t="shared" si="1148"/>
        <v>0</v>
      </c>
      <c r="O832" s="133">
        <f t="shared" si="1084"/>
        <v>0</v>
      </c>
      <c r="P832" s="134">
        <f t="shared" si="1136"/>
        <v>0</v>
      </c>
      <c r="Q832" s="133">
        <f t="shared" si="1088"/>
        <v>0.12682499999999999</v>
      </c>
      <c r="R832" s="143">
        <f t="shared" si="1137"/>
        <v>1.000642163</v>
      </c>
      <c r="S832" s="134">
        <f t="shared" si="1138"/>
        <v>113.45447319</v>
      </c>
      <c r="T832" s="3">
        <f t="shared" si="1089"/>
        <v>0</v>
      </c>
      <c r="U832" s="4">
        <f t="shared" si="1090"/>
        <v>0</v>
      </c>
      <c r="V832" s="144" t="str">
        <f t="shared" ref="V832" si="1159">V831</f>
        <v>A+J=</v>
      </c>
      <c r="W832" s="9">
        <f t="shared" si="1086"/>
        <v>42906</v>
      </c>
      <c r="X832" s="4"/>
      <c r="Y832" s="18"/>
      <c r="Z832" s="16"/>
      <c r="AD832" s="5"/>
    </row>
    <row r="833" spans="1:30" x14ac:dyDescent="0.2">
      <c r="A833" s="138">
        <f t="shared" si="1087"/>
        <v>42878</v>
      </c>
      <c r="B833" s="134">
        <f t="shared" si="1126"/>
        <v>176782.88032925001</v>
      </c>
      <c r="C833" s="134">
        <f t="shared" si="1147"/>
        <v>153232.03875596987</v>
      </c>
      <c r="D833" s="139">
        <f t="shared" si="1127"/>
        <v>666.197</v>
      </c>
      <c r="E833" s="10">
        <f>IF(DAY(A833)=E$3+1,VLOOKUP(A833,[1]Plan1!$BZ$150:$CA$300,2),E832)</f>
        <v>658.89800000000002</v>
      </c>
      <c r="F833" s="140">
        <f t="shared" si="1128"/>
        <v>42846</v>
      </c>
      <c r="G833" s="133">
        <f t="shared" si="1129"/>
        <v>-1.0956218656043126E-2</v>
      </c>
      <c r="H833" s="141">
        <f t="shared" si="1130"/>
        <v>3</v>
      </c>
      <c r="I833" s="141">
        <f t="shared" si="1131"/>
        <v>31</v>
      </c>
      <c r="J833" s="134">
        <f t="shared" si="1132"/>
        <v>0.99893443778818214</v>
      </c>
      <c r="K833" s="134">
        <f t="shared" si="1133"/>
        <v>1.15381304</v>
      </c>
      <c r="L833" s="134">
        <f t="shared" si="1134"/>
        <v>1.1525835799999999</v>
      </c>
      <c r="M833" s="134">
        <f t="shared" si="1135"/>
        <v>176612.73180005001</v>
      </c>
      <c r="N833" s="142">
        <f t="shared" si="1148"/>
        <v>0</v>
      </c>
      <c r="O833" s="133">
        <f t="shared" si="1084"/>
        <v>0</v>
      </c>
      <c r="P833" s="134">
        <f t="shared" si="1136"/>
        <v>0</v>
      </c>
      <c r="Q833" s="133">
        <f t="shared" si="1088"/>
        <v>0.12682499999999999</v>
      </c>
      <c r="R833" s="143">
        <f t="shared" si="1137"/>
        <v>1.000963399</v>
      </c>
      <c r="S833" s="134">
        <f t="shared" si="1138"/>
        <v>170.14852920000001</v>
      </c>
      <c r="T833" s="3">
        <f t="shared" si="1089"/>
        <v>0</v>
      </c>
      <c r="U833" s="4">
        <f t="shared" si="1090"/>
        <v>0</v>
      </c>
      <c r="V833" s="144" t="str">
        <f t="shared" ref="V833" si="1160">V832</f>
        <v>A+J=</v>
      </c>
      <c r="W833" s="9">
        <f t="shared" si="1086"/>
        <v>42906</v>
      </c>
      <c r="X833" s="4"/>
      <c r="Y833" s="18"/>
      <c r="Z833" s="16"/>
      <c r="AD833" s="5"/>
    </row>
    <row r="834" spans="1:30" x14ac:dyDescent="0.2">
      <c r="A834" s="138">
        <f t="shared" si="1087"/>
        <v>42879</v>
      </c>
      <c r="B834" s="134">
        <f t="shared" si="1126"/>
        <v>176776.79914972998</v>
      </c>
      <c r="C834" s="134">
        <f t="shared" si="1147"/>
        <v>153232.03875596987</v>
      </c>
      <c r="D834" s="139">
        <f t="shared" si="1127"/>
        <v>666.197</v>
      </c>
      <c r="E834" s="10">
        <f>IF(DAY(A834)=E$3+1,VLOOKUP(A834,[1]Plan1!$BZ$150:$CA$300,2),E833)</f>
        <v>658.89800000000002</v>
      </c>
      <c r="F834" s="140">
        <f t="shared" si="1128"/>
        <v>42846</v>
      </c>
      <c r="G834" s="133">
        <f t="shared" si="1129"/>
        <v>-1.0956218656043126E-2</v>
      </c>
      <c r="H834" s="141">
        <f t="shared" si="1130"/>
        <v>4</v>
      </c>
      <c r="I834" s="141">
        <f t="shared" si="1131"/>
        <v>31</v>
      </c>
      <c r="J834" s="134">
        <f t="shared" si="1132"/>
        <v>0.99857950276019969</v>
      </c>
      <c r="K834" s="134">
        <f t="shared" si="1133"/>
        <v>1.15381304</v>
      </c>
      <c r="L834" s="134">
        <f t="shared" si="1134"/>
        <v>1.1521740499999999</v>
      </c>
      <c r="M834" s="134">
        <f t="shared" si="1135"/>
        <v>176549.97868321999</v>
      </c>
      <c r="N834" s="142">
        <f t="shared" si="1148"/>
        <v>0</v>
      </c>
      <c r="O834" s="133">
        <f t="shared" si="1084"/>
        <v>0</v>
      </c>
      <c r="P834" s="134">
        <f t="shared" si="1136"/>
        <v>0</v>
      </c>
      <c r="Q834" s="133">
        <f t="shared" si="1088"/>
        <v>0.12682499999999999</v>
      </c>
      <c r="R834" s="143">
        <f t="shared" si="1137"/>
        <v>1.0012847380000001</v>
      </c>
      <c r="S834" s="134">
        <f t="shared" si="1138"/>
        <v>226.82046650999999</v>
      </c>
      <c r="T834" s="3">
        <f t="shared" si="1089"/>
        <v>0</v>
      </c>
      <c r="U834" s="4">
        <f t="shared" si="1090"/>
        <v>0</v>
      </c>
      <c r="V834" s="144" t="str">
        <f t="shared" ref="V834" si="1161">V833</f>
        <v>A+J=</v>
      </c>
      <c r="W834" s="9">
        <f t="shared" si="1086"/>
        <v>42906</v>
      </c>
      <c r="X834" s="4"/>
      <c r="Y834" s="18"/>
      <c r="Z834" s="16"/>
      <c r="AD834" s="5"/>
    </row>
    <row r="835" spans="1:30" x14ac:dyDescent="0.2">
      <c r="A835" s="138">
        <f t="shared" si="1087"/>
        <v>42880</v>
      </c>
      <c r="B835" s="134">
        <f t="shared" si="1126"/>
        <v>176770.71730528001</v>
      </c>
      <c r="C835" s="134">
        <f t="shared" si="1147"/>
        <v>153232.03875596987</v>
      </c>
      <c r="D835" s="139">
        <f t="shared" si="1127"/>
        <v>666.197</v>
      </c>
      <c r="E835" s="10">
        <f>IF(DAY(A835)=E$3+1,VLOOKUP(A835,[1]Plan1!$BZ$150:$CA$300,2),E834)</f>
        <v>658.89800000000002</v>
      </c>
      <c r="F835" s="140">
        <f t="shared" si="1128"/>
        <v>42846</v>
      </c>
      <c r="G835" s="133">
        <f t="shared" si="1129"/>
        <v>-1.0956218656043126E-2</v>
      </c>
      <c r="H835" s="141">
        <f t="shared" si="1130"/>
        <v>5</v>
      </c>
      <c r="I835" s="141">
        <f t="shared" si="1131"/>
        <v>31</v>
      </c>
      <c r="J835" s="134">
        <f t="shared" si="1132"/>
        <v>0.99822469384547274</v>
      </c>
      <c r="K835" s="134">
        <f t="shared" si="1133"/>
        <v>1.15381304</v>
      </c>
      <c r="L835" s="134">
        <f t="shared" si="1134"/>
        <v>1.15176466</v>
      </c>
      <c r="M835" s="134">
        <f t="shared" si="1135"/>
        <v>176487.24701887</v>
      </c>
      <c r="N835" s="142">
        <f t="shared" si="1148"/>
        <v>0</v>
      </c>
      <c r="O835" s="133">
        <f t="shared" si="1084"/>
        <v>0</v>
      </c>
      <c r="P835" s="134">
        <f t="shared" si="1136"/>
        <v>0</v>
      </c>
      <c r="Q835" s="133">
        <f t="shared" si="1088"/>
        <v>0.12682499999999999</v>
      </c>
      <c r="R835" s="143">
        <f t="shared" si="1137"/>
        <v>1.00160618</v>
      </c>
      <c r="S835" s="134">
        <f t="shared" si="1138"/>
        <v>283.47028641000003</v>
      </c>
      <c r="T835" s="3">
        <f t="shared" si="1089"/>
        <v>0</v>
      </c>
      <c r="U835" s="4">
        <f t="shared" si="1090"/>
        <v>0</v>
      </c>
      <c r="V835" s="144" t="str">
        <f t="shared" ref="V835" si="1162">V834</f>
        <v>A+J=</v>
      </c>
      <c r="W835" s="9">
        <f t="shared" si="1086"/>
        <v>42906</v>
      </c>
      <c r="X835" s="4"/>
      <c r="Y835" s="18"/>
      <c r="Z835" s="16"/>
      <c r="AD835" s="5"/>
    </row>
    <row r="836" spans="1:30" x14ac:dyDescent="0.2">
      <c r="A836" s="138">
        <f t="shared" si="1087"/>
        <v>42881</v>
      </c>
      <c r="B836" s="134">
        <f t="shared" si="1126"/>
        <v>176764.63804418998</v>
      </c>
      <c r="C836" s="134">
        <f t="shared" si="1147"/>
        <v>153232.03875596987</v>
      </c>
      <c r="D836" s="139">
        <f t="shared" si="1127"/>
        <v>666.197</v>
      </c>
      <c r="E836" s="10">
        <f>IF(DAY(A836)=E$3+1,VLOOKUP(A836,[1]Plan1!$BZ$150:$CA$300,2),E835)</f>
        <v>658.89800000000002</v>
      </c>
      <c r="F836" s="140">
        <f t="shared" si="1128"/>
        <v>42846</v>
      </c>
      <c r="G836" s="133">
        <f t="shared" si="1129"/>
        <v>-1.0956218656043126E-2</v>
      </c>
      <c r="H836" s="141">
        <f t="shared" si="1130"/>
        <v>6</v>
      </c>
      <c r="I836" s="141">
        <f t="shared" si="1131"/>
        <v>31</v>
      </c>
      <c r="J836" s="134">
        <f t="shared" si="1132"/>
        <v>0.99787001099919159</v>
      </c>
      <c r="K836" s="134">
        <f t="shared" si="1133"/>
        <v>1.15381304</v>
      </c>
      <c r="L836" s="134">
        <f t="shared" si="1134"/>
        <v>1.15135543</v>
      </c>
      <c r="M836" s="134">
        <f t="shared" si="1135"/>
        <v>176424.53987164999</v>
      </c>
      <c r="N836" s="142">
        <f t="shared" si="1148"/>
        <v>0</v>
      </c>
      <c r="O836" s="133">
        <f t="shared" si="1084"/>
        <v>0</v>
      </c>
      <c r="P836" s="134">
        <f t="shared" si="1136"/>
        <v>0</v>
      </c>
      <c r="Q836" s="133">
        <f t="shared" si="1088"/>
        <v>0.12682499999999999</v>
      </c>
      <c r="R836" s="143">
        <f t="shared" si="1137"/>
        <v>1.0019277259999999</v>
      </c>
      <c r="S836" s="134">
        <f t="shared" si="1138"/>
        <v>340.09817254000001</v>
      </c>
      <c r="T836" s="3">
        <f t="shared" si="1089"/>
        <v>0</v>
      </c>
      <c r="U836" s="4">
        <f t="shared" si="1090"/>
        <v>0</v>
      </c>
      <c r="V836" s="144" t="str">
        <f t="shared" ref="V836" si="1163">V835</f>
        <v>A+J=</v>
      </c>
      <c r="W836" s="9">
        <f t="shared" si="1086"/>
        <v>42906</v>
      </c>
      <c r="X836" s="4"/>
      <c r="Y836" s="18"/>
      <c r="Z836" s="16"/>
      <c r="AD836" s="5"/>
    </row>
    <row r="837" spans="1:30" x14ac:dyDescent="0.2">
      <c r="A837" s="138">
        <f t="shared" si="1087"/>
        <v>42882</v>
      </c>
      <c r="B837" s="134">
        <f t="shared" si="1126"/>
        <v>176758.55641053</v>
      </c>
      <c r="C837" s="134">
        <f t="shared" si="1147"/>
        <v>153232.03875596987</v>
      </c>
      <c r="D837" s="139">
        <f t="shared" si="1127"/>
        <v>666.197</v>
      </c>
      <c r="E837" s="10">
        <f>IF(DAY(A837)=E$3+1,VLOOKUP(A837,[1]Plan1!$BZ$150:$CA$300,2),E836)</f>
        <v>658.89800000000002</v>
      </c>
      <c r="F837" s="140">
        <f t="shared" si="1128"/>
        <v>42846</v>
      </c>
      <c r="G837" s="133">
        <f t="shared" si="1129"/>
        <v>-1.0956218656043126E-2</v>
      </c>
      <c r="H837" s="141">
        <f t="shared" si="1130"/>
        <v>7</v>
      </c>
      <c r="I837" s="141">
        <f t="shared" si="1131"/>
        <v>31</v>
      </c>
      <c r="J837" s="134">
        <f t="shared" si="1132"/>
        <v>0.99751545417656262</v>
      </c>
      <c r="K837" s="134">
        <f t="shared" si="1133"/>
        <v>1.15381304</v>
      </c>
      <c r="L837" s="134">
        <f t="shared" si="1134"/>
        <v>1.15094633</v>
      </c>
      <c r="M837" s="134">
        <f t="shared" si="1135"/>
        <v>176361.8526446</v>
      </c>
      <c r="N837" s="142">
        <f t="shared" si="1148"/>
        <v>0</v>
      </c>
      <c r="O837" s="133">
        <f t="shared" si="1084"/>
        <v>0</v>
      </c>
      <c r="P837" s="134">
        <f t="shared" si="1136"/>
        <v>0</v>
      </c>
      <c r="Q837" s="133">
        <f t="shared" si="1088"/>
        <v>0.12682499999999999</v>
      </c>
      <c r="R837" s="143">
        <f t="shared" si="1137"/>
        <v>1.002249374</v>
      </c>
      <c r="S837" s="134">
        <f t="shared" si="1138"/>
        <v>396.70376592999997</v>
      </c>
      <c r="T837" s="3">
        <f t="shared" si="1089"/>
        <v>0</v>
      </c>
      <c r="U837" s="4">
        <f t="shared" si="1090"/>
        <v>0</v>
      </c>
      <c r="V837" s="144" t="str">
        <f t="shared" ref="V837" si="1164">V836</f>
        <v>A+J=</v>
      </c>
      <c r="W837" s="9">
        <f t="shared" si="1086"/>
        <v>42906</v>
      </c>
      <c r="X837" s="4"/>
      <c r="Y837" s="18"/>
      <c r="Z837" s="16"/>
      <c r="AD837" s="5"/>
    </row>
    <row r="838" spans="1:30" x14ac:dyDescent="0.2">
      <c r="A838" s="138">
        <f t="shared" si="1087"/>
        <v>42883</v>
      </c>
      <c r="B838" s="134">
        <f t="shared" si="1126"/>
        <v>176752.47736567998</v>
      </c>
      <c r="C838" s="134">
        <f t="shared" si="1147"/>
        <v>153232.03875596987</v>
      </c>
      <c r="D838" s="139">
        <f t="shared" si="1127"/>
        <v>666.197</v>
      </c>
      <c r="E838" s="10">
        <f>IF(DAY(A838)=E$3+1,VLOOKUP(A838,[1]Plan1!$BZ$150:$CA$300,2),E837)</f>
        <v>658.89800000000002</v>
      </c>
      <c r="F838" s="140">
        <f t="shared" si="1128"/>
        <v>42846</v>
      </c>
      <c r="G838" s="133">
        <f t="shared" si="1129"/>
        <v>-1.0956218656043126E-2</v>
      </c>
      <c r="H838" s="141">
        <f t="shared" si="1130"/>
        <v>8</v>
      </c>
      <c r="I838" s="141">
        <f t="shared" si="1131"/>
        <v>31</v>
      </c>
      <c r="J838" s="134">
        <f t="shared" si="1132"/>
        <v>0.99716102333280754</v>
      </c>
      <c r="K838" s="134">
        <f t="shared" si="1133"/>
        <v>1.15381304</v>
      </c>
      <c r="L838" s="134">
        <f t="shared" si="1134"/>
        <v>1.15053739</v>
      </c>
      <c r="M838" s="134">
        <f t="shared" si="1135"/>
        <v>176299.18993466999</v>
      </c>
      <c r="N838" s="142">
        <f t="shared" si="1148"/>
        <v>0</v>
      </c>
      <c r="O838" s="133">
        <f t="shared" si="1084"/>
        <v>0</v>
      </c>
      <c r="P838" s="134">
        <f t="shared" si="1136"/>
        <v>0</v>
      </c>
      <c r="Q838" s="133">
        <f t="shared" si="1088"/>
        <v>0.12682499999999999</v>
      </c>
      <c r="R838" s="143">
        <f t="shared" si="1137"/>
        <v>1.0025711260000001</v>
      </c>
      <c r="S838" s="134">
        <f t="shared" si="1138"/>
        <v>453.28743100999998</v>
      </c>
      <c r="T838" s="3">
        <f t="shared" si="1089"/>
        <v>0</v>
      </c>
      <c r="U838" s="4">
        <f t="shared" si="1090"/>
        <v>0</v>
      </c>
      <c r="V838" s="144" t="str">
        <f t="shared" ref="V838" si="1165">V837</f>
        <v>A+J=</v>
      </c>
      <c r="W838" s="9">
        <f t="shared" si="1086"/>
        <v>42906</v>
      </c>
      <c r="X838" s="4"/>
      <c r="Y838" s="18"/>
      <c r="Z838" s="16"/>
      <c r="AD838" s="5"/>
    </row>
    <row r="839" spans="1:30" x14ac:dyDescent="0.2">
      <c r="A839" s="138">
        <f t="shared" si="1087"/>
        <v>42884</v>
      </c>
      <c r="B839" s="134">
        <f t="shared" si="1126"/>
        <v>176746.39784028</v>
      </c>
      <c r="C839" s="134">
        <f t="shared" si="1147"/>
        <v>153232.03875596987</v>
      </c>
      <c r="D839" s="139">
        <f t="shared" si="1127"/>
        <v>666.197</v>
      </c>
      <c r="E839" s="10">
        <f>IF(DAY(A839)=E$3+1,VLOOKUP(A839,[1]Plan1!$BZ$150:$CA$300,2),E838)</f>
        <v>658.89800000000002</v>
      </c>
      <c r="F839" s="140">
        <f t="shared" si="1128"/>
        <v>42846</v>
      </c>
      <c r="G839" s="133">
        <f t="shared" si="1129"/>
        <v>-1.0956218656043126E-2</v>
      </c>
      <c r="H839" s="141">
        <f t="shared" si="1130"/>
        <v>9</v>
      </c>
      <c r="I839" s="141">
        <f t="shared" si="1131"/>
        <v>31</v>
      </c>
      <c r="J839" s="134">
        <f t="shared" si="1132"/>
        <v>0.99680671842316471</v>
      </c>
      <c r="K839" s="134">
        <f t="shared" si="1133"/>
        <v>1.15381304</v>
      </c>
      <c r="L839" s="134">
        <f t="shared" si="1134"/>
        <v>1.15012859</v>
      </c>
      <c r="M839" s="134">
        <f t="shared" si="1135"/>
        <v>176236.54867722001</v>
      </c>
      <c r="N839" s="142">
        <f t="shared" si="1148"/>
        <v>0</v>
      </c>
      <c r="O839" s="133">
        <f t="shared" si="1084"/>
        <v>0</v>
      </c>
      <c r="P839" s="134">
        <f t="shared" si="1136"/>
        <v>0</v>
      </c>
      <c r="Q839" s="133">
        <f t="shared" si="1088"/>
        <v>0.12682499999999999</v>
      </c>
      <c r="R839" s="143">
        <f t="shared" si="1137"/>
        <v>1.0028929820000001</v>
      </c>
      <c r="S839" s="134">
        <f t="shared" si="1138"/>
        <v>509.84916306000002</v>
      </c>
      <c r="T839" s="3">
        <f t="shared" si="1089"/>
        <v>0</v>
      </c>
      <c r="U839" s="4">
        <f t="shared" si="1090"/>
        <v>0</v>
      </c>
      <c r="V839" s="144" t="str">
        <f t="shared" ref="V839" si="1166">V838</f>
        <v>A+J=</v>
      </c>
      <c r="W839" s="9">
        <f t="shared" si="1086"/>
        <v>42906</v>
      </c>
      <c r="X839" s="4"/>
      <c r="Y839" s="18"/>
      <c r="Z839" s="16"/>
      <c r="AD839" s="5"/>
    </row>
    <row r="840" spans="1:30" x14ac:dyDescent="0.2">
      <c r="A840" s="138">
        <f t="shared" si="1087"/>
        <v>42885</v>
      </c>
      <c r="B840" s="134">
        <f t="shared" si="1126"/>
        <v>176740.31748314999</v>
      </c>
      <c r="C840" s="134">
        <f t="shared" si="1147"/>
        <v>153232.03875596987</v>
      </c>
      <c r="D840" s="139">
        <f t="shared" si="1127"/>
        <v>666.197</v>
      </c>
      <c r="E840" s="10">
        <f>IF(DAY(A840)=E$3+1,VLOOKUP(A840,[1]Plan1!$BZ$150:$CA$300,2),E839)</f>
        <v>658.89800000000002</v>
      </c>
      <c r="F840" s="140">
        <f t="shared" si="1128"/>
        <v>42846</v>
      </c>
      <c r="G840" s="133">
        <f t="shared" si="1129"/>
        <v>-1.0956218656043126E-2</v>
      </c>
      <c r="H840" s="141">
        <f t="shared" si="1130"/>
        <v>10</v>
      </c>
      <c r="I840" s="141">
        <f t="shared" si="1131"/>
        <v>31</v>
      </c>
      <c r="J840" s="134">
        <f t="shared" si="1132"/>
        <v>0.99645253940288769</v>
      </c>
      <c r="K840" s="134">
        <f t="shared" si="1133"/>
        <v>1.15381304</v>
      </c>
      <c r="L840" s="134">
        <f t="shared" si="1134"/>
        <v>1.1497199300000001</v>
      </c>
      <c r="M840" s="134">
        <f t="shared" si="1135"/>
        <v>176173.92887226999</v>
      </c>
      <c r="N840" s="142">
        <f t="shared" si="1148"/>
        <v>0</v>
      </c>
      <c r="O840" s="133">
        <f t="shared" si="1084"/>
        <v>0</v>
      </c>
      <c r="P840" s="134">
        <f t="shared" si="1136"/>
        <v>0</v>
      </c>
      <c r="Q840" s="133">
        <f t="shared" si="1088"/>
        <v>0.12682499999999999</v>
      </c>
      <c r="R840" s="143">
        <f t="shared" si="1137"/>
        <v>1.0032149400000001</v>
      </c>
      <c r="S840" s="134">
        <f t="shared" si="1138"/>
        <v>566.38861087999999</v>
      </c>
      <c r="T840" s="3">
        <f t="shared" si="1089"/>
        <v>0</v>
      </c>
      <c r="U840" s="4">
        <f t="shared" si="1090"/>
        <v>0</v>
      </c>
      <c r="V840" s="144" t="str">
        <f t="shared" ref="V840" si="1167">V839</f>
        <v>A+J=</v>
      </c>
      <c r="W840" s="9">
        <f t="shared" si="1086"/>
        <v>42906</v>
      </c>
      <c r="X840" s="4"/>
      <c r="Y840" s="18"/>
      <c r="Z840" s="16"/>
      <c r="AD840" s="5"/>
    </row>
    <row r="841" spans="1:30" x14ac:dyDescent="0.2">
      <c r="A841" s="138">
        <f t="shared" si="1087"/>
        <v>42886</v>
      </c>
      <c r="B841" s="134">
        <f t="shared" si="1126"/>
        <v>176734.2381858</v>
      </c>
      <c r="C841" s="134">
        <f t="shared" si="1147"/>
        <v>153232.03875596987</v>
      </c>
      <c r="D841" s="139">
        <f t="shared" si="1127"/>
        <v>666.197</v>
      </c>
      <c r="E841" s="10">
        <f>IF(DAY(A841)=E$3+1,VLOOKUP(A841,[1]Plan1!$BZ$150:$CA$300,2),E840)</f>
        <v>658.89800000000002</v>
      </c>
      <c r="F841" s="140">
        <f t="shared" si="1128"/>
        <v>42846</v>
      </c>
      <c r="G841" s="133">
        <f t="shared" si="1129"/>
        <v>-1.0956218656043126E-2</v>
      </c>
      <c r="H841" s="141">
        <f t="shared" si="1130"/>
        <v>11</v>
      </c>
      <c r="I841" s="141">
        <f t="shared" si="1131"/>
        <v>31</v>
      </c>
      <c r="J841" s="134">
        <f t="shared" si="1132"/>
        <v>0.99609848622724662</v>
      </c>
      <c r="K841" s="134">
        <f t="shared" si="1133"/>
        <v>1.15381304</v>
      </c>
      <c r="L841" s="134">
        <f t="shared" si="1134"/>
        <v>1.1493114200000001</v>
      </c>
      <c r="M841" s="134">
        <f t="shared" si="1135"/>
        <v>176111.33205211</v>
      </c>
      <c r="N841" s="142">
        <f t="shared" si="1148"/>
        <v>0</v>
      </c>
      <c r="O841" s="133">
        <f t="shared" si="1084"/>
        <v>0</v>
      </c>
      <c r="P841" s="134">
        <f t="shared" si="1136"/>
        <v>0</v>
      </c>
      <c r="Q841" s="133">
        <f t="shared" si="1088"/>
        <v>0.12682499999999999</v>
      </c>
      <c r="R841" s="143">
        <f t="shared" si="1137"/>
        <v>1.0035370020000001</v>
      </c>
      <c r="S841" s="134">
        <f t="shared" si="1138"/>
        <v>622.90613369000005</v>
      </c>
      <c r="T841" s="3">
        <f t="shared" si="1089"/>
        <v>0</v>
      </c>
      <c r="U841" s="4">
        <f t="shared" si="1090"/>
        <v>0</v>
      </c>
      <c r="V841" s="144" t="str">
        <f t="shared" ref="V841" si="1168">V840</f>
        <v>A+J=</v>
      </c>
      <c r="W841" s="9">
        <f t="shared" si="1086"/>
        <v>42906</v>
      </c>
      <c r="X841" s="4"/>
      <c r="Y841" s="18"/>
      <c r="Z841" s="16"/>
      <c r="AD841" s="5"/>
    </row>
    <row r="842" spans="1:30" x14ac:dyDescent="0.2">
      <c r="A842" s="138">
        <f t="shared" si="1087"/>
        <v>42887</v>
      </c>
      <c r="B842" s="134">
        <f t="shared" si="1126"/>
        <v>176728.15841268</v>
      </c>
      <c r="C842" s="134">
        <f t="shared" si="1147"/>
        <v>153232.03875596987</v>
      </c>
      <c r="D842" s="139">
        <f t="shared" si="1127"/>
        <v>666.197</v>
      </c>
      <c r="E842" s="10">
        <f>IF(DAY(A842)=E$3+1,VLOOKUP(A842,[1]Plan1!$BZ$150:$CA$300,2),E841)</f>
        <v>658.89800000000002</v>
      </c>
      <c r="F842" s="140">
        <f t="shared" si="1128"/>
        <v>42846</v>
      </c>
      <c r="G842" s="133">
        <f t="shared" si="1129"/>
        <v>-1.0956218656043126E-2</v>
      </c>
      <c r="H842" s="141">
        <f t="shared" si="1130"/>
        <v>12</v>
      </c>
      <c r="I842" s="141">
        <f t="shared" si="1131"/>
        <v>31</v>
      </c>
      <c r="J842" s="134">
        <f t="shared" si="1132"/>
        <v>0.9957445588515268</v>
      </c>
      <c r="K842" s="134">
        <f t="shared" si="1133"/>
        <v>1.15381304</v>
      </c>
      <c r="L842" s="134">
        <f t="shared" si="1134"/>
        <v>1.1489030499999999</v>
      </c>
      <c r="M842" s="134">
        <f t="shared" si="1135"/>
        <v>176048.75668445</v>
      </c>
      <c r="N842" s="142">
        <f t="shared" si="1148"/>
        <v>0</v>
      </c>
      <c r="O842" s="133">
        <f t="shared" ref="O842:O905" si="1169">IF(N842&gt;0,VLOOKUP(N842,$Y$10:$AD$100,6),0)</f>
        <v>0</v>
      </c>
      <c r="P842" s="134">
        <f t="shared" si="1136"/>
        <v>0</v>
      </c>
      <c r="Q842" s="133">
        <f t="shared" si="1088"/>
        <v>0.12682499999999999</v>
      </c>
      <c r="R842" s="143">
        <f t="shared" si="1137"/>
        <v>1.003859168</v>
      </c>
      <c r="S842" s="134">
        <f t="shared" si="1138"/>
        <v>679.40172823</v>
      </c>
      <c r="T842" s="3">
        <f t="shared" si="1089"/>
        <v>0</v>
      </c>
      <c r="U842" s="4">
        <f t="shared" si="1090"/>
        <v>0</v>
      </c>
      <c r="V842" s="144" t="str">
        <f t="shared" ref="V842" si="1170">V841</f>
        <v>A+J=</v>
      </c>
      <c r="W842" s="9">
        <f t="shared" ref="W842:W905" si="1171">VLOOKUP(A842,$Z$10:$AG$81,8)</f>
        <v>42906</v>
      </c>
      <c r="X842" s="4"/>
      <c r="Y842" s="18"/>
      <c r="Z842" s="16"/>
      <c r="AD842" s="5"/>
    </row>
    <row r="843" spans="1:30" x14ac:dyDescent="0.2">
      <c r="A843" s="138">
        <f t="shared" ref="A843:A906" si="1172">(A842+1)</f>
        <v>42888</v>
      </c>
      <c r="B843" s="134">
        <f t="shared" si="1126"/>
        <v>176722.07935176001</v>
      </c>
      <c r="C843" s="134">
        <f t="shared" si="1147"/>
        <v>153232.03875596987</v>
      </c>
      <c r="D843" s="139">
        <f t="shared" si="1127"/>
        <v>666.197</v>
      </c>
      <c r="E843" s="10">
        <f>IF(DAY(A843)=E$3+1,VLOOKUP(A843,[1]Plan1!$BZ$150:$CA$300,2),E842)</f>
        <v>658.89800000000002</v>
      </c>
      <c r="F843" s="140">
        <f t="shared" si="1128"/>
        <v>42846</v>
      </c>
      <c r="G843" s="133">
        <f t="shared" si="1129"/>
        <v>-1.0956218656043126E-2</v>
      </c>
      <c r="H843" s="141">
        <f t="shared" si="1130"/>
        <v>13</v>
      </c>
      <c r="I843" s="141">
        <f t="shared" si="1131"/>
        <v>31</v>
      </c>
      <c r="J843" s="134">
        <f t="shared" si="1132"/>
        <v>0.9953907572310301</v>
      </c>
      <c r="K843" s="134">
        <f t="shared" si="1133"/>
        <v>1.15381304</v>
      </c>
      <c r="L843" s="134">
        <f t="shared" si="1134"/>
        <v>1.14849483</v>
      </c>
      <c r="M843" s="134">
        <f t="shared" si="1135"/>
        <v>175986.20430159001</v>
      </c>
      <c r="N843" s="142">
        <f t="shared" si="1148"/>
        <v>0</v>
      </c>
      <c r="O843" s="133">
        <f t="shared" si="1169"/>
        <v>0</v>
      </c>
      <c r="P843" s="134">
        <f t="shared" si="1136"/>
        <v>0</v>
      </c>
      <c r="Q843" s="133">
        <f t="shared" ref="Q843:Q906" si="1173">(Q842)</f>
        <v>0.12682499999999999</v>
      </c>
      <c r="R843" s="143">
        <f t="shared" si="1137"/>
        <v>1.0041814360000001</v>
      </c>
      <c r="S843" s="134">
        <f t="shared" si="1138"/>
        <v>735.87505017000001</v>
      </c>
      <c r="T843" s="3">
        <f t="shared" ref="T843:T906" si="1174">IF(N843&gt;0,P843+S843,0)</f>
        <v>0</v>
      </c>
      <c r="U843" s="4">
        <f t="shared" ref="U843:U906" si="1175">IF(N843&gt;0,T843*U$7,0)</f>
        <v>0</v>
      </c>
      <c r="V843" s="144" t="str">
        <f t="shared" ref="V843" si="1176">V842</f>
        <v>A+J=</v>
      </c>
      <c r="W843" s="9">
        <f t="shared" si="1171"/>
        <v>42906</v>
      </c>
      <c r="X843" s="4"/>
      <c r="Y843" s="18"/>
      <c r="Z843" s="16"/>
      <c r="AD843" s="5"/>
    </row>
    <row r="844" spans="1:30" x14ac:dyDescent="0.2">
      <c r="A844" s="138">
        <f t="shared" si="1172"/>
        <v>42889</v>
      </c>
      <c r="B844" s="134">
        <f t="shared" si="1126"/>
        <v>176715.99999464999</v>
      </c>
      <c r="C844" s="134">
        <f t="shared" si="1147"/>
        <v>153232.03875596987</v>
      </c>
      <c r="D844" s="139">
        <f t="shared" si="1127"/>
        <v>666.197</v>
      </c>
      <c r="E844" s="10">
        <f>IF(DAY(A844)=E$3+1,VLOOKUP(A844,[1]Plan1!$BZ$150:$CA$300,2),E843)</f>
        <v>658.89800000000002</v>
      </c>
      <c r="F844" s="140">
        <f t="shared" si="1128"/>
        <v>42846</v>
      </c>
      <c r="G844" s="133">
        <f t="shared" si="1129"/>
        <v>-1.0956218656043126E-2</v>
      </c>
      <c r="H844" s="141">
        <f t="shared" si="1130"/>
        <v>14</v>
      </c>
      <c r="I844" s="141">
        <f t="shared" si="1131"/>
        <v>31</v>
      </c>
      <c r="J844" s="134">
        <f t="shared" si="1132"/>
        <v>0.99503708132107394</v>
      </c>
      <c r="K844" s="134">
        <f t="shared" si="1133"/>
        <v>1.15381304</v>
      </c>
      <c r="L844" s="134">
        <f t="shared" si="1134"/>
        <v>1.14808675</v>
      </c>
      <c r="M844" s="134">
        <f t="shared" si="1135"/>
        <v>175923.67337121</v>
      </c>
      <c r="N844" s="142">
        <f t="shared" si="1148"/>
        <v>0</v>
      </c>
      <c r="O844" s="133">
        <f t="shared" si="1169"/>
        <v>0</v>
      </c>
      <c r="P844" s="134">
        <f t="shared" si="1136"/>
        <v>0</v>
      </c>
      <c r="Q844" s="133">
        <f t="shared" si="1173"/>
        <v>0.12682499999999999</v>
      </c>
      <c r="R844" s="143">
        <f t="shared" si="1137"/>
        <v>1.004503809</v>
      </c>
      <c r="S844" s="134">
        <f t="shared" si="1138"/>
        <v>792.32662344000005</v>
      </c>
      <c r="T844" s="3">
        <f t="shared" si="1174"/>
        <v>0</v>
      </c>
      <c r="U844" s="4">
        <f t="shared" si="1175"/>
        <v>0</v>
      </c>
      <c r="V844" s="144" t="str">
        <f t="shared" ref="V844" si="1177">V843</f>
        <v>A+J=</v>
      </c>
      <c r="W844" s="9">
        <f t="shared" si="1171"/>
        <v>42906</v>
      </c>
      <c r="X844" s="4"/>
      <c r="Y844" s="18"/>
      <c r="Z844" s="16"/>
      <c r="AD844" s="5"/>
    </row>
    <row r="845" spans="1:30" x14ac:dyDescent="0.2">
      <c r="A845" s="138">
        <f t="shared" si="1172"/>
        <v>42890</v>
      </c>
      <c r="B845" s="134">
        <f t="shared" si="1126"/>
        <v>176709.92135455</v>
      </c>
      <c r="C845" s="134">
        <f t="shared" si="1147"/>
        <v>153232.03875596987</v>
      </c>
      <c r="D845" s="139">
        <f t="shared" si="1127"/>
        <v>666.197</v>
      </c>
      <c r="E845" s="10">
        <f>IF(DAY(A845)=E$3+1,VLOOKUP(A845,[1]Plan1!$BZ$150:$CA$300,2),E844)</f>
        <v>658.89800000000002</v>
      </c>
      <c r="F845" s="140">
        <f t="shared" si="1128"/>
        <v>42846</v>
      </c>
      <c r="G845" s="133">
        <f t="shared" si="1129"/>
        <v>-1.0956218656043126E-2</v>
      </c>
      <c r="H845" s="141">
        <f t="shared" si="1130"/>
        <v>15</v>
      </c>
      <c r="I845" s="141">
        <f t="shared" si="1131"/>
        <v>31</v>
      </c>
      <c r="J845" s="134">
        <f t="shared" si="1132"/>
        <v>0.99468353107699148</v>
      </c>
      <c r="K845" s="134">
        <f t="shared" si="1133"/>
        <v>1.15381304</v>
      </c>
      <c r="L845" s="134">
        <f t="shared" si="1134"/>
        <v>1.1476788200000001</v>
      </c>
      <c r="M845" s="134">
        <f t="shared" si="1135"/>
        <v>175861.16542564001</v>
      </c>
      <c r="N845" s="142">
        <f t="shared" si="1148"/>
        <v>0</v>
      </c>
      <c r="O845" s="133">
        <f t="shared" si="1169"/>
        <v>0</v>
      </c>
      <c r="P845" s="134">
        <f t="shared" si="1136"/>
        <v>0</v>
      </c>
      <c r="Q845" s="133">
        <f t="shared" si="1173"/>
        <v>0.12682499999999999</v>
      </c>
      <c r="R845" s="143">
        <f t="shared" si="1137"/>
        <v>1.004826284</v>
      </c>
      <c r="S845" s="134">
        <f t="shared" si="1138"/>
        <v>848.75592890999997</v>
      </c>
      <c r="T845" s="3">
        <f t="shared" si="1174"/>
        <v>0</v>
      </c>
      <c r="U845" s="4">
        <f t="shared" si="1175"/>
        <v>0</v>
      </c>
      <c r="V845" s="144" t="str">
        <f t="shared" ref="V845" si="1178">V844</f>
        <v>A+J=</v>
      </c>
      <c r="W845" s="9">
        <f t="shared" si="1171"/>
        <v>42906</v>
      </c>
      <c r="X845" s="4"/>
      <c r="Y845" s="18"/>
      <c r="Z845" s="16"/>
      <c r="AD845" s="5"/>
    </row>
    <row r="846" spans="1:30" x14ac:dyDescent="0.2">
      <c r="A846" s="138">
        <f t="shared" si="1172"/>
        <v>42891</v>
      </c>
      <c r="B846" s="134">
        <f t="shared" si="1126"/>
        <v>176703.84396196998</v>
      </c>
      <c r="C846" s="134">
        <f t="shared" si="1147"/>
        <v>153232.03875596987</v>
      </c>
      <c r="D846" s="139">
        <f t="shared" si="1127"/>
        <v>666.197</v>
      </c>
      <c r="E846" s="10">
        <f>IF(DAY(A846)=E$3+1,VLOOKUP(A846,[1]Plan1!$BZ$150:$CA$300,2),E845)</f>
        <v>658.89800000000002</v>
      </c>
      <c r="F846" s="140">
        <f t="shared" si="1128"/>
        <v>42846</v>
      </c>
      <c r="G846" s="133">
        <f t="shared" si="1129"/>
        <v>-1.0956218656043126E-2</v>
      </c>
      <c r="H846" s="141">
        <f t="shared" si="1130"/>
        <v>16</v>
      </c>
      <c r="I846" s="141">
        <f t="shared" si="1131"/>
        <v>31</v>
      </c>
      <c r="J846" s="134">
        <f t="shared" si="1132"/>
        <v>0.994330106454132</v>
      </c>
      <c r="K846" s="134">
        <f t="shared" si="1133"/>
        <v>1.15381304</v>
      </c>
      <c r="L846" s="134">
        <f t="shared" si="1134"/>
        <v>1.1472710399999999</v>
      </c>
      <c r="M846" s="134">
        <f t="shared" si="1135"/>
        <v>175798.68046487999</v>
      </c>
      <c r="N846" s="142">
        <f t="shared" si="1148"/>
        <v>0</v>
      </c>
      <c r="O846" s="133">
        <f t="shared" si="1169"/>
        <v>0</v>
      </c>
      <c r="P846" s="134">
        <f t="shared" si="1136"/>
        <v>0</v>
      </c>
      <c r="Q846" s="133">
        <f t="shared" si="1173"/>
        <v>0.12682499999999999</v>
      </c>
      <c r="R846" s="143">
        <f t="shared" si="1137"/>
        <v>1.0051488639999999</v>
      </c>
      <c r="S846" s="134">
        <f t="shared" si="1138"/>
        <v>905.16349708999996</v>
      </c>
      <c r="T846" s="3">
        <f t="shared" si="1174"/>
        <v>0</v>
      </c>
      <c r="U846" s="4">
        <f t="shared" si="1175"/>
        <v>0</v>
      </c>
      <c r="V846" s="144" t="str">
        <f t="shared" ref="V846" si="1179">V845</f>
        <v>A+J=</v>
      </c>
      <c r="W846" s="9">
        <f t="shared" si="1171"/>
        <v>42906</v>
      </c>
      <c r="X846" s="4"/>
      <c r="Y846" s="18"/>
      <c r="Z846" s="16"/>
      <c r="AD846" s="5"/>
    </row>
    <row r="847" spans="1:30" x14ac:dyDescent="0.2">
      <c r="A847" s="138">
        <f t="shared" si="1172"/>
        <v>42892</v>
      </c>
      <c r="B847" s="134">
        <f t="shared" si="1126"/>
        <v>176697.76575153999</v>
      </c>
      <c r="C847" s="134">
        <f t="shared" si="1147"/>
        <v>153232.03875596987</v>
      </c>
      <c r="D847" s="139">
        <f t="shared" si="1127"/>
        <v>666.197</v>
      </c>
      <c r="E847" s="10">
        <f>IF(DAY(A847)=E$3+1,VLOOKUP(A847,[1]Plan1!$BZ$150:$CA$300,2),E846)</f>
        <v>658.89800000000002</v>
      </c>
      <c r="F847" s="140">
        <f t="shared" si="1128"/>
        <v>42846</v>
      </c>
      <c r="G847" s="133">
        <f t="shared" si="1129"/>
        <v>-1.0956218656043126E-2</v>
      </c>
      <c r="H847" s="141">
        <f t="shared" si="1130"/>
        <v>17</v>
      </c>
      <c r="I847" s="141">
        <f t="shared" si="1131"/>
        <v>31</v>
      </c>
      <c r="J847" s="134">
        <f t="shared" si="1132"/>
        <v>0.99397680740786065</v>
      </c>
      <c r="K847" s="134">
        <f t="shared" si="1133"/>
        <v>1.15381304</v>
      </c>
      <c r="L847" s="134">
        <f t="shared" si="1134"/>
        <v>1.1468634</v>
      </c>
      <c r="M847" s="134">
        <f t="shared" si="1135"/>
        <v>175736.21695659999</v>
      </c>
      <c r="N847" s="142">
        <f t="shared" si="1148"/>
        <v>0</v>
      </c>
      <c r="O847" s="133">
        <f t="shared" si="1169"/>
        <v>0</v>
      </c>
      <c r="P847" s="134">
        <f t="shared" si="1136"/>
        <v>0</v>
      </c>
      <c r="Q847" s="133">
        <f t="shared" si="1173"/>
        <v>0.12682499999999999</v>
      </c>
      <c r="R847" s="143">
        <f t="shared" si="1137"/>
        <v>1.0054715460000001</v>
      </c>
      <c r="S847" s="134">
        <f t="shared" si="1138"/>
        <v>961.54879493999999</v>
      </c>
      <c r="T847" s="3">
        <f t="shared" si="1174"/>
        <v>0</v>
      </c>
      <c r="U847" s="4">
        <f t="shared" si="1175"/>
        <v>0</v>
      </c>
      <c r="V847" s="144" t="str">
        <f t="shared" ref="V847" si="1180">V846</f>
        <v>A+J=</v>
      </c>
      <c r="W847" s="9">
        <f t="shared" si="1171"/>
        <v>42906</v>
      </c>
      <c r="X847" s="4"/>
      <c r="Y847" s="18"/>
      <c r="Z847" s="16"/>
      <c r="AD847" s="5"/>
    </row>
    <row r="848" spans="1:30" x14ac:dyDescent="0.2">
      <c r="A848" s="138">
        <f t="shared" si="1172"/>
        <v>42893</v>
      </c>
      <c r="B848" s="134">
        <f t="shared" si="1126"/>
        <v>176691.68725195</v>
      </c>
      <c r="C848" s="134">
        <f t="shared" si="1147"/>
        <v>153232.03875596987</v>
      </c>
      <c r="D848" s="139">
        <f t="shared" si="1127"/>
        <v>666.197</v>
      </c>
      <c r="E848" s="10">
        <f>IF(DAY(A848)=E$3+1,VLOOKUP(A848,[1]Plan1!$BZ$150:$CA$300,2),E847)</f>
        <v>658.89800000000002</v>
      </c>
      <c r="F848" s="140">
        <f t="shared" si="1128"/>
        <v>42846</v>
      </c>
      <c r="G848" s="133">
        <f t="shared" si="1129"/>
        <v>-1.0956218656043126E-2</v>
      </c>
      <c r="H848" s="141">
        <f t="shared" si="1130"/>
        <v>18</v>
      </c>
      <c r="I848" s="141">
        <f t="shared" si="1131"/>
        <v>31</v>
      </c>
      <c r="J848" s="134">
        <f t="shared" si="1132"/>
        <v>0.99362363389355834</v>
      </c>
      <c r="K848" s="134">
        <f t="shared" si="1133"/>
        <v>1.15381304</v>
      </c>
      <c r="L848" s="134">
        <f t="shared" si="1134"/>
        <v>1.1464559000000001</v>
      </c>
      <c r="M848" s="134">
        <f t="shared" si="1135"/>
        <v>175673.77490081001</v>
      </c>
      <c r="N848" s="142">
        <f t="shared" si="1148"/>
        <v>0</v>
      </c>
      <c r="O848" s="133">
        <f t="shared" si="1169"/>
        <v>0</v>
      </c>
      <c r="P848" s="134">
        <f t="shared" si="1136"/>
        <v>0</v>
      </c>
      <c r="Q848" s="133">
        <f t="shared" si="1173"/>
        <v>0.12682499999999999</v>
      </c>
      <c r="R848" s="143">
        <f t="shared" si="1137"/>
        <v>1.0057943330000001</v>
      </c>
      <c r="S848" s="134">
        <f t="shared" si="1138"/>
        <v>1017.9123511400001</v>
      </c>
      <c r="T848" s="3">
        <f t="shared" si="1174"/>
        <v>0</v>
      </c>
      <c r="U848" s="4">
        <f t="shared" si="1175"/>
        <v>0</v>
      </c>
      <c r="V848" s="144" t="str">
        <f t="shared" ref="V848" si="1181">V847</f>
        <v>A+J=</v>
      </c>
      <c r="W848" s="9">
        <f t="shared" si="1171"/>
        <v>42906</v>
      </c>
      <c r="X848" s="4"/>
      <c r="Y848" s="18"/>
      <c r="Z848" s="16"/>
      <c r="AD848" s="5"/>
    </row>
    <row r="849" spans="1:135" x14ac:dyDescent="0.2">
      <c r="A849" s="138">
        <f t="shared" si="1172"/>
        <v>42894</v>
      </c>
      <c r="B849" s="134">
        <f t="shared" si="1126"/>
        <v>176685.60965476002</v>
      </c>
      <c r="C849" s="134">
        <f t="shared" si="1147"/>
        <v>153232.03875596987</v>
      </c>
      <c r="D849" s="139">
        <f t="shared" si="1127"/>
        <v>666.197</v>
      </c>
      <c r="E849" s="10">
        <f>IF(DAY(A849)=E$3+1,VLOOKUP(A849,[1]Plan1!$BZ$150:$CA$300,2),E848)</f>
        <v>658.89800000000002</v>
      </c>
      <c r="F849" s="140">
        <f t="shared" si="1128"/>
        <v>42846</v>
      </c>
      <c r="G849" s="133">
        <f t="shared" si="1129"/>
        <v>-1.0956218656043126E-2</v>
      </c>
      <c r="H849" s="141">
        <f t="shared" si="1130"/>
        <v>19</v>
      </c>
      <c r="I849" s="141">
        <f t="shared" si="1131"/>
        <v>31</v>
      </c>
      <c r="J849" s="134">
        <f t="shared" si="1132"/>
        <v>0.99327058586662176</v>
      </c>
      <c r="K849" s="134">
        <f t="shared" si="1133"/>
        <v>1.15381304</v>
      </c>
      <c r="L849" s="134">
        <f t="shared" si="1134"/>
        <v>1.1460485499999999</v>
      </c>
      <c r="M849" s="134">
        <f t="shared" si="1135"/>
        <v>175611.35582982001</v>
      </c>
      <c r="N849" s="142">
        <f t="shared" si="1148"/>
        <v>0</v>
      </c>
      <c r="O849" s="133">
        <f t="shared" si="1169"/>
        <v>0</v>
      </c>
      <c r="P849" s="134">
        <f t="shared" si="1136"/>
        <v>0</v>
      </c>
      <c r="Q849" s="133">
        <f t="shared" si="1173"/>
        <v>0.12682499999999999</v>
      </c>
      <c r="R849" s="143">
        <f t="shared" si="1137"/>
        <v>1.0061172229999999</v>
      </c>
      <c r="S849" s="134">
        <f t="shared" si="1138"/>
        <v>1074.25382494</v>
      </c>
      <c r="T849" s="3">
        <f t="shared" si="1174"/>
        <v>0</v>
      </c>
      <c r="U849" s="4">
        <f t="shared" si="1175"/>
        <v>0</v>
      </c>
      <c r="V849" s="144" t="str">
        <f t="shared" ref="V849" si="1182">V848</f>
        <v>A+J=</v>
      </c>
      <c r="W849" s="9">
        <f t="shared" si="1171"/>
        <v>42906</v>
      </c>
      <c r="X849" s="4"/>
      <c r="Y849" s="18"/>
      <c r="Z849" s="16"/>
      <c r="AD849" s="5"/>
    </row>
    <row r="850" spans="1:135" x14ac:dyDescent="0.2">
      <c r="A850" s="138">
        <f t="shared" si="1172"/>
        <v>42895</v>
      </c>
      <c r="B850" s="134">
        <f t="shared" si="1126"/>
        <v>176679.53142076998</v>
      </c>
      <c r="C850" s="134">
        <f t="shared" si="1147"/>
        <v>153232.03875596987</v>
      </c>
      <c r="D850" s="139">
        <f t="shared" si="1127"/>
        <v>666.197</v>
      </c>
      <c r="E850" s="10">
        <f>IF(DAY(A850)=E$3+1,VLOOKUP(A850,[1]Plan1!$BZ$150:$CA$300,2),E849)</f>
        <v>658.89800000000002</v>
      </c>
      <c r="F850" s="140">
        <f t="shared" si="1128"/>
        <v>42846</v>
      </c>
      <c r="G850" s="133">
        <f t="shared" si="1129"/>
        <v>-1.0956218656043126E-2</v>
      </c>
      <c r="H850" s="141">
        <f t="shared" si="1130"/>
        <v>20</v>
      </c>
      <c r="I850" s="141">
        <f t="shared" si="1131"/>
        <v>31</v>
      </c>
      <c r="J850" s="134">
        <f t="shared" si="1132"/>
        <v>0.99291766328246356</v>
      </c>
      <c r="K850" s="134">
        <f t="shared" si="1133"/>
        <v>1.15381304</v>
      </c>
      <c r="L850" s="134">
        <f t="shared" si="1134"/>
        <v>1.1456413400000001</v>
      </c>
      <c r="M850" s="134">
        <f t="shared" si="1135"/>
        <v>175548.95821131999</v>
      </c>
      <c r="N850" s="142">
        <f t="shared" si="1148"/>
        <v>0</v>
      </c>
      <c r="O850" s="133">
        <f t="shared" si="1169"/>
        <v>0</v>
      </c>
      <c r="P850" s="134">
        <f t="shared" si="1136"/>
        <v>0</v>
      </c>
      <c r="Q850" s="133">
        <f t="shared" si="1173"/>
        <v>0.12682499999999999</v>
      </c>
      <c r="R850" s="143">
        <f t="shared" si="1137"/>
        <v>1.0064402160000001</v>
      </c>
      <c r="S850" s="134">
        <f t="shared" si="1138"/>
        <v>1130.5732094499999</v>
      </c>
      <c r="T850" s="3">
        <f t="shared" si="1174"/>
        <v>0</v>
      </c>
      <c r="U850" s="4">
        <f t="shared" si="1175"/>
        <v>0</v>
      </c>
      <c r="V850" s="144" t="str">
        <f t="shared" ref="V850" si="1183">V849</f>
        <v>A+J=</v>
      </c>
      <c r="W850" s="9">
        <f t="shared" si="1171"/>
        <v>42906</v>
      </c>
      <c r="X850" s="4"/>
      <c r="Y850" s="18"/>
      <c r="Z850" s="16"/>
      <c r="AD850" s="5"/>
    </row>
    <row r="851" spans="1:135" x14ac:dyDescent="0.2">
      <c r="A851" s="138">
        <f t="shared" si="1172"/>
        <v>42896</v>
      </c>
      <c r="B851" s="134">
        <f t="shared" si="1126"/>
        <v>176673.45444514</v>
      </c>
      <c r="C851" s="134">
        <f t="shared" si="1147"/>
        <v>153232.03875596987</v>
      </c>
      <c r="D851" s="139">
        <f t="shared" si="1127"/>
        <v>666.197</v>
      </c>
      <c r="E851" s="10">
        <f>IF(DAY(A851)=E$3+1,VLOOKUP(A851,[1]Plan1!$BZ$150:$CA$300,2),E850)</f>
        <v>658.89800000000002</v>
      </c>
      <c r="F851" s="140">
        <f t="shared" si="1128"/>
        <v>42846</v>
      </c>
      <c r="G851" s="133">
        <f t="shared" si="1129"/>
        <v>-1.0956218656043126E-2</v>
      </c>
      <c r="H851" s="141">
        <f t="shared" si="1130"/>
        <v>21</v>
      </c>
      <c r="I851" s="141">
        <f t="shared" si="1131"/>
        <v>31</v>
      </c>
      <c r="J851" s="134">
        <f t="shared" si="1132"/>
        <v>0.99256486609651229</v>
      </c>
      <c r="K851" s="134">
        <f t="shared" si="1133"/>
        <v>1.15381304</v>
      </c>
      <c r="L851" s="134">
        <f t="shared" si="1134"/>
        <v>1.1452342799999999</v>
      </c>
      <c r="M851" s="134">
        <f t="shared" si="1135"/>
        <v>175486.58357762001</v>
      </c>
      <c r="N851" s="142">
        <f t="shared" si="1148"/>
        <v>0</v>
      </c>
      <c r="O851" s="133">
        <f t="shared" si="1169"/>
        <v>0</v>
      </c>
      <c r="P851" s="134">
        <f t="shared" si="1136"/>
        <v>0</v>
      </c>
      <c r="Q851" s="133">
        <f t="shared" si="1173"/>
        <v>0.12682499999999999</v>
      </c>
      <c r="R851" s="143">
        <f t="shared" si="1137"/>
        <v>1.0067633140000001</v>
      </c>
      <c r="S851" s="134">
        <f t="shared" si="1138"/>
        <v>1186.87086752</v>
      </c>
      <c r="T851" s="3">
        <f t="shared" si="1174"/>
        <v>0</v>
      </c>
      <c r="U851" s="4">
        <f t="shared" si="1175"/>
        <v>0</v>
      </c>
      <c r="V851" s="144" t="str">
        <f t="shared" ref="V851" si="1184">V850</f>
        <v>A+J=</v>
      </c>
      <c r="W851" s="9">
        <f t="shared" si="1171"/>
        <v>42906</v>
      </c>
      <c r="X851" s="4"/>
      <c r="Y851" s="18"/>
      <c r="Z851" s="16"/>
      <c r="AD851" s="5"/>
    </row>
    <row r="852" spans="1:135" x14ac:dyDescent="0.2">
      <c r="A852" s="138">
        <f t="shared" si="1172"/>
        <v>42897</v>
      </c>
      <c r="B852" s="134">
        <f t="shared" si="1126"/>
        <v>176667.37683647001</v>
      </c>
      <c r="C852" s="134">
        <f t="shared" si="1147"/>
        <v>153232.03875596987</v>
      </c>
      <c r="D852" s="139">
        <f t="shared" si="1127"/>
        <v>666.197</v>
      </c>
      <c r="E852" s="10">
        <f>IF(DAY(A852)=E$3+1,VLOOKUP(A852,[1]Plan1!$BZ$150:$CA$300,2),E851)</f>
        <v>658.89800000000002</v>
      </c>
      <c r="F852" s="140">
        <f t="shared" si="1128"/>
        <v>42846</v>
      </c>
      <c r="G852" s="133">
        <f t="shared" si="1129"/>
        <v>-1.0956218656043126E-2</v>
      </c>
      <c r="H852" s="141">
        <f t="shared" si="1130"/>
        <v>22</v>
      </c>
      <c r="I852" s="141">
        <f t="shared" si="1131"/>
        <v>31</v>
      </c>
      <c r="J852" s="134">
        <f t="shared" si="1132"/>
        <v>0.99221219426421214</v>
      </c>
      <c r="K852" s="134">
        <f t="shared" si="1133"/>
        <v>1.15381304</v>
      </c>
      <c r="L852" s="134">
        <f t="shared" si="1134"/>
        <v>1.1448273600000001</v>
      </c>
      <c r="M852" s="134">
        <f t="shared" si="1135"/>
        <v>175424.23039641001</v>
      </c>
      <c r="N852" s="142">
        <f t="shared" si="1148"/>
        <v>0</v>
      </c>
      <c r="O852" s="133">
        <f t="shared" si="1169"/>
        <v>0</v>
      </c>
      <c r="P852" s="134">
        <f t="shared" si="1136"/>
        <v>0</v>
      </c>
      <c r="Q852" s="133">
        <f t="shared" si="1173"/>
        <v>0.12682499999999999</v>
      </c>
      <c r="R852" s="143">
        <f t="shared" si="1137"/>
        <v>1.0070865149999999</v>
      </c>
      <c r="S852" s="134">
        <f t="shared" si="1138"/>
        <v>1243.14644006</v>
      </c>
      <c r="T852" s="3">
        <f t="shared" si="1174"/>
        <v>0</v>
      </c>
      <c r="U852" s="4">
        <f t="shared" si="1175"/>
        <v>0</v>
      </c>
      <c r="V852" s="144" t="str">
        <f t="shared" ref="V852" si="1185">V851</f>
        <v>A+J=</v>
      </c>
      <c r="W852" s="9">
        <f t="shared" si="1171"/>
        <v>42906</v>
      </c>
      <c r="X852" s="4"/>
      <c r="Y852" s="18"/>
      <c r="Z852" s="16"/>
      <c r="AD852" s="5"/>
    </row>
    <row r="853" spans="1:135" x14ac:dyDescent="0.2">
      <c r="A853" s="138">
        <f t="shared" si="1172"/>
        <v>42898</v>
      </c>
      <c r="B853" s="134">
        <f t="shared" si="1126"/>
        <v>176661.30031534997</v>
      </c>
      <c r="C853" s="134">
        <f t="shared" si="1147"/>
        <v>153232.03875596987</v>
      </c>
      <c r="D853" s="139">
        <f t="shared" si="1127"/>
        <v>666.197</v>
      </c>
      <c r="E853" s="10">
        <f>IF(DAY(A853)=E$3+1,VLOOKUP(A853,[1]Plan1!$BZ$150:$CA$300,2),E852)</f>
        <v>658.89800000000002</v>
      </c>
      <c r="F853" s="140">
        <f t="shared" si="1128"/>
        <v>42846</v>
      </c>
      <c r="G853" s="133">
        <f t="shared" si="1129"/>
        <v>-1.0956218656043126E-2</v>
      </c>
      <c r="H853" s="141">
        <f t="shared" si="1130"/>
        <v>23</v>
      </c>
      <c r="I853" s="141">
        <f t="shared" si="1131"/>
        <v>31</v>
      </c>
      <c r="J853" s="134">
        <f t="shared" si="1132"/>
        <v>0.99185964774102331</v>
      </c>
      <c r="K853" s="134">
        <f t="shared" si="1133"/>
        <v>1.15381304</v>
      </c>
      <c r="L853" s="134">
        <f t="shared" si="1134"/>
        <v>1.14442059</v>
      </c>
      <c r="M853" s="134">
        <f t="shared" si="1135"/>
        <v>175361.90020000999</v>
      </c>
      <c r="N853" s="142">
        <f t="shared" si="1148"/>
        <v>0</v>
      </c>
      <c r="O853" s="133">
        <f t="shared" si="1169"/>
        <v>0</v>
      </c>
      <c r="P853" s="134">
        <f t="shared" si="1136"/>
        <v>0</v>
      </c>
      <c r="Q853" s="133">
        <f t="shared" si="1173"/>
        <v>0.12682499999999999</v>
      </c>
      <c r="R853" s="143">
        <f t="shared" si="1137"/>
        <v>1.0074098199999999</v>
      </c>
      <c r="S853" s="134">
        <f t="shared" si="1138"/>
        <v>1299.40011534</v>
      </c>
      <c r="T853" s="3">
        <f t="shared" si="1174"/>
        <v>0</v>
      </c>
      <c r="U853" s="4">
        <f t="shared" si="1175"/>
        <v>0</v>
      </c>
      <c r="V853" s="144" t="str">
        <f t="shared" ref="V853" si="1186">V852</f>
        <v>A+J=</v>
      </c>
      <c r="W853" s="9">
        <f t="shared" si="1171"/>
        <v>42906</v>
      </c>
      <c r="X853" s="4"/>
      <c r="Y853" s="18"/>
      <c r="Z853" s="16"/>
      <c r="AD853" s="5"/>
    </row>
    <row r="854" spans="1:135" x14ac:dyDescent="0.2">
      <c r="A854" s="138">
        <f t="shared" si="1172"/>
        <v>42899</v>
      </c>
      <c r="B854" s="134">
        <f t="shared" si="1126"/>
        <v>176655.22316512</v>
      </c>
      <c r="C854" s="134">
        <f t="shared" si="1147"/>
        <v>153232.03875596987</v>
      </c>
      <c r="D854" s="139">
        <f t="shared" si="1127"/>
        <v>666.197</v>
      </c>
      <c r="E854" s="10">
        <f>IF(DAY(A854)=E$3+1,VLOOKUP(A854,[1]Plan1!$BZ$150:$CA$300,2),E853)</f>
        <v>658.89800000000002</v>
      </c>
      <c r="F854" s="140">
        <f t="shared" si="1128"/>
        <v>42846</v>
      </c>
      <c r="G854" s="133">
        <f t="shared" si="1129"/>
        <v>-1.0956218656043126E-2</v>
      </c>
      <c r="H854" s="141">
        <f t="shared" si="1130"/>
        <v>24</v>
      </c>
      <c r="I854" s="141">
        <f t="shared" si="1131"/>
        <v>31</v>
      </c>
      <c r="J854" s="134">
        <f t="shared" si="1132"/>
        <v>0.99150722648242184</v>
      </c>
      <c r="K854" s="134">
        <f t="shared" si="1133"/>
        <v>1.15381304</v>
      </c>
      <c r="L854" s="134">
        <f t="shared" si="1134"/>
        <v>1.1440139600000001</v>
      </c>
      <c r="M854" s="134">
        <f t="shared" si="1135"/>
        <v>175299.59145609001</v>
      </c>
      <c r="N854" s="142">
        <f t="shared" si="1148"/>
        <v>0</v>
      </c>
      <c r="O854" s="133">
        <f t="shared" si="1169"/>
        <v>0</v>
      </c>
      <c r="P854" s="134">
        <f t="shared" si="1136"/>
        <v>0</v>
      </c>
      <c r="Q854" s="133">
        <f t="shared" si="1173"/>
        <v>0.12682499999999999</v>
      </c>
      <c r="R854" s="143">
        <f t="shared" si="1137"/>
        <v>1.007733228</v>
      </c>
      <c r="S854" s="134">
        <f t="shared" si="1138"/>
        <v>1355.6317090299999</v>
      </c>
      <c r="T854" s="3">
        <f t="shared" si="1174"/>
        <v>0</v>
      </c>
      <c r="U854" s="4">
        <f t="shared" si="1175"/>
        <v>0</v>
      </c>
      <c r="V854" s="144" t="str">
        <f t="shared" ref="V854" si="1187">V853</f>
        <v>A+J=</v>
      </c>
      <c r="W854" s="9">
        <f t="shared" si="1171"/>
        <v>42906</v>
      </c>
      <c r="X854" s="4"/>
      <c r="Y854" s="18"/>
      <c r="Z854" s="16"/>
      <c r="AD854" s="5"/>
    </row>
    <row r="855" spans="1:135" x14ac:dyDescent="0.2">
      <c r="A855" s="138">
        <f t="shared" si="1172"/>
        <v>42900</v>
      </c>
      <c r="B855" s="134">
        <f t="shared" si="1126"/>
        <v>176649.14728249999</v>
      </c>
      <c r="C855" s="134">
        <f t="shared" si="1147"/>
        <v>153232.03875596987</v>
      </c>
      <c r="D855" s="139">
        <f t="shared" si="1127"/>
        <v>666.197</v>
      </c>
      <c r="E855" s="10">
        <f>IF(DAY(A855)=E$3+1,VLOOKUP(A855,[1]Plan1!$BZ$150:$CA$300,2),E854)</f>
        <v>658.89800000000002</v>
      </c>
      <c r="F855" s="140">
        <f t="shared" si="1128"/>
        <v>42846</v>
      </c>
      <c r="G855" s="133">
        <f t="shared" si="1129"/>
        <v>-1.0956218656043126E-2</v>
      </c>
      <c r="H855" s="141">
        <f t="shared" si="1130"/>
        <v>25</v>
      </c>
      <c r="I855" s="141">
        <f t="shared" si="1131"/>
        <v>31</v>
      </c>
      <c r="J855" s="134">
        <f t="shared" si="1132"/>
        <v>0.99115493044389935</v>
      </c>
      <c r="K855" s="134">
        <f t="shared" si="1133"/>
        <v>1.15381304</v>
      </c>
      <c r="L855" s="134">
        <f t="shared" si="1134"/>
        <v>1.14360748</v>
      </c>
      <c r="M855" s="134">
        <f t="shared" si="1135"/>
        <v>175237.30569697</v>
      </c>
      <c r="N855" s="142">
        <f t="shared" si="1148"/>
        <v>0</v>
      </c>
      <c r="O855" s="133">
        <f t="shared" si="1169"/>
        <v>0</v>
      </c>
      <c r="P855" s="134">
        <f t="shared" si="1136"/>
        <v>0</v>
      </c>
      <c r="Q855" s="133">
        <f t="shared" si="1173"/>
        <v>0.12682499999999999</v>
      </c>
      <c r="R855" s="143">
        <f t="shared" si="1137"/>
        <v>1.0080567410000001</v>
      </c>
      <c r="S855" s="134">
        <f t="shared" si="1138"/>
        <v>1411.84158553</v>
      </c>
      <c r="T855" s="3">
        <f t="shared" si="1174"/>
        <v>0</v>
      </c>
      <c r="U855" s="4">
        <f t="shared" si="1175"/>
        <v>0</v>
      </c>
      <c r="V855" s="144" t="str">
        <f t="shared" ref="V855" si="1188">V854</f>
        <v>A+J=</v>
      </c>
      <c r="W855" s="9">
        <f t="shared" si="1171"/>
        <v>42906</v>
      </c>
      <c r="X855" s="4"/>
      <c r="Y855" s="18"/>
      <c r="Z855" s="16"/>
      <c r="AD855" s="5"/>
    </row>
    <row r="856" spans="1:135" x14ac:dyDescent="0.2">
      <c r="A856" s="138">
        <f t="shared" si="1172"/>
        <v>42901</v>
      </c>
      <c r="B856" s="134">
        <f t="shared" si="1126"/>
        <v>176643.07077468</v>
      </c>
      <c r="C856" s="134">
        <f t="shared" si="1147"/>
        <v>153232.03875596987</v>
      </c>
      <c r="D856" s="139">
        <f t="shared" si="1127"/>
        <v>666.197</v>
      </c>
      <c r="E856" s="10">
        <f>IF(DAY(A856)=E$3+1,VLOOKUP(A856,[1]Plan1!$BZ$150:$CA$300,2),E855)</f>
        <v>658.89800000000002</v>
      </c>
      <c r="F856" s="140">
        <f t="shared" si="1128"/>
        <v>42846</v>
      </c>
      <c r="G856" s="133">
        <f t="shared" si="1129"/>
        <v>-1.0956218656043126E-2</v>
      </c>
      <c r="H856" s="141">
        <f t="shared" si="1130"/>
        <v>26</v>
      </c>
      <c r="I856" s="141">
        <f t="shared" si="1131"/>
        <v>31</v>
      </c>
      <c r="J856" s="134">
        <f t="shared" si="1132"/>
        <v>0.99080275958096353</v>
      </c>
      <c r="K856" s="134">
        <f t="shared" si="1133"/>
        <v>1.15381304</v>
      </c>
      <c r="L856" s="134">
        <f t="shared" si="1134"/>
        <v>1.1432011399999999</v>
      </c>
      <c r="M856" s="134">
        <f t="shared" si="1135"/>
        <v>175175.04139033999</v>
      </c>
      <c r="N856" s="142">
        <f t="shared" si="1148"/>
        <v>0</v>
      </c>
      <c r="O856" s="133">
        <f t="shared" si="1169"/>
        <v>0</v>
      </c>
      <c r="P856" s="134">
        <f t="shared" si="1136"/>
        <v>0</v>
      </c>
      <c r="Q856" s="133">
        <f t="shared" si="1173"/>
        <v>0.12682499999999999</v>
      </c>
      <c r="R856" s="143">
        <f t="shared" si="1137"/>
        <v>1.0083803570000001</v>
      </c>
      <c r="S856" s="134">
        <f t="shared" si="1138"/>
        <v>1468.02938434</v>
      </c>
      <c r="T856" s="3">
        <f t="shared" si="1174"/>
        <v>0</v>
      </c>
      <c r="U856" s="4">
        <f t="shared" si="1175"/>
        <v>0</v>
      </c>
      <c r="V856" s="144" t="str">
        <f t="shared" ref="V856" si="1189">V855</f>
        <v>A+J=</v>
      </c>
      <c r="W856" s="9">
        <f t="shared" si="1171"/>
        <v>42906</v>
      </c>
      <c r="X856" s="4"/>
      <c r="Y856" s="18"/>
      <c r="Z856" s="16"/>
      <c r="AD856" s="5"/>
    </row>
    <row r="857" spans="1:135" x14ac:dyDescent="0.2">
      <c r="A857" s="138">
        <f t="shared" si="1172"/>
        <v>42902</v>
      </c>
      <c r="B857" s="134">
        <f t="shared" si="1126"/>
        <v>176636.99381833998</v>
      </c>
      <c r="C857" s="134">
        <f t="shared" si="1147"/>
        <v>153232.03875596987</v>
      </c>
      <c r="D857" s="139">
        <f t="shared" si="1127"/>
        <v>666.197</v>
      </c>
      <c r="E857" s="10">
        <f>IF(DAY(A857)=E$3+1,VLOOKUP(A857,[1]Plan1!$BZ$150:$CA$300,2),E856)</f>
        <v>658.89800000000002</v>
      </c>
      <c r="F857" s="140">
        <f t="shared" si="1128"/>
        <v>42846</v>
      </c>
      <c r="G857" s="133">
        <f t="shared" si="1129"/>
        <v>-1.0956218656043126E-2</v>
      </c>
      <c r="H857" s="141">
        <f t="shared" si="1130"/>
        <v>27</v>
      </c>
      <c r="I857" s="141">
        <f t="shared" si="1131"/>
        <v>31</v>
      </c>
      <c r="J857" s="134">
        <f t="shared" si="1132"/>
        <v>0.99045071384913785</v>
      </c>
      <c r="K857" s="134">
        <f t="shared" si="1133"/>
        <v>1.15381304</v>
      </c>
      <c r="L857" s="134">
        <f t="shared" si="1134"/>
        <v>1.1427949399999999</v>
      </c>
      <c r="M857" s="134">
        <f t="shared" si="1135"/>
        <v>175112.79853619999</v>
      </c>
      <c r="N857" s="142">
        <f t="shared" si="1148"/>
        <v>0</v>
      </c>
      <c r="O857" s="133">
        <f t="shared" si="1169"/>
        <v>0</v>
      </c>
      <c r="P857" s="134">
        <f t="shared" si="1136"/>
        <v>0</v>
      </c>
      <c r="Q857" s="133">
        <f t="shared" si="1173"/>
        <v>0.12682499999999999</v>
      </c>
      <c r="R857" s="143">
        <f t="shared" si="1137"/>
        <v>1.008704077</v>
      </c>
      <c r="S857" s="134">
        <f t="shared" si="1138"/>
        <v>1524.19528214</v>
      </c>
      <c r="T857" s="3">
        <f t="shared" si="1174"/>
        <v>0</v>
      </c>
      <c r="U857" s="4">
        <f t="shared" si="1175"/>
        <v>0</v>
      </c>
      <c r="V857" s="144" t="str">
        <f t="shared" ref="V857" si="1190">V856</f>
        <v>A+J=</v>
      </c>
      <c r="W857" s="9">
        <f t="shared" si="1171"/>
        <v>42906</v>
      </c>
      <c r="X857" s="4"/>
      <c r="Y857" s="18"/>
      <c r="Z857" s="16"/>
      <c r="AD857" s="5"/>
    </row>
    <row r="858" spans="1:135" x14ac:dyDescent="0.2">
      <c r="A858" s="138">
        <f t="shared" si="1172"/>
        <v>42903</v>
      </c>
      <c r="B858" s="134">
        <f t="shared" si="1126"/>
        <v>176630.91796105</v>
      </c>
      <c r="C858" s="134">
        <f t="shared" si="1147"/>
        <v>153232.03875596987</v>
      </c>
      <c r="D858" s="139">
        <f t="shared" si="1127"/>
        <v>666.197</v>
      </c>
      <c r="E858" s="10">
        <f>IF(DAY(A858)=E$3+1,VLOOKUP(A858,[1]Plan1!$BZ$150:$CA$300,2),E857)</f>
        <v>658.89800000000002</v>
      </c>
      <c r="F858" s="140">
        <f t="shared" si="1128"/>
        <v>42846</v>
      </c>
      <c r="G858" s="133">
        <f t="shared" si="1129"/>
        <v>-1.0956218656043126E-2</v>
      </c>
      <c r="H858" s="141">
        <f t="shared" si="1130"/>
        <v>28</v>
      </c>
      <c r="I858" s="141">
        <f t="shared" si="1131"/>
        <v>31</v>
      </c>
      <c r="J858" s="134">
        <f t="shared" si="1132"/>
        <v>0.99009879320396144</v>
      </c>
      <c r="K858" s="134">
        <f t="shared" si="1133"/>
        <v>1.15381304</v>
      </c>
      <c r="L858" s="134">
        <f t="shared" si="1134"/>
        <v>1.1423888900000001</v>
      </c>
      <c r="M858" s="134">
        <f t="shared" si="1135"/>
        <v>175050.57866686</v>
      </c>
      <c r="N858" s="142">
        <f t="shared" si="1148"/>
        <v>0</v>
      </c>
      <c r="O858" s="133">
        <f t="shared" si="1169"/>
        <v>0</v>
      </c>
      <c r="P858" s="134">
        <f t="shared" si="1136"/>
        <v>0</v>
      </c>
      <c r="Q858" s="133">
        <f t="shared" si="1173"/>
        <v>0.12682499999999999</v>
      </c>
      <c r="R858" s="143">
        <f t="shared" si="1137"/>
        <v>1.0090279010000001</v>
      </c>
      <c r="S858" s="134">
        <f t="shared" si="1138"/>
        <v>1580.3392941899999</v>
      </c>
      <c r="T858" s="3">
        <f t="shared" si="1174"/>
        <v>0</v>
      </c>
      <c r="U858" s="4">
        <f t="shared" si="1175"/>
        <v>0</v>
      </c>
      <c r="V858" s="144" t="str">
        <f t="shared" ref="V858" si="1191">V857</f>
        <v>A+J=</v>
      </c>
      <c r="W858" s="9">
        <f t="shared" si="1171"/>
        <v>42906</v>
      </c>
      <c r="X858" s="4"/>
      <c r="Y858" s="18"/>
      <c r="Z858" s="16"/>
      <c r="AD858" s="5"/>
    </row>
    <row r="859" spans="1:135" x14ac:dyDescent="0.2">
      <c r="A859" s="138">
        <f t="shared" si="1172"/>
        <v>42904</v>
      </c>
      <c r="B859" s="134">
        <f t="shared" si="1126"/>
        <v>176624.84338072999</v>
      </c>
      <c r="C859" s="134">
        <f t="shared" si="1147"/>
        <v>153232.03875596987</v>
      </c>
      <c r="D859" s="139">
        <f t="shared" si="1127"/>
        <v>666.197</v>
      </c>
      <c r="E859" s="10">
        <f>IF(DAY(A859)=E$3+1,VLOOKUP(A859,[1]Plan1!$BZ$150:$CA$300,2),E858)</f>
        <v>658.89800000000002</v>
      </c>
      <c r="F859" s="140">
        <f t="shared" si="1128"/>
        <v>42846</v>
      </c>
      <c r="G859" s="133">
        <f t="shared" si="1129"/>
        <v>-1.0956218656043126E-2</v>
      </c>
      <c r="H859" s="141">
        <f t="shared" si="1130"/>
        <v>29</v>
      </c>
      <c r="I859" s="141">
        <f t="shared" si="1131"/>
        <v>31</v>
      </c>
      <c r="J859" s="134">
        <f t="shared" si="1132"/>
        <v>0.98974699760098928</v>
      </c>
      <c r="K859" s="134">
        <f t="shared" si="1133"/>
        <v>1.15381304</v>
      </c>
      <c r="L859" s="134">
        <f t="shared" si="1134"/>
        <v>1.14198299</v>
      </c>
      <c r="M859" s="134">
        <f t="shared" si="1135"/>
        <v>174988.38178232999</v>
      </c>
      <c r="N859" s="142">
        <f t="shared" si="1148"/>
        <v>0</v>
      </c>
      <c r="O859" s="133">
        <f t="shared" si="1169"/>
        <v>0</v>
      </c>
      <c r="P859" s="134">
        <f t="shared" si="1136"/>
        <v>0</v>
      </c>
      <c r="Q859" s="133">
        <f t="shared" si="1173"/>
        <v>0.12682499999999999</v>
      </c>
      <c r="R859" s="143">
        <f t="shared" si="1137"/>
        <v>1.0093518299999999</v>
      </c>
      <c r="S859" s="134">
        <f t="shared" si="1138"/>
        <v>1636.4615984</v>
      </c>
      <c r="T859" s="3">
        <f t="shared" si="1174"/>
        <v>0</v>
      </c>
      <c r="U859" s="4">
        <f t="shared" si="1175"/>
        <v>0</v>
      </c>
      <c r="V859" s="144" t="str">
        <f t="shared" ref="V859" si="1192">V858</f>
        <v>A+J=</v>
      </c>
      <c r="W859" s="9">
        <f t="shared" si="1171"/>
        <v>42906</v>
      </c>
      <c r="X859" s="4"/>
      <c r="Y859" s="18"/>
      <c r="Z859" s="16"/>
      <c r="AD859" s="5"/>
    </row>
    <row r="860" spans="1:135" x14ac:dyDescent="0.2">
      <c r="A860" s="138">
        <f t="shared" si="1172"/>
        <v>42905</v>
      </c>
      <c r="B860" s="134">
        <f t="shared" si="1126"/>
        <v>176618.76818311002</v>
      </c>
      <c r="C860" s="134">
        <f t="shared" si="1147"/>
        <v>153232.03875596987</v>
      </c>
      <c r="D860" s="139">
        <f t="shared" si="1127"/>
        <v>666.197</v>
      </c>
      <c r="E860" s="10">
        <f>IF(DAY(A860)=E$3+1,VLOOKUP(A860,[1]Plan1!$BZ$150:$CA$300,2),E859)</f>
        <v>658.89800000000002</v>
      </c>
      <c r="F860" s="140">
        <f t="shared" si="1128"/>
        <v>42846</v>
      </c>
      <c r="G860" s="133">
        <f t="shared" si="1129"/>
        <v>-1.0956218656043126E-2</v>
      </c>
      <c r="H860" s="141">
        <f t="shared" si="1130"/>
        <v>30</v>
      </c>
      <c r="I860" s="141">
        <f t="shared" si="1131"/>
        <v>31</v>
      </c>
      <c r="J860" s="134">
        <f t="shared" si="1132"/>
        <v>0.98939532699579225</v>
      </c>
      <c r="K860" s="134">
        <f t="shared" si="1133"/>
        <v>1.15381304</v>
      </c>
      <c r="L860" s="134">
        <f t="shared" si="1134"/>
        <v>1.14157723</v>
      </c>
      <c r="M860" s="134">
        <f t="shared" si="1135"/>
        <v>174926.20635029001</v>
      </c>
      <c r="N860" s="142">
        <f t="shared" si="1148"/>
        <v>0</v>
      </c>
      <c r="O860" s="133">
        <f t="shared" si="1169"/>
        <v>0</v>
      </c>
      <c r="P860" s="134">
        <f t="shared" si="1136"/>
        <v>0</v>
      </c>
      <c r="Q860" s="133">
        <f t="shared" si="1173"/>
        <v>0.12682499999999999</v>
      </c>
      <c r="R860" s="143">
        <f t="shared" si="1137"/>
        <v>1.0096758619999999</v>
      </c>
      <c r="S860" s="134">
        <f t="shared" si="1138"/>
        <v>1692.5618328200001</v>
      </c>
      <c r="T860" s="3">
        <f t="shared" si="1174"/>
        <v>0</v>
      </c>
      <c r="U860" s="4">
        <f t="shared" si="1175"/>
        <v>0</v>
      </c>
      <c r="V860" s="144" t="str">
        <f t="shared" ref="V860" si="1193">V859</f>
        <v>A+J=</v>
      </c>
      <c r="W860" s="9">
        <f t="shared" si="1171"/>
        <v>42906</v>
      </c>
      <c r="X860" s="4"/>
      <c r="Y860" s="18"/>
      <c r="Z860" s="16"/>
      <c r="AD860" s="5"/>
    </row>
    <row r="861" spans="1:135" x14ac:dyDescent="0.2">
      <c r="A861" s="92">
        <f t="shared" si="1172"/>
        <v>42906</v>
      </c>
      <c r="B861" s="97">
        <f t="shared" si="1126"/>
        <v>176612.6925447</v>
      </c>
      <c r="C861" s="97">
        <f t="shared" si="1147"/>
        <v>153232.03875596987</v>
      </c>
      <c r="D861" s="94">
        <f t="shared" si="1127"/>
        <v>666.197</v>
      </c>
      <c r="E861" s="10">
        <f>IF(DAY(A861)=E$3+1,VLOOKUP(A861,[1]Plan1!$BZ$150:$CA$300,2),E860)</f>
        <v>658.89800000000002</v>
      </c>
      <c r="F861" s="130">
        <f t="shared" si="1128"/>
        <v>42846</v>
      </c>
      <c r="G861" s="99">
        <f t="shared" si="1129"/>
        <v>-1.0956218656043126E-2</v>
      </c>
      <c r="H861" s="96">
        <f t="shared" si="1130"/>
        <v>31</v>
      </c>
      <c r="I861" s="96">
        <f t="shared" si="1131"/>
        <v>31</v>
      </c>
      <c r="J861" s="97">
        <f t="shared" si="1132"/>
        <v>0.98904378134395687</v>
      </c>
      <c r="K861" s="97">
        <f t="shared" si="1133"/>
        <v>1.15381304</v>
      </c>
      <c r="L861" s="97">
        <f t="shared" si="1134"/>
        <v>1.14117161</v>
      </c>
      <c r="M861" s="97">
        <f t="shared" si="1135"/>
        <v>174864.05237073</v>
      </c>
      <c r="N861" s="98">
        <f t="shared" si="1148"/>
        <v>29</v>
      </c>
      <c r="O861" s="99">
        <f t="shared" si="1169"/>
        <v>0.26519199039494301</v>
      </c>
      <c r="P861" s="97">
        <f t="shared" si="1136"/>
        <v>46372.546096710001</v>
      </c>
      <c r="Q861" s="99">
        <f t="shared" si="1173"/>
        <v>0.12682499999999999</v>
      </c>
      <c r="R861" s="100">
        <f t="shared" si="1137"/>
        <v>1.0099999980000001</v>
      </c>
      <c r="S861" s="97">
        <f t="shared" si="1138"/>
        <v>1748.64017397</v>
      </c>
      <c r="T861" s="3">
        <f t="shared" si="1174"/>
        <v>48121.186270680002</v>
      </c>
      <c r="U861" s="4">
        <f t="shared" si="1175"/>
        <v>3320361.8526769201</v>
      </c>
      <c r="V861" s="136" t="str">
        <f t="shared" ref="V861" si="1194">V860</f>
        <v>A+J=</v>
      </c>
      <c r="W861" s="9">
        <f t="shared" si="1171"/>
        <v>42936</v>
      </c>
      <c r="X861" s="4"/>
      <c r="Y861" s="18"/>
      <c r="Z861" s="16"/>
      <c r="AD861" s="5"/>
    </row>
    <row r="862" spans="1:135" x14ac:dyDescent="0.2">
      <c r="A862" s="138">
        <f t="shared" si="1172"/>
        <v>42907</v>
      </c>
      <c r="B862" s="134">
        <f t="shared" si="1126"/>
        <v>128494.02461685</v>
      </c>
      <c r="C862" s="134">
        <f t="shared" si="1147"/>
        <v>112596.12940599988</v>
      </c>
      <c r="D862" s="139">
        <f t="shared" si="1127"/>
        <v>658.89800000000002</v>
      </c>
      <c r="E862" s="10">
        <f>IF(DAY(A862)=E$3+1,VLOOKUP(A862,[1]Plan1!$BZ$150:$CA$300,2),E861)</f>
        <v>652.75800000000004</v>
      </c>
      <c r="F862" s="140">
        <f t="shared" si="1128"/>
        <v>42876</v>
      </c>
      <c r="G862" s="133">
        <f t="shared" si="1129"/>
        <v>-9.318589523719889E-3</v>
      </c>
      <c r="H862" s="141">
        <f t="shared" si="1130"/>
        <v>1</v>
      </c>
      <c r="I862" s="141">
        <f t="shared" si="1131"/>
        <v>30</v>
      </c>
      <c r="J862" s="134">
        <f t="shared" si="1132"/>
        <v>0.99968797271702847</v>
      </c>
      <c r="K862" s="134">
        <f t="shared" si="1133"/>
        <v>1.14117161</v>
      </c>
      <c r="L862" s="134">
        <f t="shared" si="1134"/>
        <v>1.14081553</v>
      </c>
      <c r="M862" s="134">
        <f t="shared" si="1135"/>
        <v>128451.41304425</v>
      </c>
      <c r="N862" s="142">
        <f t="shared" si="1148"/>
        <v>0</v>
      </c>
      <c r="O862" s="133">
        <f t="shared" si="1169"/>
        <v>0</v>
      </c>
      <c r="P862" s="134">
        <f t="shared" si="1136"/>
        <v>0</v>
      </c>
      <c r="Q862" s="133">
        <f t="shared" si="1173"/>
        <v>0.12682499999999999</v>
      </c>
      <c r="R862" s="143">
        <f t="shared" si="1137"/>
        <v>1.0003317329999999</v>
      </c>
      <c r="S862" s="134">
        <f t="shared" si="1138"/>
        <v>42.611572600000002</v>
      </c>
      <c r="T862" s="3">
        <f t="shared" si="1174"/>
        <v>0</v>
      </c>
      <c r="U862" s="4">
        <f t="shared" si="1175"/>
        <v>0</v>
      </c>
      <c r="V862" s="144" t="str">
        <f t="shared" ref="V862" si="1195">V861</f>
        <v>A+J=</v>
      </c>
      <c r="W862" s="9">
        <f t="shared" si="1171"/>
        <v>42936</v>
      </c>
      <c r="X862" s="28"/>
      <c r="Y862" s="22"/>
      <c r="Z862" s="21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138">
        <f t="shared" si="1172"/>
        <v>42908</v>
      </c>
      <c r="B863" s="134">
        <f t="shared" si="1126"/>
        <v>128496.54274983</v>
      </c>
      <c r="C863" s="134">
        <f t="shared" si="1147"/>
        <v>112596.12940599988</v>
      </c>
      <c r="D863" s="139">
        <f t="shared" si="1127"/>
        <v>658.89800000000002</v>
      </c>
      <c r="E863" s="10">
        <f>IF(DAY(A863)=E$3+1,VLOOKUP(A863,[1]Plan1!$BZ$150:$CA$300,2),E862)</f>
        <v>652.75800000000004</v>
      </c>
      <c r="F863" s="140">
        <f t="shared" si="1128"/>
        <v>42876</v>
      </c>
      <c r="G863" s="133">
        <f t="shared" si="1129"/>
        <v>-9.318589523719889E-3</v>
      </c>
      <c r="H863" s="141">
        <f t="shared" si="1130"/>
        <v>2</v>
      </c>
      <c r="I863" s="141">
        <f t="shared" si="1131"/>
        <v>30</v>
      </c>
      <c r="J863" s="134">
        <f t="shared" si="1132"/>
        <v>0.99937604279508219</v>
      </c>
      <c r="K863" s="134">
        <f t="shared" si="1133"/>
        <v>1.14117161</v>
      </c>
      <c r="L863" s="134">
        <f t="shared" si="1134"/>
        <v>1.14045956</v>
      </c>
      <c r="M863" s="134">
        <f t="shared" si="1135"/>
        <v>128411.33220007</v>
      </c>
      <c r="N863" s="142">
        <f t="shared" si="1148"/>
        <v>0</v>
      </c>
      <c r="O863" s="133">
        <f t="shared" si="1169"/>
        <v>0</v>
      </c>
      <c r="P863" s="134">
        <f t="shared" si="1136"/>
        <v>0</v>
      </c>
      <c r="Q863" s="133">
        <f t="shared" si="1173"/>
        <v>0.12682499999999999</v>
      </c>
      <c r="R863" s="143">
        <f t="shared" si="1137"/>
        <v>1.0006635749999999</v>
      </c>
      <c r="S863" s="134">
        <f t="shared" si="1138"/>
        <v>85.210549760000006</v>
      </c>
      <c r="T863" s="3">
        <f t="shared" si="1174"/>
        <v>0</v>
      </c>
      <c r="U863" s="4">
        <f t="shared" si="1175"/>
        <v>0</v>
      </c>
      <c r="V863" s="144" t="str">
        <f t="shared" ref="V863" si="1196">V862</f>
        <v>A+J=</v>
      </c>
      <c r="W863" s="9">
        <f t="shared" si="1171"/>
        <v>42936</v>
      </c>
      <c r="X863" s="4"/>
      <c r="Y863" s="18"/>
      <c r="Z863" s="16"/>
      <c r="AD863" s="5"/>
    </row>
    <row r="864" spans="1:135" x14ac:dyDescent="0.2">
      <c r="A864" s="138">
        <f t="shared" si="1172"/>
        <v>42909</v>
      </c>
      <c r="B864" s="134">
        <f t="shared" si="1126"/>
        <v>128499.06205599</v>
      </c>
      <c r="C864" s="134">
        <f t="shared" si="1147"/>
        <v>112596.12940599988</v>
      </c>
      <c r="D864" s="139">
        <f t="shared" si="1127"/>
        <v>658.89800000000002</v>
      </c>
      <c r="E864" s="10">
        <f>IF(DAY(A864)=E$3+1,VLOOKUP(A864,[1]Plan1!$BZ$150:$CA$300,2),E863)</f>
        <v>652.75800000000004</v>
      </c>
      <c r="F864" s="140">
        <f t="shared" si="1128"/>
        <v>42876</v>
      </c>
      <c r="G864" s="133">
        <f t="shared" si="1129"/>
        <v>-9.318589523719889E-3</v>
      </c>
      <c r="H864" s="141">
        <f t="shared" si="1130"/>
        <v>3</v>
      </c>
      <c r="I864" s="141">
        <f t="shared" si="1131"/>
        <v>30</v>
      </c>
      <c r="J864" s="134">
        <f t="shared" si="1132"/>
        <v>0.999064210203782</v>
      </c>
      <c r="K864" s="134">
        <f t="shared" si="1133"/>
        <v>1.14117161</v>
      </c>
      <c r="L864" s="134">
        <f t="shared" si="1134"/>
        <v>1.14010371</v>
      </c>
      <c r="M864" s="134">
        <f t="shared" si="1135"/>
        <v>128371.26486742</v>
      </c>
      <c r="N864" s="142">
        <f t="shared" si="1148"/>
        <v>0</v>
      </c>
      <c r="O864" s="133">
        <f t="shared" si="1169"/>
        <v>0</v>
      </c>
      <c r="P864" s="134">
        <f t="shared" si="1136"/>
        <v>0</v>
      </c>
      <c r="Q864" s="133">
        <f t="shared" si="1173"/>
        <v>0.12682499999999999</v>
      </c>
      <c r="R864" s="143">
        <f t="shared" si="1137"/>
        <v>1.000995528</v>
      </c>
      <c r="S864" s="134">
        <f t="shared" si="1138"/>
        <v>127.79718857</v>
      </c>
      <c r="T864" s="3">
        <f t="shared" si="1174"/>
        <v>0</v>
      </c>
      <c r="U864" s="4">
        <f t="shared" si="1175"/>
        <v>0</v>
      </c>
      <c r="V864" s="144" t="str">
        <f t="shared" ref="V864" si="1197">V863</f>
        <v>A+J=</v>
      </c>
      <c r="W864" s="9">
        <f t="shared" si="1171"/>
        <v>42936</v>
      </c>
      <c r="X864" s="4"/>
      <c r="Y864" s="18"/>
      <c r="Z864" s="16"/>
      <c r="AD864" s="5"/>
    </row>
    <row r="865" spans="1:30" x14ac:dyDescent="0.2">
      <c r="A865" s="138">
        <f t="shared" si="1172"/>
        <v>42910</v>
      </c>
      <c r="B865" s="134">
        <f t="shared" si="1126"/>
        <v>128501.58015219</v>
      </c>
      <c r="C865" s="134">
        <f t="shared" si="1147"/>
        <v>112596.12940599988</v>
      </c>
      <c r="D865" s="139">
        <f t="shared" si="1127"/>
        <v>658.89800000000002</v>
      </c>
      <c r="E865" s="10">
        <f>IF(DAY(A865)=E$3+1,VLOOKUP(A865,[1]Plan1!$BZ$150:$CA$300,2),E864)</f>
        <v>652.75800000000004</v>
      </c>
      <c r="F865" s="140">
        <f t="shared" si="1128"/>
        <v>42876</v>
      </c>
      <c r="G865" s="133">
        <f t="shared" si="1129"/>
        <v>-9.318589523719889E-3</v>
      </c>
      <c r="H865" s="141">
        <f t="shared" si="1130"/>
        <v>4</v>
      </c>
      <c r="I865" s="141">
        <f t="shared" si="1131"/>
        <v>30</v>
      </c>
      <c r="J865" s="134">
        <f t="shared" si="1132"/>
        <v>0.99875247491275798</v>
      </c>
      <c r="K865" s="134">
        <f t="shared" si="1133"/>
        <v>1.14117161</v>
      </c>
      <c r="L865" s="134">
        <f t="shared" si="1134"/>
        <v>1.13974796</v>
      </c>
      <c r="M865" s="134">
        <f t="shared" si="1135"/>
        <v>128331.20879438</v>
      </c>
      <c r="N865" s="142">
        <f t="shared" si="1148"/>
        <v>0</v>
      </c>
      <c r="O865" s="133">
        <f t="shared" si="1169"/>
        <v>0</v>
      </c>
      <c r="P865" s="134">
        <f t="shared" si="1136"/>
        <v>0</v>
      </c>
      <c r="Q865" s="133">
        <f t="shared" si="1173"/>
        <v>0.12682499999999999</v>
      </c>
      <c r="R865" s="143">
        <f t="shared" si="1137"/>
        <v>1.0013275909999999</v>
      </c>
      <c r="S865" s="134">
        <f t="shared" si="1138"/>
        <v>170.37135781000001</v>
      </c>
      <c r="T865" s="3">
        <f t="shared" si="1174"/>
        <v>0</v>
      </c>
      <c r="U865" s="4">
        <f t="shared" si="1175"/>
        <v>0</v>
      </c>
      <c r="V865" s="144" t="str">
        <f t="shared" ref="V865" si="1198">V864</f>
        <v>A+J=</v>
      </c>
      <c r="W865" s="9">
        <f t="shared" si="1171"/>
        <v>42936</v>
      </c>
      <c r="X865" s="4"/>
      <c r="Y865" s="18"/>
      <c r="Z865" s="16"/>
      <c r="AD865" s="5"/>
    </row>
    <row r="866" spans="1:30" x14ac:dyDescent="0.2">
      <c r="A866" s="138">
        <f t="shared" si="1172"/>
        <v>42911</v>
      </c>
      <c r="B866" s="134">
        <f t="shared" si="1126"/>
        <v>128504.09929211</v>
      </c>
      <c r="C866" s="134">
        <f t="shared" si="1147"/>
        <v>112596.12940599988</v>
      </c>
      <c r="D866" s="139">
        <f t="shared" si="1127"/>
        <v>658.89800000000002</v>
      </c>
      <c r="E866" s="10">
        <f>IF(DAY(A866)=E$3+1,VLOOKUP(A866,[1]Plan1!$BZ$150:$CA$300,2),E865)</f>
        <v>652.75800000000004</v>
      </c>
      <c r="F866" s="140">
        <f t="shared" si="1128"/>
        <v>42876</v>
      </c>
      <c r="G866" s="133">
        <f t="shared" si="1129"/>
        <v>-9.318589523719889E-3</v>
      </c>
      <c r="H866" s="141">
        <f t="shared" si="1130"/>
        <v>5</v>
      </c>
      <c r="I866" s="141">
        <f t="shared" si="1131"/>
        <v>30</v>
      </c>
      <c r="J866" s="134">
        <f t="shared" si="1132"/>
        <v>0.99844083689164986</v>
      </c>
      <c r="K866" s="134">
        <f t="shared" si="1133"/>
        <v>1.14117161</v>
      </c>
      <c r="L866" s="134">
        <f t="shared" si="1134"/>
        <v>1.13939233</v>
      </c>
      <c r="M866" s="134">
        <f t="shared" si="1135"/>
        <v>128291.16623288</v>
      </c>
      <c r="N866" s="142">
        <f t="shared" si="1148"/>
        <v>0</v>
      </c>
      <c r="O866" s="133">
        <f t="shared" si="1169"/>
        <v>0</v>
      </c>
      <c r="P866" s="134">
        <f t="shared" si="1136"/>
        <v>0</v>
      </c>
      <c r="Q866" s="133">
        <f t="shared" si="1173"/>
        <v>0.12682499999999999</v>
      </c>
      <c r="R866" s="143">
        <f t="shared" si="1137"/>
        <v>1.001659764</v>
      </c>
      <c r="S866" s="134">
        <f t="shared" si="1138"/>
        <v>212.93305923</v>
      </c>
      <c r="T866" s="3">
        <f t="shared" si="1174"/>
        <v>0</v>
      </c>
      <c r="U866" s="4">
        <f t="shared" si="1175"/>
        <v>0</v>
      </c>
      <c r="V866" s="144" t="str">
        <f t="shared" ref="V866" si="1199">V865</f>
        <v>A+J=</v>
      </c>
      <c r="W866" s="9">
        <f t="shared" si="1171"/>
        <v>42936</v>
      </c>
      <c r="X866" s="4"/>
      <c r="Y866" s="18"/>
      <c r="Z866" s="16"/>
      <c r="AD866" s="5"/>
    </row>
    <row r="867" spans="1:30" x14ac:dyDescent="0.2">
      <c r="A867" s="138">
        <f t="shared" si="1172"/>
        <v>42912</v>
      </c>
      <c r="B867" s="134">
        <f t="shared" si="1126"/>
        <v>128506.61834777</v>
      </c>
      <c r="C867" s="134">
        <f t="shared" si="1147"/>
        <v>112596.12940599988</v>
      </c>
      <c r="D867" s="139">
        <f t="shared" si="1127"/>
        <v>658.89800000000002</v>
      </c>
      <c r="E867" s="10">
        <f>IF(DAY(A867)=E$3+1,VLOOKUP(A867,[1]Plan1!$BZ$150:$CA$300,2),E866)</f>
        <v>652.75800000000004</v>
      </c>
      <c r="F867" s="140">
        <f t="shared" si="1128"/>
        <v>42876</v>
      </c>
      <c r="G867" s="133">
        <f t="shared" si="1129"/>
        <v>-9.318589523719889E-3</v>
      </c>
      <c r="H867" s="141">
        <f t="shared" si="1130"/>
        <v>6</v>
      </c>
      <c r="I867" s="141">
        <f t="shared" si="1131"/>
        <v>30</v>
      </c>
      <c r="J867" s="134">
        <f t="shared" si="1132"/>
        <v>0.9981292961101067</v>
      </c>
      <c r="K867" s="134">
        <f t="shared" si="1133"/>
        <v>1.14117161</v>
      </c>
      <c r="L867" s="134">
        <f t="shared" si="1134"/>
        <v>1.1390368099999999</v>
      </c>
      <c r="M867" s="134">
        <f t="shared" si="1135"/>
        <v>128251.13605695</v>
      </c>
      <c r="N867" s="142">
        <f t="shared" si="1148"/>
        <v>0</v>
      </c>
      <c r="O867" s="133">
        <f t="shared" si="1169"/>
        <v>0</v>
      </c>
      <c r="P867" s="134">
        <f t="shared" si="1136"/>
        <v>0</v>
      </c>
      <c r="Q867" s="133">
        <f t="shared" si="1173"/>
        <v>0.12682499999999999</v>
      </c>
      <c r="R867" s="143">
        <f t="shared" si="1137"/>
        <v>1.0019920470000001</v>
      </c>
      <c r="S867" s="134">
        <f t="shared" si="1138"/>
        <v>255.48229082</v>
      </c>
      <c r="T867" s="3">
        <f t="shared" si="1174"/>
        <v>0</v>
      </c>
      <c r="U867" s="4">
        <f t="shared" si="1175"/>
        <v>0</v>
      </c>
      <c r="V867" s="144" t="str">
        <f t="shared" ref="V867" si="1200">V866</f>
        <v>A+J=</v>
      </c>
      <c r="W867" s="9">
        <f t="shared" si="1171"/>
        <v>42936</v>
      </c>
      <c r="X867" s="4"/>
      <c r="Y867" s="18"/>
      <c r="Z867" s="16"/>
      <c r="AD867" s="5"/>
    </row>
    <row r="868" spans="1:30" x14ac:dyDescent="0.2">
      <c r="A868" s="138">
        <f t="shared" si="1172"/>
        <v>42913</v>
      </c>
      <c r="B868" s="134">
        <f t="shared" si="1126"/>
        <v>128509.13744655</v>
      </c>
      <c r="C868" s="134">
        <f t="shared" si="1147"/>
        <v>112596.12940599988</v>
      </c>
      <c r="D868" s="139">
        <f t="shared" si="1127"/>
        <v>658.89800000000002</v>
      </c>
      <c r="E868" s="10">
        <f>IF(DAY(A868)=E$3+1,VLOOKUP(A868,[1]Plan1!$BZ$150:$CA$300,2),E867)</f>
        <v>652.75800000000004</v>
      </c>
      <c r="F868" s="140">
        <f t="shared" si="1128"/>
        <v>42876</v>
      </c>
      <c r="G868" s="133">
        <f t="shared" si="1129"/>
        <v>-9.318589523719889E-3</v>
      </c>
      <c r="H868" s="141">
        <f t="shared" si="1130"/>
        <v>7</v>
      </c>
      <c r="I868" s="141">
        <f t="shared" si="1131"/>
        <v>30</v>
      </c>
      <c r="J868" s="134">
        <f t="shared" si="1132"/>
        <v>0.99781785253778721</v>
      </c>
      <c r="K868" s="134">
        <f t="shared" si="1133"/>
        <v>1.14117161</v>
      </c>
      <c r="L868" s="134">
        <f t="shared" si="1134"/>
        <v>1.1386814000000001</v>
      </c>
      <c r="M868" s="134">
        <f t="shared" si="1135"/>
        <v>128211.11826659999</v>
      </c>
      <c r="N868" s="142">
        <f t="shared" si="1148"/>
        <v>0</v>
      </c>
      <c r="O868" s="133">
        <f t="shared" si="1169"/>
        <v>0</v>
      </c>
      <c r="P868" s="134">
        <f t="shared" si="1136"/>
        <v>0</v>
      </c>
      <c r="Q868" s="133">
        <f t="shared" si="1173"/>
        <v>0.12682499999999999</v>
      </c>
      <c r="R868" s="143">
        <f t="shared" si="1137"/>
        <v>1.0023244410000001</v>
      </c>
      <c r="S868" s="134">
        <f t="shared" si="1138"/>
        <v>298.01917995000002</v>
      </c>
      <c r="T868" s="3">
        <f t="shared" si="1174"/>
        <v>0</v>
      </c>
      <c r="U868" s="4">
        <f t="shared" si="1175"/>
        <v>0</v>
      </c>
      <c r="V868" s="144" t="str">
        <f t="shared" ref="V868" si="1201">V867</f>
        <v>A+J=</v>
      </c>
      <c r="W868" s="9">
        <f t="shared" si="1171"/>
        <v>42936</v>
      </c>
      <c r="X868" s="4"/>
      <c r="Y868" s="18"/>
      <c r="Z868" s="16"/>
      <c r="AD868" s="5"/>
    </row>
    <row r="869" spans="1:30" x14ac:dyDescent="0.2">
      <c r="A869" s="138">
        <f t="shared" si="1172"/>
        <v>42914</v>
      </c>
      <c r="B869" s="134">
        <f t="shared" si="1126"/>
        <v>128511.65633111</v>
      </c>
      <c r="C869" s="134">
        <f t="shared" si="1147"/>
        <v>112596.12940599988</v>
      </c>
      <c r="D869" s="139">
        <f t="shared" si="1127"/>
        <v>658.89800000000002</v>
      </c>
      <c r="E869" s="10">
        <f>IF(DAY(A869)=E$3+1,VLOOKUP(A869,[1]Plan1!$BZ$150:$CA$300,2),E868)</f>
        <v>652.75800000000004</v>
      </c>
      <c r="F869" s="140">
        <f t="shared" si="1128"/>
        <v>42876</v>
      </c>
      <c r="G869" s="133">
        <f t="shared" si="1129"/>
        <v>-9.318589523719889E-3</v>
      </c>
      <c r="H869" s="141">
        <f t="shared" si="1130"/>
        <v>8</v>
      </c>
      <c r="I869" s="141">
        <f t="shared" si="1131"/>
        <v>30</v>
      </c>
      <c r="J869" s="134">
        <f t="shared" si="1132"/>
        <v>0.99750650614435932</v>
      </c>
      <c r="K869" s="134">
        <f t="shared" si="1133"/>
        <v>1.14117161</v>
      </c>
      <c r="L869" s="134">
        <f t="shared" si="1134"/>
        <v>1.1383261</v>
      </c>
      <c r="M869" s="134">
        <f t="shared" si="1135"/>
        <v>128171.11286182</v>
      </c>
      <c r="N869" s="142">
        <f t="shared" si="1148"/>
        <v>0</v>
      </c>
      <c r="O869" s="133">
        <f t="shared" si="1169"/>
        <v>0</v>
      </c>
      <c r="P869" s="134">
        <f t="shared" si="1136"/>
        <v>0</v>
      </c>
      <c r="Q869" s="133">
        <f t="shared" si="1173"/>
        <v>0.12682499999999999</v>
      </c>
      <c r="R869" s="143">
        <f t="shared" si="1137"/>
        <v>1.0026569439999999</v>
      </c>
      <c r="S869" s="134">
        <f t="shared" si="1138"/>
        <v>340.54346929000002</v>
      </c>
      <c r="T869" s="3">
        <f t="shared" si="1174"/>
        <v>0</v>
      </c>
      <c r="U869" s="4">
        <f t="shared" si="1175"/>
        <v>0</v>
      </c>
      <c r="V869" s="144" t="str">
        <f t="shared" ref="V869" si="1202">V868</f>
        <v>A+J=</v>
      </c>
      <c r="W869" s="9">
        <f t="shared" si="1171"/>
        <v>42936</v>
      </c>
      <c r="X869" s="4"/>
      <c r="Y869" s="18"/>
      <c r="Z869" s="16"/>
      <c r="AD869" s="5"/>
    </row>
    <row r="870" spans="1:30" x14ac:dyDescent="0.2">
      <c r="A870" s="138">
        <f t="shared" si="1172"/>
        <v>42915</v>
      </c>
      <c r="B870" s="134">
        <f t="shared" si="1126"/>
        <v>128514.17525699</v>
      </c>
      <c r="C870" s="134">
        <f t="shared" si="1147"/>
        <v>112596.12940599988</v>
      </c>
      <c r="D870" s="139">
        <f t="shared" si="1127"/>
        <v>658.89800000000002</v>
      </c>
      <c r="E870" s="10">
        <f>IF(DAY(A870)=E$3+1,VLOOKUP(A870,[1]Plan1!$BZ$150:$CA$300,2),E869)</f>
        <v>652.75800000000004</v>
      </c>
      <c r="F870" s="140">
        <f t="shared" si="1128"/>
        <v>42876</v>
      </c>
      <c r="G870" s="133">
        <f t="shared" si="1129"/>
        <v>-9.318589523719889E-3</v>
      </c>
      <c r="H870" s="141">
        <f t="shared" si="1130"/>
        <v>9</v>
      </c>
      <c r="I870" s="141">
        <f t="shared" si="1131"/>
        <v>30</v>
      </c>
      <c r="J870" s="134">
        <f t="shared" si="1132"/>
        <v>0.99719525689950061</v>
      </c>
      <c r="K870" s="134">
        <f t="shared" si="1133"/>
        <v>1.14117161</v>
      </c>
      <c r="L870" s="134">
        <f t="shared" si="1134"/>
        <v>1.1379709099999999</v>
      </c>
      <c r="M870" s="134">
        <f t="shared" si="1135"/>
        <v>128131.11984262</v>
      </c>
      <c r="N870" s="142">
        <f t="shared" si="1148"/>
        <v>0</v>
      </c>
      <c r="O870" s="133">
        <f t="shared" si="1169"/>
        <v>0</v>
      </c>
      <c r="P870" s="134">
        <f t="shared" si="1136"/>
        <v>0</v>
      </c>
      <c r="Q870" s="133">
        <f t="shared" si="1173"/>
        <v>0.12682499999999999</v>
      </c>
      <c r="R870" s="143">
        <f t="shared" si="1137"/>
        <v>1.0029895579999999</v>
      </c>
      <c r="S870" s="134">
        <f t="shared" si="1138"/>
        <v>383.05541436999999</v>
      </c>
      <c r="T870" s="3">
        <f t="shared" si="1174"/>
        <v>0</v>
      </c>
      <c r="U870" s="4">
        <f t="shared" si="1175"/>
        <v>0</v>
      </c>
      <c r="V870" s="144" t="str">
        <f t="shared" ref="V870" si="1203">V869</f>
        <v>A+J=</v>
      </c>
      <c r="W870" s="9">
        <f t="shared" si="1171"/>
        <v>42936</v>
      </c>
      <c r="X870" s="4"/>
      <c r="Y870" s="18"/>
      <c r="Z870" s="16"/>
      <c r="AD870" s="5"/>
    </row>
    <row r="871" spans="1:30" x14ac:dyDescent="0.2">
      <c r="A871" s="138">
        <f t="shared" si="1172"/>
        <v>42916</v>
      </c>
      <c r="B871" s="134">
        <f t="shared" si="1126"/>
        <v>128516.69422323001</v>
      </c>
      <c r="C871" s="134">
        <f t="shared" si="1147"/>
        <v>112596.12940599988</v>
      </c>
      <c r="D871" s="139">
        <f t="shared" si="1127"/>
        <v>658.89800000000002</v>
      </c>
      <c r="E871" s="10">
        <f>IF(DAY(A871)=E$3+1,VLOOKUP(A871,[1]Plan1!$BZ$150:$CA$300,2),E870)</f>
        <v>652.75800000000004</v>
      </c>
      <c r="F871" s="140">
        <f t="shared" si="1128"/>
        <v>42876</v>
      </c>
      <c r="G871" s="133">
        <f t="shared" si="1129"/>
        <v>-9.318589523719889E-3</v>
      </c>
      <c r="H871" s="141">
        <f t="shared" si="1130"/>
        <v>10</v>
      </c>
      <c r="I871" s="141">
        <f t="shared" si="1131"/>
        <v>30</v>
      </c>
      <c r="J871" s="134">
        <f t="shared" si="1132"/>
        <v>0.99688410477289813</v>
      </c>
      <c r="K871" s="134">
        <f t="shared" si="1133"/>
        <v>1.14117161</v>
      </c>
      <c r="L871" s="134">
        <f t="shared" si="1134"/>
        <v>1.1376158300000001</v>
      </c>
      <c r="M871" s="134">
        <f t="shared" si="1135"/>
        <v>128091.13920899</v>
      </c>
      <c r="N871" s="142">
        <f t="shared" si="1148"/>
        <v>0</v>
      </c>
      <c r="O871" s="133">
        <f t="shared" si="1169"/>
        <v>0</v>
      </c>
      <c r="P871" s="134">
        <f t="shared" si="1136"/>
        <v>0</v>
      </c>
      <c r="Q871" s="133">
        <f t="shared" si="1173"/>
        <v>0.12682499999999999</v>
      </c>
      <c r="R871" s="143">
        <f t="shared" si="1137"/>
        <v>1.0033222829999999</v>
      </c>
      <c r="S871" s="134">
        <f t="shared" si="1138"/>
        <v>425.55501423999999</v>
      </c>
      <c r="T871" s="3">
        <f t="shared" si="1174"/>
        <v>0</v>
      </c>
      <c r="U871" s="4">
        <f t="shared" si="1175"/>
        <v>0</v>
      </c>
      <c r="V871" s="144" t="str">
        <f t="shared" ref="V871" si="1204">V870</f>
        <v>A+J=</v>
      </c>
      <c r="W871" s="9">
        <f t="shared" si="1171"/>
        <v>42936</v>
      </c>
      <c r="X871" s="4"/>
      <c r="Y871" s="18"/>
      <c r="Z871" s="16"/>
      <c r="AD871" s="5"/>
    </row>
    <row r="872" spans="1:30" x14ac:dyDescent="0.2">
      <c r="A872" s="138">
        <f t="shared" si="1172"/>
        <v>42917</v>
      </c>
      <c r="B872" s="134">
        <f t="shared" si="1126"/>
        <v>128519.21423091</v>
      </c>
      <c r="C872" s="134">
        <f t="shared" si="1147"/>
        <v>112596.12940599988</v>
      </c>
      <c r="D872" s="139">
        <f t="shared" si="1127"/>
        <v>658.89800000000002</v>
      </c>
      <c r="E872" s="10">
        <f>IF(DAY(A872)=E$3+1,VLOOKUP(A872,[1]Plan1!$BZ$150:$CA$300,2),E871)</f>
        <v>652.75800000000004</v>
      </c>
      <c r="F872" s="140">
        <f t="shared" si="1128"/>
        <v>42876</v>
      </c>
      <c r="G872" s="133">
        <f t="shared" si="1129"/>
        <v>-9.318589523719889E-3</v>
      </c>
      <c r="H872" s="141">
        <f t="shared" si="1130"/>
        <v>11</v>
      </c>
      <c r="I872" s="141">
        <f t="shared" si="1131"/>
        <v>30</v>
      </c>
      <c r="J872" s="134">
        <f t="shared" si="1132"/>
        <v>0.99657304973424832</v>
      </c>
      <c r="K872" s="134">
        <f t="shared" si="1133"/>
        <v>1.14117161</v>
      </c>
      <c r="L872" s="134">
        <f t="shared" si="1134"/>
        <v>1.13726087</v>
      </c>
      <c r="M872" s="134">
        <f t="shared" si="1135"/>
        <v>128051.1720869</v>
      </c>
      <c r="N872" s="142">
        <f t="shared" si="1148"/>
        <v>0</v>
      </c>
      <c r="O872" s="133">
        <f t="shared" si="1169"/>
        <v>0</v>
      </c>
      <c r="P872" s="134">
        <f t="shared" si="1136"/>
        <v>0</v>
      </c>
      <c r="Q872" s="133">
        <f t="shared" si="1173"/>
        <v>0.12682499999999999</v>
      </c>
      <c r="R872" s="143">
        <f t="shared" si="1137"/>
        <v>1.003655118</v>
      </c>
      <c r="S872" s="134">
        <f t="shared" si="1138"/>
        <v>468.04214401000002</v>
      </c>
      <c r="T872" s="3">
        <f t="shared" si="1174"/>
        <v>0</v>
      </c>
      <c r="U872" s="4">
        <f t="shared" si="1175"/>
        <v>0</v>
      </c>
      <c r="V872" s="144" t="str">
        <f t="shared" ref="V872" si="1205">V871</f>
        <v>A+J=</v>
      </c>
      <c r="W872" s="9">
        <f t="shared" si="1171"/>
        <v>42936</v>
      </c>
      <c r="X872" s="4"/>
      <c r="Y872" s="18"/>
      <c r="Z872" s="16"/>
      <c r="AD872" s="5"/>
    </row>
    <row r="873" spans="1:30" x14ac:dyDescent="0.2">
      <c r="A873" s="138">
        <f t="shared" si="1172"/>
        <v>42918</v>
      </c>
      <c r="B873" s="134">
        <f t="shared" si="1126"/>
        <v>128521.73301941001</v>
      </c>
      <c r="C873" s="134">
        <f t="shared" si="1147"/>
        <v>112596.12940599988</v>
      </c>
      <c r="D873" s="139">
        <f t="shared" si="1127"/>
        <v>658.89800000000002</v>
      </c>
      <c r="E873" s="10">
        <f>IF(DAY(A873)=E$3+1,VLOOKUP(A873,[1]Plan1!$BZ$150:$CA$300,2),E872)</f>
        <v>652.75800000000004</v>
      </c>
      <c r="F873" s="140">
        <f t="shared" si="1128"/>
        <v>42876</v>
      </c>
      <c r="G873" s="133">
        <f t="shared" si="1129"/>
        <v>-9.318589523719889E-3</v>
      </c>
      <c r="H873" s="141">
        <f t="shared" si="1130"/>
        <v>12</v>
      </c>
      <c r="I873" s="141">
        <f t="shared" si="1131"/>
        <v>30</v>
      </c>
      <c r="J873" s="134">
        <f t="shared" si="1132"/>
        <v>0.99626209175325708</v>
      </c>
      <c r="K873" s="134">
        <f t="shared" si="1133"/>
        <v>1.14117161</v>
      </c>
      <c r="L873" s="134">
        <f t="shared" si="1134"/>
        <v>1.1369060099999999</v>
      </c>
      <c r="M873" s="134">
        <f t="shared" si="1135"/>
        <v>128011.21622441</v>
      </c>
      <c r="N873" s="142">
        <f t="shared" si="1148"/>
        <v>0</v>
      </c>
      <c r="O873" s="133">
        <f t="shared" si="1169"/>
        <v>0</v>
      </c>
      <c r="P873" s="134">
        <f t="shared" si="1136"/>
        <v>0</v>
      </c>
      <c r="Q873" s="133">
        <f t="shared" si="1173"/>
        <v>0.12682499999999999</v>
      </c>
      <c r="R873" s="143">
        <f t="shared" si="1137"/>
        <v>1.003988063</v>
      </c>
      <c r="S873" s="134">
        <f t="shared" si="1138"/>
        <v>510.516795</v>
      </c>
      <c r="T873" s="3">
        <f t="shared" si="1174"/>
        <v>0</v>
      </c>
      <c r="U873" s="4">
        <f t="shared" si="1175"/>
        <v>0</v>
      </c>
      <c r="V873" s="144" t="str">
        <f t="shared" ref="V873" si="1206">V872</f>
        <v>A+J=</v>
      </c>
      <c r="W873" s="9">
        <f t="shared" si="1171"/>
        <v>42936</v>
      </c>
      <c r="X873" s="4"/>
      <c r="Y873" s="18"/>
      <c r="Z873" s="16"/>
      <c r="AD873" s="5"/>
    </row>
    <row r="874" spans="1:30" x14ac:dyDescent="0.2">
      <c r="A874" s="138">
        <f t="shared" si="1172"/>
        <v>42919</v>
      </c>
      <c r="B874" s="134">
        <f t="shared" si="1126"/>
        <v>128524.25171765999</v>
      </c>
      <c r="C874" s="134">
        <f t="shared" si="1147"/>
        <v>112596.12940599988</v>
      </c>
      <c r="D874" s="139">
        <f t="shared" si="1127"/>
        <v>658.89800000000002</v>
      </c>
      <c r="E874" s="10">
        <f>IF(DAY(A874)=E$3+1,VLOOKUP(A874,[1]Plan1!$BZ$150:$CA$300,2),E873)</f>
        <v>652.75800000000004</v>
      </c>
      <c r="F874" s="140">
        <f t="shared" si="1128"/>
        <v>42876</v>
      </c>
      <c r="G874" s="133">
        <f t="shared" si="1129"/>
        <v>-9.318589523719889E-3</v>
      </c>
      <c r="H874" s="141">
        <f t="shared" si="1130"/>
        <v>13</v>
      </c>
      <c r="I874" s="141">
        <f t="shared" si="1131"/>
        <v>30</v>
      </c>
      <c r="J874" s="134">
        <f t="shared" si="1132"/>
        <v>0.99595123079963976</v>
      </c>
      <c r="K874" s="134">
        <f t="shared" si="1133"/>
        <v>1.14117161</v>
      </c>
      <c r="L874" s="134">
        <f t="shared" si="1134"/>
        <v>1.1365512600000001</v>
      </c>
      <c r="M874" s="134">
        <f t="shared" si="1135"/>
        <v>127971.27274751</v>
      </c>
      <c r="N874" s="142">
        <f t="shared" si="1148"/>
        <v>0</v>
      </c>
      <c r="O874" s="133">
        <f t="shared" si="1169"/>
        <v>0</v>
      </c>
      <c r="P874" s="134">
        <f t="shared" si="1136"/>
        <v>0</v>
      </c>
      <c r="Q874" s="133">
        <f t="shared" si="1173"/>
        <v>0.12682499999999999</v>
      </c>
      <c r="R874" s="143">
        <f t="shared" si="1137"/>
        <v>1.004321118</v>
      </c>
      <c r="S874" s="134">
        <f t="shared" si="1138"/>
        <v>552.97897015000001</v>
      </c>
      <c r="T874" s="3">
        <f t="shared" si="1174"/>
        <v>0</v>
      </c>
      <c r="U874" s="4">
        <f t="shared" si="1175"/>
        <v>0</v>
      </c>
      <c r="V874" s="144" t="str">
        <f t="shared" ref="V874" si="1207">V873</f>
        <v>A+J=</v>
      </c>
      <c r="W874" s="9">
        <f t="shared" si="1171"/>
        <v>42936</v>
      </c>
      <c r="X874" s="4"/>
      <c r="Y874" s="18"/>
      <c r="Z874" s="16"/>
      <c r="AD874" s="5"/>
    </row>
    <row r="875" spans="1:30" x14ac:dyDescent="0.2">
      <c r="A875" s="138">
        <f t="shared" si="1172"/>
        <v>42920</v>
      </c>
      <c r="B875" s="134">
        <f t="shared" si="1126"/>
        <v>128526.77158393999</v>
      </c>
      <c r="C875" s="134">
        <f t="shared" si="1147"/>
        <v>112596.12940599988</v>
      </c>
      <c r="D875" s="139">
        <f t="shared" si="1127"/>
        <v>658.89800000000002</v>
      </c>
      <c r="E875" s="10">
        <f>IF(DAY(A875)=E$3+1,VLOOKUP(A875,[1]Plan1!$BZ$150:$CA$300,2),E874)</f>
        <v>652.75800000000004</v>
      </c>
      <c r="F875" s="140">
        <f t="shared" si="1128"/>
        <v>42876</v>
      </c>
      <c r="G875" s="133">
        <f t="shared" si="1129"/>
        <v>-9.318589523719889E-3</v>
      </c>
      <c r="H875" s="141">
        <f t="shared" si="1130"/>
        <v>14</v>
      </c>
      <c r="I875" s="141">
        <f t="shared" si="1131"/>
        <v>30</v>
      </c>
      <c r="J875" s="134">
        <f t="shared" si="1132"/>
        <v>0.99564046684312113</v>
      </c>
      <c r="K875" s="134">
        <f t="shared" si="1133"/>
        <v>1.14117161</v>
      </c>
      <c r="L875" s="134">
        <f t="shared" si="1134"/>
        <v>1.1361966299999999</v>
      </c>
      <c r="M875" s="134">
        <f t="shared" si="1135"/>
        <v>127931.34278214</v>
      </c>
      <c r="N875" s="142">
        <f t="shared" si="1148"/>
        <v>0</v>
      </c>
      <c r="O875" s="133">
        <f t="shared" si="1169"/>
        <v>0</v>
      </c>
      <c r="P875" s="134">
        <f t="shared" si="1136"/>
        <v>0</v>
      </c>
      <c r="Q875" s="133">
        <f t="shared" si="1173"/>
        <v>0.12682499999999999</v>
      </c>
      <c r="R875" s="143">
        <f t="shared" si="1137"/>
        <v>1.0046542839999999</v>
      </c>
      <c r="S875" s="134">
        <f t="shared" si="1138"/>
        <v>595.42880179999997</v>
      </c>
      <c r="T875" s="3">
        <f t="shared" si="1174"/>
        <v>0</v>
      </c>
      <c r="U875" s="4">
        <f t="shared" si="1175"/>
        <v>0</v>
      </c>
      <c r="V875" s="144" t="str">
        <f t="shared" ref="V875" si="1208">V874</f>
        <v>A+J=</v>
      </c>
      <c r="W875" s="9">
        <f t="shared" si="1171"/>
        <v>42936</v>
      </c>
      <c r="X875" s="4"/>
      <c r="Y875" s="18"/>
      <c r="Z875" s="16"/>
      <c r="AD875" s="5"/>
    </row>
    <row r="876" spans="1:30" x14ac:dyDescent="0.2">
      <c r="A876" s="138">
        <f t="shared" si="1172"/>
        <v>42921</v>
      </c>
      <c r="B876" s="134">
        <f t="shared" si="1126"/>
        <v>128529.29148691001</v>
      </c>
      <c r="C876" s="134">
        <f t="shared" si="1147"/>
        <v>112596.12940599988</v>
      </c>
      <c r="D876" s="139">
        <f t="shared" si="1127"/>
        <v>658.89800000000002</v>
      </c>
      <c r="E876" s="10">
        <f>IF(DAY(A876)=E$3+1,VLOOKUP(A876,[1]Plan1!$BZ$150:$CA$300,2),E875)</f>
        <v>652.75800000000004</v>
      </c>
      <c r="F876" s="140">
        <f t="shared" si="1128"/>
        <v>42876</v>
      </c>
      <c r="G876" s="133">
        <f t="shared" si="1129"/>
        <v>-9.318589523719889E-3</v>
      </c>
      <c r="H876" s="141">
        <f t="shared" si="1130"/>
        <v>15</v>
      </c>
      <c r="I876" s="141">
        <f t="shared" si="1131"/>
        <v>30</v>
      </c>
      <c r="J876" s="134">
        <f t="shared" si="1132"/>
        <v>0.99532979985343562</v>
      </c>
      <c r="K876" s="134">
        <f t="shared" si="1133"/>
        <v>1.14117161</v>
      </c>
      <c r="L876" s="134">
        <f t="shared" si="1134"/>
        <v>1.13584211</v>
      </c>
      <c r="M876" s="134">
        <f t="shared" si="1135"/>
        <v>127891.42520234</v>
      </c>
      <c r="N876" s="142">
        <f t="shared" si="1148"/>
        <v>0</v>
      </c>
      <c r="O876" s="133">
        <f t="shared" si="1169"/>
        <v>0</v>
      </c>
      <c r="P876" s="134">
        <f t="shared" si="1136"/>
        <v>0</v>
      </c>
      <c r="Q876" s="133">
        <f t="shared" si="1173"/>
        <v>0.12682499999999999</v>
      </c>
      <c r="R876" s="143">
        <f t="shared" si="1137"/>
        <v>1.0049875610000001</v>
      </c>
      <c r="S876" s="134">
        <f t="shared" si="1138"/>
        <v>637.86628456999995</v>
      </c>
      <c r="T876" s="3">
        <f t="shared" si="1174"/>
        <v>0</v>
      </c>
      <c r="U876" s="4">
        <f t="shared" si="1175"/>
        <v>0</v>
      </c>
      <c r="V876" s="144" t="str">
        <f t="shared" ref="V876" si="1209">V875</f>
        <v>A+J=</v>
      </c>
      <c r="W876" s="9">
        <f t="shared" si="1171"/>
        <v>42936</v>
      </c>
      <c r="X876" s="4"/>
      <c r="Y876" s="18"/>
      <c r="Z876" s="16"/>
      <c r="AD876" s="5"/>
    </row>
    <row r="877" spans="1:30" x14ac:dyDescent="0.2">
      <c r="A877" s="138">
        <f t="shared" si="1172"/>
        <v>42922</v>
      </c>
      <c r="B877" s="134">
        <f t="shared" si="1126"/>
        <v>128531.81016585001</v>
      </c>
      <c r="C877" s="134">
        <f t="shared" si="1147"/>
        <v>112596.12940599988</v>
      </c>
      <c r="D877" s="139">
        <f t="shared" si="1127"/>
        <v>658.89800000000002</v>
      </c>
      <c r="E877" s="10">
        <f>IF(DAY(A877)=E$3+1,VLOOKUP(A877,[1]Plan1!$BZ$150:$CA$300,2),E876)</f>
        <v>652.75800000000004</v>
      </c>
      <c r="F877" s="140">
        <f t="shared" si="1128"/>
        <v>42876</v>
      </c>
      <c r="G877" s="133">
        <f t="shared" si="1129"/>
        <v>-9.318589523719889E-3</v>
      </c>
      <c r="H877" s="141">
        <f t="shared" si="1130"/>
        <v>16</v>
      </c>
      <c r="I877" s="141">
        <f t="shared" si="1131"/>
        <v>30</v>
      </c>
      <c r="J877" s="134">
        <f t="shared" si="1132"/>
        <v>0.99501922980032664</v>
      </c>
      <c r="K877" s="134">
        <f t="shared" si="1133"/>
        <v>1.14117161</v>
      </c>
      <c r="L877" s="134">
        <f t="shared" si="1134"/>
        <v>1.1354876899999999</v>
      </c>
      <c r="M877" s="134">
        <f t="shared" si="1135"/>
        <v>127851.51888216</v>
      </c>
      <c r="N877" s="142">
        <f t="shared" si="1148"/>
        <v>0</v>
      </c>
      <c r="O877" s="133">
        <f t="shared" si="1169"/>
        <v>0</v>
      </c>
      <c r="P877" s="134">
        <f t="shared" si="1136"/>
        <v>0</v>
      </c>
      <c r="Q877" s="133">
        <f t="shared" si="1173"/>
        <v>0.12682499999999999</v>
      </c>
      <c r="R877" s="143">
        <f t="shared" si="1137"/>
        <v>1.005320948</v>
      </c>
      <c r="S877" s="134">
        <f t="shared" si="1138"/>
        <v>680.29128369</v>
      </c>
      <c r="T877" s="3">
        <f t="shared" si="1174"/>
        <v>0</v>
      </c>
      <c r="U877" s="4">
        <f t="shared" si="1175"/>
        <v>0</v>
      </c>
      <c r="V877" s="144" t="str">
        <f t="shared" ref="V877" si="1210">V876</f>
        <v>A+J=</v>
      </c>
      <c r="W877" s="9">
        <f t="shared" si="1171"/>
        <v>42936</v>
      </c>
      <c r="X877" s="4"/>
      <c r="Y877" s="18"/>
      <c r="Z877" s="16"/>
      <c r="AD877" s="5"/>
    </row>
    <row r="878" spans="1:30" x14ac:dyDescent="0.2">
      <c r="A878" s="138">
        <f t="shared" si="1172"/>
        <v>42923</v>
      </c>
      <c r="B878" s="134">
        <f t="shared" ref="B878:B941" si="1211">(M878+S878)</f>
        <v>128534.33001131</v>
      </c>
      <c r="C878" s="134">
        <f t="shared" si="1147"/>
        <v>112596.12940599988</v>
      </c>
      <c r="D878" s="139">
        <f t="shared" ref="D878:D941" si="1212">IF(E878=E877,D877,E877)</f>
        <v>658.89800000000002</v>
      </c>
      <c r="E878" s="10">
        <f>IF(DAY(A878)=E$3+1,VLOOKUP(A878,[1]Plan1!$BZ$150:$CA$300,2),E877)</f>
        <v>652.75800000000004</v>
      </c>
      <c r="F878" s="140">
        <f t="shared" ref="F878:F941" si="1213">IF(D878=D877,F877,EDATE(A878,-1))</f>
        <v>42876</v>
      </c>
      <c r="G878" s="133">
        <f t="shared" ref="G878:G941" si="1214">(E878/D878)-1</f>
        <v>-9.318589523719889E-3</v>
      </c>
      <c r="H878" s="141">
        <f t="shared" ref="H878:H941" si="1215">IF(DAY(A878)=E$3+1,1,H877+1)</f>
        <v>17</v>
      </c>
      <c r="I878" s="141">
        <f t="shared" ref="I878:I941" si="1216">IF(DAY(A878)=E$3+1,DAY(EOMONTH(A878,0)),I877)</f>
        <v>30</v>
      </c>
      <c r="J878" s="134">
        <f t="shared" ref="J878:J941" si="1217">((E878/D878)^(H878/I878))</f>
        <v>0.99470875665354763</v>
      </c>
      <c r="K878" s="134">
        <f t="shared" ref="K878:K941" si="1218">IF(DAY(A878)=E$3+1,L877,K877)</f>
        <v>1.14117161</v>
      </c>
      <c r="L878" s="134">
        <f t="shared" ref="L878:L941" si="1219">TRUNC(J878*K878,8)</f>
        <v>1.13513339</v>
      </c>
      <c r="M878" s="134">
        <f t="shared" ref="M878:M941" si="1220">TRUNC(C878*L878,8)</f>
        <v>127811.62607350999</v>
      </c>
      <c r="N878" s="142">
        <f t="shared" si="1148"/>
        <v>0</v>
      </c>
      <c r="O878" s="133">
        <f t="shared" si="1169"/>
        <v>0</v>
      </c>
      <c r="P878" s="134">
        <f t="shared" ref="P878:P941" si="1221">IF(O878&gt;0,TRUNC(O878*M878,8),0)</f>
        <v>0</v>
      </c>
      <c r="Q878" s="133">
        <f t="shared" si="1173"/>
        <v>0.12682499999999999</v>
      </c>
      <c r="R878" s="143">
        <f t="shared" ref="R878:R941" si="1222">ROUND((1+Q878)^(1/12)^(H878/I878),9)</f>
        <v>1.0056544460000001</v>
      </c>
      <c r="S878" s="134">
        <f t="shared" ref="S878:S941" si="1223">TRUNC(M878*(R878-1),8)</f>
        <v>722.70393779999995</v>
      </c>
      <c r="T878" s="3">
        <f t="shared" si="1174"/>
        <v>0</v>
      </c>
      <c r="U878" s="4">
        <f t="shared" si="1175"/>
        <v>0</v>
      </c>
      <c r="V878" s="144" t="str">
        <f t="shared" ref="V878" si="1224">V877</f>
        <v>A+J=</v>
      </c>
      <c r="W878" s="9">
        <f t="shared" si="1171"/>
        <v>42936</v>
      </c>
      <c r="X878" s="4"/>
      <c r="Y878" s="18"/>
      <c r="Z878" s="16"/>
      <c r="AD878" s="5"/>
    </row>
    <row r="879" spans="1:30" x14ac:dyDescent="0.2">
      <c r="A879" s="138">
        <f t="shared" si="1172"/>
        <v>42924</v>
      </c>
      <c r="B879" s="134">
        <f t="shared" si="1211"/>
        <v>128536.84976305001</v>
      </c>
      <c r="C879" s="134">
        <f t="shared" si="1147"/>
        <v>112596.12940599988</v>
      </c>
      <c r="D879" s="139">
        <f t="shared" si="1212"/>
        <v>658.89800000000002</v>
      </c>
      <c r="E879" s="10">
        <f>IF(DAY(A879)=E$3+1,VLOOKUP(A879,[1]Plan1!$BZ$150:$CA$300,2),E878)</f>
        <v>652.75800000000004</v>
      </c>
      <c r="F879" s="140">
        <f t="shared" si="1213"/>
        <v>42876</v>
      </c>
      <c r="G879" s="133">
        <f t="shared" si="1214"/>
        <v>-9.318589523719889E-3</v>
      </c>
      <c r="H879" s="141">
        <f t="shared" si="1215"/>
        <v>18</v>
      </c>
      <c r="I879" s="141">
        <f t="shared" si="1216"/>
        <v>30</v>
      </c>
      <c r="J879" s="134">
        <f t="shared" si="1217"/>
        <v>0.99439838038286099</v>
      </c>
      <c r="K879" s="134">
        <f t="shared" si="1218"/>
        <v>1.14117161</v>
      </c>
      <c r="L879" s="134">
        <f t="shared" si="1219"/>
        <v>1.1347792000000001</v>
      </c>
      <c r="M879" s="134">
        <f t="shared" si="1220"/>
        <v>127771.74565043001</v>
      </c>
      <c r="N879" s="142">
        <f t="shared" si="1148"/>
        <v>0</v>
      </c>
      <c r="O879" s="133">
        <f t="shared" si="1169"/>
        <v>0</v>
      </c>
      <c r="P879" s="134">
        <f t="shared" si="1221"/>
        <v>0</v>
      </c>
      <c r="Q879" s="133">
        <f t="shared" si="1173"/>
        <v>0.12682499999999999</v>
      </c>
      <c r="R879" s="143">
        <f t="shared" si="1222"/>
        <v>1.0059880539999999</v>
      </c>
      <c r="S879" s="134">
        <f t="shared" si="1223"/>
        <v>765.10411262000002</v>
      </c>
      <c r="T879" s="3">
        <f t="shared" si="1174"/>
        <v>0</v>
      </c>
      <c r="U879" s="4">
        <f t="shared" si="1175"/>
        <v>0</v>
      </c>
      <c r="V879" s="144" t="str">
        <f t="shared" ref="V879" si="1225">V878</f>
        <v>A+J=</v>
      </c>
      <c r="W879" s="9">
        <f t="shared" si="1171"/>
        <v>42936</v>
      </c>
      <c r="X879" s="4"/>
      <c r="Y879" s="18"/>
      <c r="Z879" s="16"/>
      <c r="AD879" s="5"/>
    </row>
    <row r="880" spans="1:30" x14ac:dyDescent="0.2">
      <c r="A880" s="138">
        <f t="shared" si="1172"/>
        <v>42925</v>
      </c>
      <c r="B880" s="134">
        <f t="shared" si="1211"/>
        <v>128539.36841498</v>
      </c>
      <c r="C880" s="134">
        <f t="shared" si="1147"/>
        <v>112596.12940599988</v>
      </c>
      <c r="D880" s="139">
        <f t="shared" si="1212"/>
        <v>658.89800000000002</v>
      </c>
      <c r="E880" s="10">
        <f>IF(DAY(A880)=E$3+1,VLOOKUP(A880,[1]Plan1!$BZ$150:$CA$300,2),E879)</f>
        <v>652.75800000000004</v>
      </c>
      <c r="F880" s="140">
        <f t="shared" si="1213"/>
        <v>42876</v>
      </c>
      <c r="G880" s="133">
        <f t="shared" si="1214"/>
        <v>-9.318589523719889E-3</v>
      </c>
      <c r="H880" s="141">
        <f t="shared" si="1215"/>
        <v>19</v>
      </c>
      <c r="I880" s="141">
        <f t="shared" si="1216"/>
        <v>30</v>
      </c>
      <c r="J880" s="134">
        <f t="shared" si="1217"/>
        <v>0.99408810095803879</v>
      </c>
      <c r="K880" s="134">
        <f t="shared" si="1218"/>
        <v>1.14117161</v>
      </c>
      <c r="L880" s="134">
        <f t="shared" si="1219"/>
        <v>1.13442511</v>
      </c>
      <c r="M880" s="134">
        <f t="shared" si="1220"/>
        <v>127731.87648697</v>
      </c>
      <c r="N880" s="142">
        <f t="shared" si="1148"/>
        <v>0</v>
      </c>
      <c r="O880" s="133">
        <f t="shared" si="1169"/>
        <v>0</v>
      </c>
      <c r="P880" s="134">
        <f t="shared" si="1221"/>
        <v>0</v>
      </c>
      <c r="Q880" s="133">
        <f t="shared" si="1173"/>
        <v>0.12682499999999999</v>
      </c>
      <c r="R880" s="143">
        <f t="shared" si="1222"/>
        <v>1.006321773</v>
      </c>
      <c r="S880" s="134">
        <f t="shared" si="1223"/>
        <v>807.49192801000004</v>
      </c>
      <c r="T880" s="3">
        <f t="shared" si="1174"/>
        <v>0</v>
      </c>
      <c r="U880" s="4">
        <f t="shared" si="1175"/>
        <v>0</v>
      </c>
      <c r="V880" s="144" t="str">
        <f t="shared" ref="V880" si="1226">V879</f>
        <v>A+J=</v>
      </c>
      <c r="W880" s="9">
        <f t="shared" si="1171"/>
        <v>42936</v>
      </c>
      <c r="X880" s="4"/>
      <c r="Y880" s="18"/>
      <c r="Z880" s="16"/>
      <c r="AD880" s="5"/>
    </row>
    <row r="881" spans="1:135" x14ac:dyDescent="0.2">
      <c r="A881" s="138">
        <f t="shared" si="1172"/>
        <v>42926</v>
      </c>
      <c r="B881" s="134">
        <f t="shared" si="1211"/>
        <v>128541.88823199</v>
      </c>
      <c r="C881" s="134">
        <f t="shared" si="1147"/>
        <v>112596.12940599988</v>
      </c>
      <c r="D881" s="139">
        <f t="shared" si="1212"/>
        <v>658.89800000000002</v>
      </c>
      <c r="E881" s="10">
        <f>IF(DAY(A881)=E$3+1,VLOOKUP(A881,[1]Plan1!$BZ$150:$CA$300,2),E880)</f>
        <v>652.75800000000004</v>
      </c>
      <c r="F881" s="140">
        <f t="shared" si="1213"/>
        <v>42876</v>
      </c>
      <c r="G881" s="133">
        <f t="shared" si="1214"/>
        <v>-9.318589523719889E-3</v>
      </c>
      <c r="H881" s="141">
        <f t="shared" si="1215"/>
        <v>20</v>
      </c>
      <c r="I881" s="141">
        <f t="shared" si="1216"/>
        <v>30</v>
      </c>
      <c r="J881" s="134">
        <f t="shared" si="1217"/>
        <v>0.99377791834886253</v>
      </c>
      <c r="K881" s="134">
        <f t="shared" si="1218"/>
        <v>1.14117161</v>
      </c>
      <c r="L881" s="134">
        <f t="shared" si="1219"/>
        <v>1.1340711400000001</v>
      </c>
      <c r="M881" s="134">
        <f t="shared" si="1220"/>
        <v>127692.02083505</v>
      </c>
      <c r="N881" s="142">
        <f t="shared" si="1148"/>
        <v>0</v>
      </c>
      <c r="O881" s="133">
        <f t="shared" si="1169"/>
        <v>0</v>
      </c>
      <c r="P881" s="134">
        <f t="shared" si="1221"/>
        <v>0</v>
      </c>
      <c r="Q881" s="133">
        <f t="shared" si="1173"/>
        <v>0.12682499999999999</v>
      </c>
      <c r="R881" s="143">
        <f t="shared" si="1222"/>
        <v>1.006655603</v>
      </c>
      <c r="S881" s="134">
        <f t="shared" si="1223"/>
        <v>849.86739694000005</v>
      </c>
      <c r="T881" s="3">
        <f t="shared" si="1174"/>
        <v>0</v>
      </c>
      <c r="U881" s="4">
        <f t="shared" si="1175"/>
        <v>0</v>
      </c>
      <c r="V881" s="144" t="str">
        <f t="shared" ref="V881" si="1227">V880</f>
        <v>A+J=</v>
      </c>
      <c r="W881" s="9">
        <f t="shared" si="1171"/>
        <v>42936</v>
      </c>
      <c r="X881" s="4"/>
      <c r="Y881" s="18"/>
      <c r="Z881" s="16"/>
      <c r="AD881" s="5"/>
    </row>
    <row r="882" spans="1:135" x14ac:dyDescent="0.2">
      <c r="A882" s="138">
        <f t="shared" si="1172"/>
        <v>42927</v>
      </c>
      <c r="B882" s="134">
        <f t="shared" si="1211"/>
        <v>128544.4080805</v>
      </c>
      <c r="C882" s="134">
        <f t="shared" si="1147"/>
        <v>112596.12940599988</v>
      </c>
      <c r="D882" s="139">
        <f t="shared" si="1212"/>
        <v>658.89800000000002</v>
      </c>
      <c r="E882" s="10">
        <f>IF(DAY(A882)=E$3+1,VLOOKUP(A882,[1]Plan1!$BZ$150:$CA$300,2),E881)</f>
        <v>652.75800000000004</v>
      </c>
      <c r="F882" s="140">
        <f t="shared" si="1213"/>
        <v>42876</v>
      </c>
      <c r="G882" s="133">
        <f t="shared" si="1214"/>
        <v>-9.318589523719889E-3</v>
      </c>
      <c r="H882" s="141">
        <f t="shared" si="1215"/>
        <v>21</v>
      </c>
      <c r="I882" s="141">
        <f t="shared" si="1216"/>
        <v>30</v>
      </c>
      <c r="J882" s="134">
        <f t="shared" si="1217"/>
        <v>0.99346783252512305</v>
      </c>
      <c r="K882" s="134">
        <f t="shared" si="1218"/>
        <v>1.14117161</v>
      </c>
      <c r="L882" s="134">
        <f t="shared" si="1219"/>
        <v>1.1337172799999999</v>
      </c>
      <c r="M882" s="134">
        <f t="shared" si="1220"/>
        <v>127652.17756868999</v>
      </c>
      <c r="N882" s="142">
        <f t="shared" si="1148"/>
        <v>0</v>
      </c>
      <c r="O882" s="133">
        <f t="shared" si="1169"/>
        <v>0</v>
      </c>
      <c r="P882" s="134">
        <f t="shared" si="1221"/>
        <v>0</v>
      </c>
      <c r="Q882" s="133">
        <f t="shared" si="1173"/>
        <v>0.12682499999999999</v>
      </c>
      <c r="R882" s="143">
        <f t="shared" si="1222"/>
        <v>1.0069895440000001</v>
      </c>
      <c r="S882" s="134">
        <f t="shared" si="1223"/>
        <v>892.23051181000005</v>
      </c>
      <c r="T882" s="3">
        <f t="shared" si="1174"/>
        <v>0</v>
      </c>
      <c r="U882" s="4">
        <f t="shared" si="1175"/>
        <v>0</v>
      </c>
      <c r="V882" s="144" t="str">
        <f t="shared" ref="V882" si="1228">V881</f>
        <v>A+J=</v>
      </c>
      <c r="W882" s="9">
        <f t="shared" si="1171"/>
        <v>42936</v>
      </c>
      <c r="X882" s="4"/>
      <c r="Y882" s="18"/>
      <c r="Z882" s="16"/>
      <c r="AD882" s="5"/>
    </row>
    <row r="883" spans="1:135" x14ac:dyDescent="0.2">
      <c r="A883" s="138">
        <f t="shared" si="1172"/>
        <v>42928</v>
      </c>
      <c r="B883" s="134">
        <f t="shared" si="1211"/>
        <v>128546.92783206</v>
      </c>
      <c r="C883" s="134">
        <f t="shared" si="1147"/>
        <v>112596.12940599988</v>
      </c>
      <c r="D883" s="139">
        <f t="shared" si="1212"/>
        <v>658.89800000000002</v>
      </c>
      <c r="E883" s="10">
        <f>IF(DAY(A883)=E$3+1,VLOOKUP(A883,[1]Plan1!$BZ$150:$CA$300,2),E882)</f>
        <v>652.75800000000004</v>
      </c>
      <c r="F883" s="140">
        <f t="shared" si="1213"/>
        <v>42876</v>
      </c>
      <c r="G883" s="133">
        <f t="shared" si="1214"/>
        <v>-9.318589523719889E-3</v>
      </c>
      <c r="H883" s="141">
        <f t="shared" si="1215"/>
        <v>22</v>
      </c>
      <c r="I883" s="141">
        <f t="shared" si="1216"/>
        <v>30</v>
      </c>
      <c r="J883" s="134">
        <f t="shared" si="1217"/>
        <v>0.99315784345662061</v>
      </c>
      <c r="K883" s="134">
        <f t="shared" si="1218"/>
        <v>1.14117161</v>
      </c>
      <c r="L883" s="134">
        <f t="shared" si="1219"/>
        <v>1.13336353</v>
      </c>
      <c r="M883" s="134">
        <f t="shared" si="1220"/>
        <v>127612.34668792</v>
      </c>
      <c r="N883" s="142">
        <f t="shared" si="1148"/>
        <v>0</v>
      </c>
      <c r="O883" s="133">
        <f t="shared" si="1169"/>
        <v>0</v>
      </c>
      <c r="P883" s="134">
        <f t="shared" si="1221"/>
        <v>0</v>
      </c>
      <c r="Q883" s="133">
        <f t="shared" si="1173"/>
        <v>0.12682499999999999</v>
      </c>
      <c r="R883" s="143">
        <f t="shared" si="1222"/>
        <v>1.0073235949999999</v>
      </c>
      <c r="S883" s="134">
        <f t="shared" si="1223"/>
        <v>934.58114413999999</v>
      </c>
      <c r="T883" s="3">
        <f t="shared" si="1174"/>
        <v>0</v>
      </c>
      <c r="U883" s="4">
        <f t="shared" si="1175"/>
        <v>0</v>
      </c>
      <c r="V883" s="144" t="str">
        <f t="shared" ref="V883" si="1229">V882</f>
        <v>A+J=</v>
      </c>
      <c r="W883" s="9">
        <f t="shared" si="1171"/>
        <v>42936</v>
      </c>
      <c r="X883" s="4"/>
      <c r="Y883" s="18"/>
      <c r="Z883" s="16"/>
      <c r="AD883" s="5"/>
    </row>
    <row r="884" spans="1:135" x14ac:dyDescent="0.2">
      <c r="A884" s="138">
        <f t="shared" si="1172"/>
        <v>42929</v>
      </c>
      <c r="B884" s="134">
        <f t="shared" si="1211"/>
        <v>128549.44761348001</v>
      </c>
      <c r="C884" s="134">
        <f t="shared" si="1147"/>
        <v>112596.12940599988</v>
      </c>
      <c r="D884" s="139">
        <f t="shared" si="1212"/>
        <v>658.89800000000002</v>
      </c>
      <c r="E884" s="10">
        <f>IF(DAY(A884)=E$3+1,VLOOKUP(A884,[1]Plan1!$BZ$150:$CA$300,2),E883)</f>
        <v>652.75800000000004</v>
      </c>
      <c r="F884" s="140">
        <f t="shared" si="1213"/>
        <v>42876</v>
      </c>
      <c r="G884" s="133">
        <f t="shared" si="1214"/>
        <v>-9.318589523719889E-3</v>
      </c>
      <c r="H884" s="141">
        <f t="shared" si="1215"/>
        <v>23</v>
      </c>
      <c r="I884" s="141">
        <f t="shared" si="1216"/>
        <v>30</v>
      </c>
      <c r="J884" s="134">
        <f t="shared" si="1217"/>
        <v>0.99284795111316493</v>
      </c>
      <c r="K884" s="134">
        <f t="shared" si="1218"/>
        <v>1.14117161</v>
      </c>
      <c r="L884" s="134">
        <f t="shared" si="1219"/>
        <v>1.1330098900000001</v>
      </c>
      <c r="M884" s="134">
        <f t="shared" si="1220"/>
        <v>127572.52819271</v>
      </c>
      <c r="N884" s="142">
        <f t="shared" si="1148"/>
        <v>0</v>
      </c>
      <c r="O884" s="133">
        <f t="shared" si="1169"/>
        <v>0</v>
      </c>
      <c r="P884" s="134">
        <f t="shared" si="1221"/>
        <v>0</v>
      </c>
      <c r="Q884" s="133">
        <f t="shared" si="1173"/>
        <v>0.12682499999999999</v>
      </c>
      <c r="R884" s="143">
        <f t="shared" si="1222"/>
        <v>1.007657757</v>
      </c>
      <c r="S884" s="134">
        <f t="shared" si="1223"/>
        <v>976.91942076999999</v>
      </c>
      <c r="T884" s="3">
        <f t="shared" si="1174"/>
        <v>0</v>
      </c>
      <c r="U884" s="4">
        <f t="shared" si="1175"/>
        <v>0</v>
      </c>
      <c r="V884" s="144" t="str">
        <f t="shared" ref="V884" si="1230">V883</f>
        <v>A+J=</v>
      </c>
      <c r="W884" s="9">
        <f t="shared" si="1171"/>
        <v>42936</v>
      </c>
      <c r="X884" s="4"/>
      <c r="Y884" s="18"/>
      <c r="Z884" s="16"/>
      <c r="AD884" s="5"/>
    </row>
    <row r="885" spans="1:135" x14ac:dyDescent="0.2">
      <c r="A885" s="138">
        <f t="shared" si="1172"/>
        <v>42930</v>
      </c>
      <c r="B885" s="134">
        <f t="shared" si="1211"/>
        <v>128551.96742394</v>
      </c>
      <c r="C885" s="134">
        <f t="shared" si="1147"/>
        <v>112596.12940599988</v>
      </c>
      <c r="D885" s="139">
        <f t="shared" si="1212"/>
        <v>658.89800000000002</v>
      </c>
      <c r="E885" s="10">
        <f>IF(DAY(A885)=E$3+1,VLOOKUP(A885,[1]Plan1!$BZ$150:$CA$300,2),E884)</f>
        <v>652.75800000000004</v>
      </c>
      <c r="F885" s="140">
        <f t="shared" si="1213"/>
        <v>42876</v>
      </c>
      <c r="G885" s="133">
        <f t="shared" si="1214"/>
        <v>-9.318589523719889E-3</v>
      </c>
      <c r="H885" s="141">
        <f t="shared" si="1215"/>
        <v>24</v>
      </c>
      <c r="I885" s="141">
        <f t="shared" si="1216"/>
        <v>30</v>
      </c>
      <c r="J885" s="134">
        <f t="shared" si="1217"/>
        <v>0.99253815546457524</v>
      </c>
      <c r="K885" s="134">
        <f t="shared" si="1218"/>
        <v>1.14117161</v>
      </c>
      <c r="L885" s="134">
        <f t="shared" si="1219"/>
        <v>1.1326563599999999</v>
      </c>
      <c r="M885" s="134">
        <f t="shared" si="1220"/>
        <v>127532.72208308001</v>
      </c>
      <c r="N885" s="142">
        <f t="shared" si="1148"/>
        <v>0</v>
      </c>
      <c r="O885" s="133">
        <f t="shared" si="1169"/>
        <v>0</v>
      </c>
      <c r="P885" s="134">
        <f t="shared" si="1221"/>
        <v>0</v>
      </c>
      <c r="Q885" s="133">
        <f t="shared" si="1173"/>
        <v>0.12682499999999999</v>
      </c>
      <c r="R885" s="143">
        <f t="shared" si="1222"/>
        <v>1.00799203</v>
      </c>
      <c r="S885" s="134">
        <f t="shared" si="1223"/>
        <v>1019.2453408600001</v>
      </c>
      <c r="T885" s="3">
        <f t="shared" si="1174"/>
        <v>0</v>
      </c>
      <c r="U885" s="4">
        <f t="shared" si="1175"/>
        <v>0</v>
      </c>
      <c r="V885" s="144" t="str">
        <f t="shared" ref="V885" si="1231">V884</f>
        <v>A+J=</v>
      </c>
      <c r="W885" s="9">
        <f t="shared" si="1171"/>
        <v>42936</v>
      </c>
      <c r="X885" s="4"/>
      <c r="Y885" s="18"/>
      <c r="Z885" s="16"/>
      <c r="AD885" s="5"/>
    </row>
    <row r="886" spans="1:135" x14ac:dyDescent="0.2">
      <c r="A886" s="138">
        <f t="shared" si="1172"/>
        <v>42931</v>
      </c>
      <c r="B886" s="134">
        <f t="shared" si="1211"/>
        <v>128554.48726261</v>
      </c>
      <c r="C886" s="134">
        <f t="shared" ref="C886:C949" si="1232">IF(N885&gt;0,VLOOKUP(A885,$Z$10:$AA$126,2),C885)</f>
        <v>112596.12940599988</v>
      </c>
      <c r="D886" s="139">
        <f t="shared" si="1212"/>
        <v>658.89800000000002</v>
      </c>
      <c r="E886" s="10">
        <f>IF(DAY(A886)=E$3+1,VLOOKUP(A886,[1]Plan1!$BZ$150:$CA$300,2),E885)</f>
        <v>652.75800000000004</v>
      </c>
      <c r="F886" s="140">
        <f t="shared" si="1213"/>
        <v>42876</v>
      </c>
      <c r="G886" s="133">
        <f t="shared" si="1214"/>
        <v>-9.318589523719889E-3</v>
      </c>
      <c r="H886" s="141">
        <f t="shared" si="1215"/>
        <v>25</v>
      </c>
      <c r="I886" s="141">
        <f t="shared" si="1216"/>
        <v>30</v>
      </c>
      <c r="J886" s="134">
        <f t="shared" si="1217"/>
        <v>0.99222845648068003</v>
      </c>
      <c r="K886" s="134">
        <f t="shared" si="1218"/>
        <v>1.14117161</v>
      </c>
      <c r="L886" s="134">
        <f t="shared" si="1219"/>
        <v>1.13230294</v>
      </c>
      <c r="M886" s="134">
        <f t="shared" si="1220"/>
        <v>127492.92835903</v>
      </c>
      <c r="N886" s="142">
        <f t="shared" ref="N886:N949" si="1233">IF(DAY(A886)=E$3,VLOOKUP(A886,$Z$10:$AG$115,7),0)</f>
        <v>0</v>
      </c>
      <c r="O886" s="133">
        <f t="shared" si="1169"/>
        <v>0</v>
      </c>
      <c r="P886" s="134">
        <f t="shared" si="1221"/>
        <v>0</v>
      </c>
      <c r="Q886" s="133">
        <f t="shared" si="1173"/>
        <v>0.12682499999999999</v>
      </c>
      <c r="R886" s="143">
        <f t="shared" si="1222"/>
        <v>1.0083264139999999</v>
      </c>
      <c r="S886" s="134">
        <f t="shared" si="1223"/>
        <v>1061.5589035800001</v>
      </c>
      <c r="T886" s="3">
        <f t="shared" si="1174"/>
        <v>0</v>
      </c>
      <c r="U886" s="4">
        <f t="shared" si="1175"/>
        <v>0</v>
      </c>
      <c r="V886" s="144" t="str">
        <f t="shared" ref="V886" si="1234">V885</f>
        <v>A+J=</v>
      </c>
      <c r="W886" s="9">
        <f t="shared" si="1171"/>
        <v>42936</v>
      </c>
      <c r="X886" s="4"/>
      <c r="Y886" s="18"/>
      <c r="Z886" s="16"/>
      <c r="AD886" s="5"/>
    </row>
    <row r="887" spans="1:135" x14ac:dyDescent="0.2">
      <c r="A887" s="138">
        <f t="shared" si="1172"/>
        <v>42932</v>
      </c>
      <c r="B887" s="134">
        <f t="shared" si="1211"/>
        <v>128557.00712864999</v>
      </c>
      <c r="C887" s="134">
        <f t="shared" si="1232"/>
        <v>112596.12940599988</v>
      </c>
      <c r="D887" s="139">
        <f t="shared" si="1212"/>
        <v>658.89800000000002</v>
      </c>
      <c r="E887" s="10">
        <f>IF(DAY(A887)=E$3+1,VLOOKUP(A887,[1]Plan1!$BZ$150:$CA$300,2),E886)</f>
        <v>652.75800000000004</v>
      </c>
      <c r="F887" s="140">
        <f t="shared" si="1213"/>
        <v>42876</v>
      </c>
      <c r="G887" s="133">
        <f t="shared" si="1214"/>
        <v>-9.318589523719889E-3</v>
      </c>
      <c r="H887" s="141">
        <f t="shared" si="1215"/>
        <v>26</v>
      </c>
      <c r="I887" s="141">
        <f t="shared" si="1216"/>
        <v>30</v>
      </c>
      <c r="J887" s="134">
        <f t="shared" si="1217"/>
        <v>0.99191885413131731</v>
      </c>
      <c r="K887" s="134">
        <f t="shared" si="1218"/>
        <v>1.14117161</v>
      </c>
      <c r="L887" s="134">
        <f t="shared" si="1219"/>
        <v>1.13194963</v>
      </c>
      <c r="M887" s="134">
        <f t="shared" si="1220"/>
        <v>127453.14702054999</v>
      </c>
      <c r="N887" s="142">
        <f t="shared" si="1233"/>
        <v>0</v>
      </c>
      <c r="O887" s="133">
        <f t="shared" si="1169"/>
        <v>0</v>
      </c>
      <c r="P887" s="134">
        <f t="shared" si="1221"/>
        <v>0</v>
      </c>
      <c r="Q887" s="133">
        <f t="shared" si="1173"/>
        <v>0.12682499999999999</v>
      </c>
      <c r="R887" s="143">
        <f t="shared" si="1222"/>
        <v>1.008660909</v>
      </c>
      <c r="S887" s="134">
        <f t="shared" si="1223"/>
        <v>1103.8601080999999</v>
      </c>
      <c r="T887" s="3">
        <f t="shared" si="1174"/>
        <v>0</v>
      </c>
      <c r="U887" s="4">
        <f t="shared" si="1175"/>
        <v>0</v>
      </c>
      <c r="V887" s="144" t="str">
        <f t="shared" ref="V887" si="1235">V886</f>
        <v>A+J=</v>
      </c>
      <c r="W887" s="9">
        <f t="shared" si="1171"/>
        <v>42936</v>
      </c>
      <c r="X887" s="4"/>
      <c r="Y887" s="18"/>
      <c r="Z887" s="16"/>
      <c r="AD887" s="5"/>
    </row>
    <row r="888" spans="1:135" x14ac:dyDescent="0.2">
      <c r="A888" s="138">
        <f t="shared" si="1172"/>
        <v>42933</v>
      </c>
      <c r="B888" s="134">
        <f t="shared" si="1211"/>
        <v>128559.52689383</v>
      </c>
      <c r="C888" s="134">
        <f t="shared" si="1232"/>
        <v>112596.12940599988</v>
      </c>
      <c r="D888" s="139">
        <f t="shared" si="1212"/>
        <v>658.89800000000002</v>
      </c>
      <c r="E888" s="10">
        <f>IF(DAY(A888)=E$3+1,VLOOKUP(A888,[1]Plan1!$BZ$150:$CA$300,2),E887)</f>
        <v>652.75800000000004</v>
      </c>
      <c r="F888" s="140">
        <f t="shared" si="1213"/>
        <v>42876</v>
      </c>
      <c r="G888" s="133">
        <f t="shared" si="1214"/>
        <v>-9.318589523719889E-3</v>
      </c>
      <c r="H888" s="141">
        <f t="shared" si="1215"/>
        <v>27</v>
      </c>
      <c r="I888" s="141">
        <f t="shared" si="1216"/>
        <v>30</v>
      </c>
      <c r="J888" s="134">
        <f t="shared" si="1217"/>
        <v>0.99160934838633441</v>
      </c>
      <c r="K888" s="134">
        <f t="shared" si="1218"/>
        <v>1.14117161</v>
      </c>
      <c r="L888" s="134">
        <f t="shared" si="1219"/>
        <v>1.1315964300000001</v>
      </c>
      <c r="M888" s="134">
        <f t="shared" si="1220"/>
        <v>127413.37806764001</v>
      </c>
      <c r="N888" s="142">
        <f t="shared" si="1233"/>
        <v>0</v>
      </c>
      <c r="O888" s="133">
        <f t="shared" si="1169"/>
        <v>0</v>
      </c>
      <c r="P888" s="134">
        <f t="shared" si="1221"/>
        <v>0</v>
      </c>
      <c r="Q888" s="133">
        <f t="shared" si="1173"/>
        <v>0.12682499999999999</v>
      </c>
      <c r="R888" s="143">
        <f t="shared" si="1222"/>
        <v>1.008995514</v>
      </c>
      <c r="S888" s="134">
        <f t="shared" si="1223"/>
        <v>1146.1488261899999</v>
      </c>
      <c r="T888" s="3">
        <f t="shared" si="1174"/>
        <v>0</v>
      </c>
      <c r="U888" s="4">
        <f t="shared" si="1175"/>
        <v>0</v>
      </c>
      <c r="V888" s="144" t="str">
        <f t="shared" ref="V888" si="1236">V887</f>
        <v>A+J=</v>
      </c>
      <c r="W888" s="9">
        <f t="shared" si="1171"/>
        <v>42936</v>
      </c>
      <c r="X888" s="4"/>
      <c r="Y888" s="18"/>
      <c r="Z888" s="16"/>
      <c r="AD888" s="5"/>
    </row>
    <row r="889" spans="1:135" x14ac:dyDescent="0.2">
      <c r="A889" s="138">
        <f t="shared" si="1172"/>
        <v>42934</v>
      </c>
      <c r="B889" s="134">
        <f t="shared" si="1211"/>
        <v>128562.04681221</v>
      </c>
      <c r="C889" s="134">
        <f t="shared" si="1232"/>
        <v>112596.12940599988</v>
      </c>
      <c r="D889" s="139">
        <f t="shared" si="1212"/>
        <v>658.89800000000002</v>
      </c>
      <c r="E889" s="10">
        <f>IF(DAY(A889)=E$3+1,VLOOKUP(A889,[1]Plan1!$BZ$150:$CA$300,2),E888)</f>
        <v>652.75800000000004</v>
      </c>
      <c r="F889" s="140">
        <f t="shared" si="1213"/>
        <v>42876</v>
      </c>
      <c r="G889" s="133">
        <f t="shared" si="1214"/>
        <v>-9.318589523719889E-3</v>
      </c>
      <c r="H889" s="141">
        <f t="shared" si="1215"/>
        <v>28</v>
      </c>
      <c r="I889" s="141">
        <f t="shared" si="1216"/>
        <v>30</v>
      </c>
      <c r="J889" s="134">
        <f t="shared" si="1217"/>
        <v>0.99129993921558823</v>
      </c>
      <c r="K889" s="134">
        <f t="shared" si="1218"/>
        <v>1.14117161</v>
      </c>
      <c r="L889" s="134">
        <f t="shared" si="1219"/>
        <v>1.1312433399999999</v>
      </c>
      <c r="M889" s="134">
        <f t="shared" si="1220"/>
        <v>127373.62150030999</v>
      </c>
      <c r="N889" s="142">
        <f t="shared" si="1233"/>
        <v>0</v>
      </c>
      <c r="O889" s="133">
        <f t="shared" si="1169"/>
        <v>0</v>
      </c>
      <c r="P889" s="134">
        <f t="shared" si="1221"/>
        <v>0</v>
      </c>
      <c r="Q889" s="133">
        <f t="shared" si="1173"/>
        <v>0.12682499999999999</v>
      </c>
      <c r="R889" s="143">
        <f t="shared" si="1222"/>
        <v>1.0093302310000001</v>
      </c>
      <c r="S889" s="134">
        <f t="shared" si="1223"/>
        <v>1188.4253119</v>
      </c>
      <c r="T889" s="3">
        <f t="shared" si="1174"/>
        <v>0</v>
      </c>
      <c r="U889" s="4">
        <f t="shared" si="1175"/>
        <v>0</v>
      </c>
      <c r="V889" s="144" t="str">
        <f t="shared" ref="V889" si="1237">V888</f>
        <v>A+J=</v>
      </c>
      <c r="W889" s="9">
        <f t="shared" si="1171"/>
        <v>42936</v>
      </c>
      <c r="X889" s="4"/>
      <c r="Y889" s="18"/>
      <c r="Z889" s="16"/>
      <c r="AD889" s="5"/>
    </row>
    <row r="890" spans="1:135" x14ac:dyDescent="0.2">
      <c r="A890" s="138">
        <f t="shared" si="1172"/>
        <v>42935</v>
      </c>
      <c r="B890" s="134">
        <f t="shared" si="1211"/>
        <v>128564.56675553</v>
      </c>
      <c r="C890" s="134">
        <f t="shared" si="1232"/>
        <v>112596.12940599988</v>
      </c>
      <c r="D890" s="139">
        <f t="shared" si="1212"/>
        <v>658.89800000000002</v>
      </c>
      <c r="E890" s="10">
        <f>IF(DAY(A890)=E$3+1,VLOOKUP(A890,[1]Plan1!$BZ$150:$CA$300,2),E889)</f>
        <v>652.75800000000004</v>
      </c>
      <c r="F890" s="140">
        <f t="shared" si="1213"/>
        <v>42876</v>
      </c>
      <c r="G890" s="133">
        <f t="shared" si="1214"/>
        <v>-9.318589523719889E-3</v>
      </c>
      <c r="H890" s="141">
        <f t="shared" si="1215"/>
        <v>29</v>
      </c>
      <c r="I890" s="141">
        <f t="shared" si="1216"/>
        <v>30</v>
      </c>
      <c r="J890" s="134">
        <f t="shared" si="1217"/>
        <v>0.99099062658894499</v>
      </c>
      <c r="K890" s="134">
        <f t="shared" si="1218"/>
        <v>1.14117161</v>
      </c>
      <c r="L890" s="134">
        <f t="shared" si="1219"/>
        <v>1.13089036</v>
      </c>
      <c r="M890" s="134">
        <f t="shared" si="1220"/>
        <v>127333.87731855</v>
      </c>
      <c r="N890" s="142">
        <f t="shared" si="1233"/>
        <v>0</v>
      </c>
      <c r="O890" s="133">
        <f t="shared" si="1169"/>
        <v>0</v>
      </c>
      <c r="P890" s="134">
        <f t="shared" si="1221"/>
        <v>0</v>
      </c>
      <c r="Q890" s="133">
        <f t="shared" si="1173"/>
        <v>0.12682499999999999</v>
      </c>
      <c r="R890" s="143">
        <f t="shared" si="1222"/>
        <v>1.009665059</v>
      </c>
      <c r="S890" s="134">
        <f t="shared" si="1223"/>
        <v>1230.68943698</v>
      </c>
      <c r="T890" s="3">
        <f t="shared" si="1174"/>
        <v>0</v>
      </c>
      <c r="U890" s="4">
        <f t="shared" si="1175"/>
        <v>0</v>
      </c>
      <c r="V890" s="144" t="str">
        <f t="shared" ref="V890" si="1238">V889</f>
        <v>A+J=</v>
      </c>
      <c r="W890" s="9">
        <f t="shared" si="1171"/>
        <v>42936</v>
      </c>
      <c r="X890" s="4"/>
      <c r="Y890" s="18"/>
      <c r="Z890" s="16"/>
      <c r="AD890" s="5"/>
    </row>
    <row r="891" spans="1:135" x14ac:dyDescent="0.2">
      <c r="A891" s="92">
        <f t="shared" si="1172"/>
        <v>42936</v>
      </c>
      <c r="B891" s="97">
        <f t="shared" si="1211"/>
        <v>128567.08786022</v>
      </c>
      <c r="C891" s="97">
        <f t="shared" si="1232"/>
        <v>112596.12940599988</v>
      </c>
      <c r="D891" s="94">
        <f t="shared" si="1212"/>
        <v>658.89800000000002</v>
      </c>
      <c r="E891" s="10">
        <f>IF(DAY(A891)=E$3+1,VLOOKUP(A891,[1]Plan1!$BZ$150:$CA$300,2),E890)</f>
        <v>652.75800000000004</v>
      </c>
      <c r="F891" s="130">
        <f t="shared" si="1213"/>
        <v>42876</v>
      </c>
      <c r="G891" s="99">
        <f t="shared" si="1214"/>
        <v>-9.318589523719889E-3</v>
      </c>
      <c r="H891" s="96">
        <f t="shared" si="1215"/>
        <v>30</v>
      </c>
      <c r="I891" s="96">
        <f t="shared" si="1216"/>
        <v>30</v>
      </c>
      <c r="J891" s="97">
        <f t="shared" si="1217"/>
        <v>0.99068141047628011</v>
      </c>
      <c r="K891" s="97">
        <f t="shared" si="1218"/>
        <v>1.14117161</v>
      </c>
      <c r="L891" s="97">
        <f t="shared" si="1219"/>
        <v>1.1305375</v>
      </c>
      <c r="M891" s="97">
        <f t="shared" si="1220"/>
        <v>127294.14664833</v>
      </c>
      <c r="N891" s="98">
        <f t="shared" si="1233"/>
        <v>30</v>
      </c>
      <c r="O891" s="99">
        <f t="shared" si="1169"/>
        <v>0.10893721792444942</v>
      </c>
      <c r="P891" s="97">
        <f t="shared" si="1221"/>
        <v>13867.07019393</v>
      </c>
      <c r="Q891" s="99">
        <f t="shared" si="1173"/>
        <v>0.12682499999999999</v>
      </c>
      <c r="R891" s="100">
        <f t="shared" si="1222"/>
        <v>1.0099999980000001</v>
      </c>
      <c r="S891" s="97">
        <f t="shared" si="1223"/>
        <v>1272.94121189</v>
      </c>
      <c r="T891" s="3">
        <f t="shared" si="1174"/>
        <v>15140.01140582</v>
      </c>
      <c r="U891" s="4">
        <f t="shared" si="1175"/>
        <v>1044660.78700158</v>
      </c>
      <c r="V891" s="136" t="str">
        <f t="shared" ref="V891" si="1239">V890</f>
        <v>A+J=</v>
      </c>
      <c r="W891" s="9">
        <f t="shared" si="1171"/>
        <v>42967</v>
      </c>
      <c r="X891" s="4"/>
      <c r="Y891" s="18"/>
      <c r="Z891" s="16"/>
      <c r="AD891" s="5"/>
    </row>
    <row r="892" spans="1:135" x14ac:dyDescent="0.2">
      <c r="A892" s="138">
        <f t="shared" si="1172"/>
        <v>42937</v>
      </c>
      <c r="B892" s="134">
        <f t="shared" si="1211"/>
        <v>113439.02459935</v>
      </c>
      <c r="C892" s="134">
        <f t="shared" si="1232"/>
        <v>100330.22031944987</v>
      </c>
      <c r="D892" s="139">
        <f t="shared" si="1212"/>
        <v>652.75800000000004</v>
      </c>
      <c r="E892" s="10">
        <f>IF(DAY(A892)=E$3+1,VLOOKUP(A892,[1]Plan1!$BZ$150:$CA$300,2),E891)</f>
        <v>648.40899999999999</v>
      </c>
      <c r="F892" s="140">
        <f t="shared" si="1213"/>
        <v>42907</v>
      </c>
      <c r="G892" s="133">
        <f t="shared" si="1214"/>
        <v>-6.6624997319068013E-3</v>
      </c>
      <c r="H892" s="141">
        <f t="shared" si="1215"/>
        <v>1</v>
      </c>
      <c r="I892" s="141">
        <f t="shared" si="1216"/>
        <v>31</v>
      </c>
      <c r="J892" s="134">
        <f t="shared" si="1217"/>
        <v>0.99978438475608822</v>
      </c>
      <c r="K892" s="134">
        <f t="shared" si="1218"/>
        <v>1.1305375</v>
      </c>
      <c r="L892" s="134">
        <f t="shared" si="1219"/>
        <v>1.13029373</v>
      </c>
      <c r="M892" s="134">
        <f t="shared" si="1220"/>
        <v>113402.61895659</v>
      </c>
      <c r="N892" s="142">
        <f t="shared" si="1233"/>
        <v>0</v>
      </c>
      <c r="O892" s="133">
        <f t="shared" si="1169"/>
        <v>0</v>
      </c>
      <c r="P892" s="134">
        <f t="shared" si="1221"/>
        <v>0</v>
      </c>
      <c r="Q892" s="133">
        <f t="shared" si="1173"/>
        <v>0.12682499999999999</v>
      </c>
      <c r="R892" s="143">
        <f t="shared" si="1222"/>
        <v>1.0003210300000001</v>
      </c>
      <c r="S892" s="134">
        <f t="shared" si="1223"/>
        <v>36.405642759999999</v>
      </c>
      <c r="T892" s="3">
        <f t="shared" si="1174"/>
        <v>0</v>
      </c>
      <c r="U892" s="4">
        <f t="shared" si="1175"/>
        <v>0</v>
      </c>
      <c r="V892" s="144" t="str">
        <f t="shared" ref="V892" si="1240">V891</f>
        <v>A+J=</v>
      </c>
      <c r="W892" s="9">
        <f t="shared" si="1171"/>
        <v>42967</v>
      </c>
      <c r="X892" s="4"/>
      <c r="Y892" s="18"/>
      <c r="Z892" s="16"/>
      <c r="AD892" s="5"/>
    </row>
    <row r="893" spans="1:135" x14ac:dyDescent="0.2">
      <c r="A893" s="138">
        <f t="shared" si="1172"/>
        <v>42938</v>
      </c>
      <c r="B893" s="134">
        <f t="shared" si="1211"/>
        <v>113450.97574669999</v>
      </c>
      <c r="C893" s="134">
        <f t="shared" si="1232"/>
        <v>100330.22031944987</v>
      </c>
      <c r="D893" s="139">
        <f t="shared" si="1212"/>
        <v>652.75800000000004</v>
      </c>
      <c r="E893" s="10">
        <f>IF(DAY(A893)=E$3+1,VLOOKUP(A893,[1]Plan1!$BZ$150:$CA$300,2),E892)</f>
        <v>648.40899999999999</v>
      </c>
      <c r="F893" s="140">
        <f t="shared" si="1213"/>
        <v>42907</v>
      </c>
      <c r="G893" s="133">
        <f t="shared" si="1214"/>
        <v>-6.6624997319068013E-3</v>
      </c>
      <c r="H893" s="141">
        <f t="shared" si="1215"/>
        <v>2</v>
      </c>
      <c r="I893" s="141">
        <f t="shared" si="1216"/>
        <v>31</v>
      </c>
      <c r="J893" s="134">
        <f t="shared" si="1217"/>
        <v>0.99956881600210989</v>
      </c>
      <c r="K893" s="134">
        <f t="shared" si="1218"/>
        <v>1.1305375</v>
      </c>
      <c r="L893" s="134">
        <f t="shared" si="1219"/>
        <v>1.13005003</v>
      </c>
      <c r="M893" s="134">
        <f t="shared" si="1220"/>
        <v>113378.16848189999</v>
      </c>
      <c r="N893" s="142">
        <f t="shared" si="1233"/>
        <v>0</v>
      </c>
      <c r="O893" s="133">
        <f t="shared" si="1169"/>
        <v>0</v>
      </c>
      <c r="P893" s="134">
        <f t="shared" si="1221"/>
        <v>0</v>
      </c>
      <c r="Q893" s="133">
        <f t="shared" si="1173"/>
        <v>0.12682499999999999</v>
      </c>
      <c r="R893" s="143">
        <f t="shared" si="1222"/>
        <v>1.000642163</v>
      </c>
      <c r="S893" s="134">
        <f t="shared" si="1223"/>
        <v>72.807264799999999</v>
      </c>
      <c r="T893" s="3">
        <f t="shared" si="1174"/>
        <v>0</v>
      </c>
      <c r="U893" s="4">
        <f t="shared" si="1175"/>
        <v>0</v>
      </c>
      <c r="V893" s="144" t="str">
        <f t="shared" ref="V893" si="1241">V892</f>
        <v>A+J=</v>
      </c>
      <c r="W893" s="9">
        <f t="shared" si="1171"/>
        <v>42967</v>
      </c>
      <c r="X893" s="28"/>
      <c r="Y893" s="22"/>
      <c r="Z893" s="21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138">
        <f t="shared" si="1172"/>
        <v>42939</v>
      </c>
      <c r="B894" s="134">
        <f t="shared" si="1211"/>
        <v>113462.92688285001</v>
      </c>
      <c r="C894" s="134">
        <f t="shared" si="1232"/>
        <v>100330.22031944987</v>
      </c>
      <c r="D894" s="139">
        <f t="shared" si="1212"/>
        <v>652.75800000000004</v>
      </c>
      <c r="E894" s="10">
        <f>IF(DAY(A894)=E$3+1,VLOOKUP(A894,[1]Plan1!$BZ$150:$CA$300,2),E893)</f>
        <v>648.40899999999999</v>
      </c>
      <c r="F894" s="140">
        <f t="shared" si="1213"/>
        <v>42907</v>
      </c>
      <c r="G894" s="133">
        <f t="shared" si="1214"/>
        <v>-6.6624997319068013E-3</v>
      </c>
      <c r="H894" s="141">
        <f t="shared" si="1215"/>
        <v>3</v>
      </c>
      <c r="I894" s="141">
        <f t="shared" si="1216"/>
        <v>31</v>
      </c>
      <c r="J894" s="134">
        <f t="shared" si="1217"/>
        <v>0.99935329372804094</v>
      </c>
      <c r="K894" s="134">
        <f t="shared" si="1218"/>
        <v>1.1305375</v>
      </c>
      <c r="L894" s="134">
        <f t="shared" si="1219"/>
        <v>1.1298063700000001</v>
      </c>
      <c r="M894" s="134">
        <f t="shared" si="1220"/>
        <v>113353.72202041</v>
      </c>
      <c r="N894" s="142">
        <f t="shared" si="1233"/>
        <v>0</v>
      </c>
      <c r="O894" s="133">
        <f t="shared" si="1169"/>
        <v>0</v>
      </c>
      <c r="P894" s="134">
        <f t="shared" si="1221"/>
        <v>0</v>
      </c>
      <c r="Q894" s="133">
        <f t="shared" si="1173"/>
        <v>0.12682499999999999</v>
      </c>
      <c r="R894" s="143">
        <f t="shared" si="1222"/>
        <v>1.000963399</v>
      </c>
      <c r="S894" s="134">
        <f t="shared" si="1223"/>
        <v>109.20486244</v>
      </c>
      <c r="T894" s="3">
        <f t="shared" si="1174"/>
        <v>0</v>
      </c>
      <c r="U894" s="4">
        <f t="shared" si="1175"/>
        <v>0</v>
      </c>
      <c r="V894" s="144" t="str">
        <f t="shared" ref="V894" si="1242">V893</f>
        <v>A+J=</v>
      </c>
      <c r="W894" s="9">
        <f t="shared" si="1171"/>
        <v>42967</v>
      </c>
      <c r="X894" s="4"/>
      <c r="Y894" s="18"/>
      <c r="Z894" s="16"/>
      <c r="AD894" s="5"/>
    </row>
    <row r="895" spans="1:135" x14ac:dyDescent="0.2">
      <c r="A895" s="138">
        <f t="shared" si="1172"/>
        <v>42940</v>
      </c>
      <c r="B895" s="134">
        <f t="shared" si="1211"/>
        <v>113474.88001329001</v>
      </c>
      <c r="C895" s="134">
        <f t="shared" si="1232"/>
        <v>100330.22031944987</v>
      </c>
      <c r="D895" s="139">
        <f t="shared" si="1212"/>
        <v>652.75800000000004</v>
      </c>
      <c r="E895" s="10">
        <f>IF(DAY(A895)=E$3+1,VLOOKUP(A895,[1]Plan1!$BZ$150:$CA$300,2),E894)</f>
        <v>648.40899999999999</v>
      </c>
      <c r="F895" s="140">
        <f t="shared" si="1213"/>
        <v>42907</v>
      </c>
      <c r="G895" s="133">
        <f t="shared" si="1214"/>
        <v>-6.6624997319068013E-3</v>
      </c>
      <c r="H895" s="141">
        <f t="shared" si="1215"/>
        <v>4</v>
      </c>
      <c r="I895" s="141">
        <f t="shared" si="1216"/>
        <v>31</v>
      </c>
      <c r="J895" s="134">
        <f t="shared" si="1217"/>
        <v>0.99913781792385981</v>
      </c>
      <c r="K895" s="134">
        <f t="shared" si="1218"/>
        <v>1.1305375</v>
      </c>
      <c r="L895" s="134">
        <f t="shared" si="1219"/>
        <v>1.1295627699999999</v>
      </c>
      <c r="M895" s="134">
        <f t="shared" si="1220"/>
        <v>113329.28157874</v>
      </c>
      <c r="N895" s="142">
        <f t="shared" si="1233"/>
        <v>0</v>
      </c>
      <c r="O895" s="133">
        <f t="shared" si="1169"/>
        <v>0</v>
      </c>
      <c r="P895" s="134">
        <f t="shared" si="1221"/>
        <v>0</v>
      </c>
      <c r="Q895" s="133">
        <f t="shared" si="1173"/>
        <v>0.12682499999999999</v>
      </c>
      <c r="R895" s="143">
        <f t="shared" si="1222"/>
        <v>1.0012847380000001</v>
      </c>
      <c r="S895" s="134">
        <f t="shared" si="1223"/>
        <v>145.59843455000001</v>
      </c>
      <c r="T895" s="3">
        <f t="shared" si="1174"/>
        <v>0</v>
      </c>
      <c r="U895" s="4">
        <f t="shared" si="1175"/>
        <v>0</v>
      </c>
      <c r="V895" s="144" t="str">
        <f t="shared" ref="V895" si="1243">V894</f>
        <v>A+J=</v>
      </c>
      <c r="W895" s="9">
        <f t="shared" si="1171"/>
        <v>42967</v>
      </c>
      <c r="X895" s="4"/>
      <c r="Y895" s="18"/>
      <c r="Z895" s="16"/>
      <c r="AD895" s="5"/>
    </row>
    <row r="896" spans="1:135" x14ac:dyDescent="0.2">
      <c r="A896" s="138">
        <f t="shared" si="1172"/>
        <v>42941</v>
      </c>
      <c r="B896" s="134">
        <f t="shared" si="1211"/>
        <v>113486.83312646</v>
      </c>
      <c r="C896" s="134">
        <f t="shared" si="1232"/>
        <v>100330.22031944987</v>
      </c>
      <c r="D896" s="139">
        <f t="shared" si="1212"/>
        <v>652.75800000000004</v>
      </c>
      <c r="E896" s="10">
        <f>IF(DAY(A896)=E$3+1,VLOOKUP(A896,[1]Plan1!$BZ$150:$CA$300,2),E895)</f>
        <v>648.40899999999999</v>
      </c>
      <c r="F896" s="140">
        <f t="shared" si="1213"/>
        <v>42907</v>
      </c>
      <c r="G896" s="133">
        <f t="shared" si="1214"/>
        <v>-6.6624997319068013E-3</v>
      </c>
      <c r="H896" s="141">
        <f t="shared" si="1215"/>
        <v>5</v>
      </c>
      <c r="I896" s="141">
        <f t="shared" si="1216"/>
        <v>31</v>
      </c>
      <c r="J896" s="134">
        <f t="shared" si="1217"/>
        <v>0.99892238857954663</v>
      </c>
      <c r="K896" s="134">
        <f t="shared" si="1218"/>
        <v>1.1305375</v>
      </c>
      <c r="L896" s="134">
        <f t="shared" si="1219"/>
        <v>1.12931921</v>
      </c>
      <c r="M896" s="134">
        <f t="shared" si="1220"/>
        <v>113304.84515028</v>
      </c>
      <c r="N896" s="142">
        <f t="shared" si="1233"/>
        <v>0</v>
      </c>
      <c r="O896" s="133">
        <f t="shared" si="1169"/>
        <v>0</v>
      </c>
      <c r="P896" s="134">
        <f t="shared" si="1221"/>
        <v>0</v>
      </c>
      <c r="Q896" s="133">
        <f t="shared" si="1173"/>
        <v>0.12682499999999999</v>
      </c>
      <c r="R896" s="143">
        <f t="shared" si="1222"/>
        <v>1.00160618</v>
      </c>
      <c r="S896" s="134">
        <f t="shared" si="1223"/>
        <v>181.98797618</v>
      </c>
      <c r="T896" s="3">
        <f t="shared" si="1174"/>
        <v>0</v>
      </c>
      <c r="U896" s="4">
        <f t="shared" si="1175"/>
        <v>0</v>
      </c>
      <c r="V896" s="144" t="str">
        <f t="shared" ref="V896" si="1244">V895</f>
        <v>A+J=</v>
      </c>
      <c r="W896" s="9">
        <f t="shared" si="1171"/>
        <v>42967</v>
      </c>
      <c r="X896" s="4"/>
      <c r="Y896" s="18"/>
      <c r="Z896" s="16"/>
      <c r="AD896" s="5"/>
    </row>
    <row r="897" spans="1:30" x14ac:dyDescent="0.2">
      <c r="A897" s="138">
        <f t="shared" si="1172"/>
        <v>42942</v>
      </c>
      <c r="B897" s="134">
        <f t="shared" si="1211"/>
        <v>113498.78934766</v>
      </c>
      <c r="C897" s="134">
        <f t="shared" si="1232"/>
        <v>100330.22031944987</v>
      </c>
      <c r="D897" s="139">
        <f t="shared" si="1212"/>
        <v>652.75800000000004</v>
      </c>
      <c r="E897" s="10">
        <f>IF(DAY(A897)=E$3+1,VLOOKUP(A897,[1]Plan1!$BZ$150:$CA$300,2),E896)</f>
        <v>648.40899999999999</v>
      </c>
      <c r="F897" s="140">
        <f t="shared" si="1213"/>
        <v>42907</v>
      </c>
      <c r="G897" s="133">
        <f t="shared" si="1214"/>
        <v>-6.6624997319068013E-3</v>
      </c>
      <c r="H897" s="141">
        <f t="shared" si="1215"/>
        <v>6</v>
      </c>
      <c r="I897" s="141">
        <f t="shared" si="1216"/>
        <v>31</v>
      </c>
      <c r="J897" s="134">
        <f t="shared" si="1217"/>
        <v>0.99870700568508408</v>
      </c>
      <c r="K897" s="134">
        <f t="shared" si="1218"/>
        <v>1.1305375</v>
      </c>
      <c r="L897" s="134">
        <f t="shared" si="1219"/>
        <v>1.1290757199999999</v>
      </c>
      <c r="M897" s="134">
        <f t="shared" si="1220"/>
        <v>113280.41574493999</v>
      </c>
      <c r="N897" s="142">
        <f t="shared" si="1233"/>
        <v>0</v>
      </c>
      <c r="O897" s="133">
        <f t="shared" si="1169"/>
        <v>0</v>
      </c>
      <c r="P897" s="134">
        <f t="shared" si="1221"/>
        <v>0</v>
      </c>
      <c r="Q897" s="133">
        <f t="shared" si="1173"/>
        <v>0.12682499999999999</v>
      </c>
      <c r="R897" s="143">
        <f t="shared" si="1222"/>
        <v>1.0019277259999999</v>
      </c>
      <c r="S897" s="134">
        <f t="shared" si="1223"/>
        <v>218.37360272000001</v>
      </c>
      <c r="T897" s="3">
        <f t="shared" si="1174"/>
        <v>0</v>
      </c>
      <c r="U897" s="4">
        <f t="shared" si="1175"/>
        <v>0</v>
      </c>
      <c r="V897" s="144" t="str">
        <f t="shared" ref="V897" si="1245">V896</f>
        <v>A+J=</v>
      </c>
      <c r="W897" s="9">
        <f t="shared" si="1171"/>
        <v>42967</v>
      </c>
      <c r="X897" s="4"/>
      <c r="Y897" s="18"/>
      <c r="Z897" s="16"/>
      <c r="AD897" s="5"/>
    </row>
    <row r="898" spans="1:30" x14ac:dyDescent="0.2">
      <c r="A898" s="138">
        <f t="shared" si="1172"/>
        <v>42943</v>
      </c>
      <c r="B898" s="134">
        <f t="shared" si="1211"/>
        <v>113510.74543284001</v>
      </c>
      <c r="C898" s="134">
        <f t="shared" si="1232"/>
        <v>100330.22031944987</v>
      </c>
      <c r="D898" s="139">
        <f t="shared" si="1212"/>
        <v>652.75800000000004</v>
      </c>
      <c r="E898" s="10">
        <f>IF(DAY(A898)=E$3+1,VLOOKUP(A898,[1]Plan1!$BZ$150:$CA$300,2),E897)</f>
        <v>648.40899999999999</v>
      </c>
      <c r="F898" s="140">
        <f t="shared" si="1213"/>
        <v>42907</v>
      </c>
      <c r="G898" s="133">
        <f t="shared" si="1214"/>
        <v>-6.6624997319068013E-3</v>
      </c>
      <c r="H898" s="141">
        <f t="shared" si="1215"/>
        <v>7</v>
      </c>
      <c r="I898" s="141">
        <f t="shared" si="1216"/>
        <v>31</v>
      </c>
      <c r="J898" s="134">
        <f t="shared" si="1217"/>
        <v>0.99849166923045696</v>
      </c>
      <c r="K898" s="134">
        <f t="shared" si="1218"/>
        <v>1.1305375</v>
      </c>
      <c r="L898" s="134">
        <f t="shared" si="1219"/>
        <v>1.12883227</v>
      </c>
      <c r="M898" s="134">
        <f t="shared" si="1220"/>
        <v>113255.9903528</v>
      </c>
      <c r="N898" s="142">
        <f t="shared" si="1233"/>
        <v>0</v>
      </c>
      <c r="O898" s="133">
        <f t="shared" si="1169"/>
        <v>0</v>
      </c>
      <c r="P898" s="134">
        <f t="shared" si="1221"/>
        <v>0</v>
      </c>
      <c r="Q898" s="133">
        <f t="shared" si="1173"/>
        <v>0.12682499999999999</v>
      </c>
      <c r="R898" s="143">
        <f t="shared" si="1222"/>
        <v>1.002249374</v>
      </c>
      <c r="S898" s="134">
        <f t="shared" si="1223"/>
        <v>254.75508004</v>
      </c>
      <c r="T898" s="3">
        <f t="shared" si="1174"/>
        <v>0</v>
      </c>
      <c r="U898" s="4">
        <f t="shared" si="1175"/>
        <v>0</v>
      </c>
      <c r="V898" s="144" t="str">
        <f t="shared" ref="V898" si="1246">V897</f>
        <v>A+J=</v>
      </c>
      <c r="W898" s="9">
        <f t="shared" si="1171"/>
        <v>42967</v>
      </c>
      <c r="X898" s="4"/>
      <c r="Y898" s="18"/>
      <c r="Z898" s="16"/>
      <c r="AD898" s="5"/>
    </row>
    <row r="899" spans="1:30" x14ac:dyDescent="0.2">
      <c r="A899" s="138">
        <f t="shared" si="1172"/>
        <v>42944</v>
      </c>
      <c r="B899" s="134">
        <f t="shared" si="1211"/>
        <v>113522.70361663999</v>
      </c>
      <c r="C899" s="134">
        <f t="shared" si="1232"/>
        <v>100330.22031944987</v>
      </c>
      <c r="D899" s="139">
        <f t="shared" si="1212"/>
        <v>652.75800000000004</v>
      </c>
      <c r="E899" s="10">
        <f>IF(DAY(A899)=E$3+1,VLOOKUP(A899,[1]Plan1!$BZ$150:$CA$300,2),E898)</f>
        <v>648.40899999999999</v>
      </c>
      <c r="F899" s="140">
        <f t="shared" si="1213"/>
        <v>42907</v>
      </c>
      <c r="G899" s="133">
        <f t="shared" si="1214"/>
        <v>-6.6624997319068013E-3</v>
      </c>
      <c r="H899" s="141">
        <f t="shared" si="1215"/>
        <v>8</v>
      </c>
      <c r="I899" s="141">
        <f t="shared" si="1216"/>
        <v>31</v>
      </c>
      <c r="J899" s="134">
        <f t="shared" si="1217"/>
        <v>0.99827637920565193</v>
      </c>
      <c r="K899" s="134">
        <f t="shared" si="1218"/>
        <v>1.1305375</v>
      </c>
      <c r="L899" s="134">
        <f t="shared" si="1219"/>
        <v>1.1285888799999999</v>
      </c>
      <c r="M899" s="134">
        <f t="shared" si="1220"/>
        <v>113231.57098048</v>
      </c>
      <c r="N899" s="142">
        <f t="shared" si="1233"/>
        <v>0</v>
      </c>
      <c r="O899" s="133">
        <f t="shared" si="1169"/>
        <v>0</v>
      </c>
      <c r="P899" s="134">
        <f t="shared" si="1221"/>
        <v>0</v>
      </c>
      <c r="Q899" s="133">
        <f t="shared" si="1173"/>
        <v>0.12682499999999999</v>
      </c>
      <c r="R899" s="143">
        <f t="shared" si="1222"/>
        <v>1.0025711260000001</v>
      </c>
      <c r="S899" s="134">
        <f t="shared" si="1223"/>
        <v>291.13263616</v>
      </c>
      <c r="T899" s="3">
        <f t="shared" si="1174"/>
        <v>0</v>
      </c>
      <c r="U899" s="4">
        <f t="shared" si="1175"/>
        <v>0</v>
      </c>
      <c r="V899" s="144" t="str">
        <f t="shared" ref="V899" si="1247">V898</f>
        <v>A+J=</v>
      </c>
      <c r="W899" s="9">
        <f t="shared" si="1171"/>
        <v>42967</v>
      </c>
      <c r="X899" s="4"/>
      <c r="Y899" s="18"/>
      <c r="Z899" s="16"/>
      <c r="AD899" s="5"/>
    </row>
    <row r="900" spans="1:30" x14ac:dyDescent="0.2">
      <c r="A900" s="138">
        <f t="shared" si="1172"/>
        <v>42945</v>
      </c>
      <c r="B900" s="134">
        <f t="shared" si="1211"/>
        <v>113534.66289104</v>
      </c>
      <c r="C900" s="134">
        <f t="shared" si="1232"/>
        <v>100330.22031944987</v>
      </c>
      <c r="D900" s="139">
        <f t="shared" si="1212"/>
        <v>652.75800000000004</v>
      </c>
      <c r="E900" s="10">
        <f>IF(DAY(A900)=E$3+1,VLOOKUP(A900,[1]Plan1!$BZ$150:$CA$300,2),E899)</f>
        <v>648.40899999999999</v>
      </c>
      <c r="F900" s="140">
        <f t="shared" si="1213"/>
        <v>42907</v>
      </c>
      <c r="G900" s="133">
        <f t="shared" si="1214"/>
        <v>-6.6624997319068013E-3</v>
      </c>
      <c r="H900" s="141">
        <f t="shared" si="1215"/>
        <v>9</v>
      </c>
      <c r="I900" s="141">
        <f t="shared" si="1216"/>
        <v>31</v>
      </c>
      <c r="J900" s="134">
        <f t="shared" si="1217"/>
        <v>0.99806113560065812</v>
      </c>
      <c r="K900" s="134">
        <f t="shared" si="1218"/>
        <v>1.1305375</v>
      </c>
      <c r="L900" s="134">
        <f t="shared" si="1219"/>
        <v>1.12834554</v>
      </c>
      <c r="M900" s="134">
        <f t="shared" si="1220"/>
        <v>113207.15662466</v>
      </c>
      <c r="N900" s="142">
        <f t="shared" si="1233"/>
        <v>0</v>
      </c>
      <c r="O900" s="133">
        <f t="shared" si="1169"/>
        <v>0</v>
      </c>
      <c r="P900" s="134">
        <f t="shared" si="1221"/>
        <v>0</v>
      </c>
      <c r="Q900" s="133">
        <f t="shared" si="1173"/>
        <v>0.12682499999999999</v>
      </c>
      <c r="R900" s="143">
        <f t="shared" si="1222"/>
        <v>1.0028929820000001</v>
      </c>
      <c r="S900" s="134">
        <f t="shared" si="1223"/>
        <v>327.50626638</v>
      </c>
      <c r="T900" s="3">
        <f t="shared" si="1174"/>
        <v>0</v>
      </c>
      <c r="U900" s="4">
        <f t="shared" si="1175"/>
        <v>0</v>
      </c>
      <c r="V900" s="144" t="str">
        <f t="shared" ref="V900" si="1248">V899</f>
        <v>A+J=</v>
      </c>
      <c r="W900" s="9">
        <f t="shared" si="1171"/>
        <v>42967</v>
      </c>
      <c r="X900" s="4"/>
      <c r="Y900" s="18"/>
      <c r="Z900" s="16"/>
      <c r="AD900" s="5"/>
    </row>
    <row r="901" spans="1:30" x14ac:dyDescent="0.2">
      <c r="A901" s="138">
        <f t="shared" si="1172"/>
        <v>42946</v>
      </c>
      <c r="B901" s="134">
        <f t="shared" si="1211"/>
        <v>113546.62302691001</v>
      </c>
      <c r="C901" s="134">
        <f t="shared" si="1232"/>
        <v>100330.22031944987</v>
      </c>
      <c r="D901" s="139">
        <f t="shared" si="1212"/>
        <v>652.75800000000004</v>
      </c>
      <c r="E901" s="10">
        <f>IF(DAY(A901)=E$3+1,VLOOKUP(A901,[1]Plan1!$BZ$150:$CA$300,2),E900)</f>
        <v>648.40899999999999</v>
      </c>
      <c r="F901" s="140">
        <f t="shared" si="1213"/>
        <v>42907</v>
      </c>
      <c r="G901" s="133">
        <f t="shared" si="1214"/>
        <v>-6.6624997319068013E-3</v>
      </c>
      <c r="H901" s="141">
        <f t="shared" si="1215"/>
        <v>10</v>
      </c>
      <c r="I901" s="141">
        <f t="shared" si="1216"/>
        <v>31</v>
      </c>
      <c r="J901" s="134">
        <f t="shared" si="1217"/>
        <v>0.99784593840546676</v>
      </c>
      <c r="K901" s="134">
        <f t="shared" si="1218"/>
        <v>1.1305375</v>
      </c>
      <c r="L901" s="134">
        <f t="shared" si="1219"/>
        <v>1.12810225</v>
      </c>
      <c r="M901" s="134">
        <f t="shared" si="1220"/>
        <v>113182.74728536</v>
      </c>
      <c r="N901" s="142">
        <f t="shared" si="1233"/>
        <v>0</v>
      </c>
      <c r="O901" s="133">
        <f t="shared" si="1169"/>
        <v>0</v>
      </c>
      <c r="P901" s="134">
        <f t="shared" si="1221"/>
        <v>0</v>
      </c>
      <c r="Q901" s="133">
        <f t="shared" si="1173"/>
        <v>0.12682499999999999</v>
      </c>
      <c r="R901" s="143">
        <f t="shared" si="1222"/>
        <v>1.0032149400000001</v>
      </c>
      <c r="S901" s="134">
        <f t="shared" si="1223"/>
        <v>363.87574154999999</v>
      </c>
      <c r="T901" s="3">
        <f t="shared" si="1174"/>
        <v>0</v>
      </c>
      <c r="U901" s="4">
        <f t="shared" si="1175"/>
        <v>0</v>
      </c>
      <c r="V901" s="144" t="str">
        <f t="shared" ref="V901" si="1249">V900</f>
        <v>A+J=</v>
      </c>
      <c r="W901" s="9">
        <f t="shared" si="1171"/>
        <v>42967</v>
      </c>
      <c r="X901" s="4"/>
      <c r="Y901" s="18"/>
      <c r="Z901" s="16"/>
      <c r="AD901" s="5"/>
    </row>
    <row r="902" spans="1:30" x14ac:dyDescent="0.2">
      <c r="A902" s="138">
        <f t="shared" si="1172"/>
        <v>42947</v>
      </c>
      <c r="B902" s="134">
        <f t="shared" si="1211"/>
        <v>113558.58424793999</v>
      </c>
      <c r="C902" s="134">
        <f t="shared" si="1232"/>
        <v>100330.22031944987</v>
      </c>
      <c r="D902" s="139">
        <f t="shared" si="1212"/>
        <v>652.75800000000004</v>
      </c>
      <c r="E902" s="10">
        <f>IF(DAY(A902)=E$3+1,VLOOKUP(A902,[1]Plan1!$BZ$150:$CA$300,2),E901)</f>
        <v>648.40899999999999</v>
      </c>
      <c r="F902" s="140">
        <f t="shared" si="1213"/>
        <v>42907</v>
      </c>
      <c r="G902" s="133">
        <f t="shared" si="1214"/>
        <v>-6.6624997319068013E-3</v>
      </c>
      <c r="H902" s="141">
        <f t="shared" si="1215"/>
        <v>11</v>
      </c>
      <c r="I902" s="141">
        <f t="shared" si="1216"/>
        <v>31</v>
      </c>
      <c r="J902" s="134">
        <f t="shared" si="1217"/>
        <v>0.99763078761007107</v>
      </c>
      <c r="K902" s="134">
        <f t="shared" si="1218"/>
        <v>1.1305375</v>
      </c>
      <c r="L902" s="134">
        <f t="shared" si="1219"/>
        <v>1.1278590100000001</v>
      </c>
      <c r="M902" s="134">
        <f t="shared" si="1220"/>
        <v>113158.34296256999</v>
      </c>
      <c r="N902" s="142">
        <f t="shared" si="1233"/>
        <v>0</v>
      </c>
      <c r="O902" s="133">
        <f t="shared" si="1169"/>
        <v>0</v>
      </c>
      <c r="P902" s="134">
        <f t="shared" si="1221"/>
        <v>0</v>
      </c>
      <c r="Q902" s="133">
        <f t="shared" si="1173"/>
        <v>0.12682499999999999</v>
      </c>
      <c r="R902" s="143">
        <f t="shared" si="1222"/>
        <v>1.0035370020000001</v>
      </c>
      <c r="S902" s="134">
        <f t="shared" si="1223"/>
        <v>400.24128537000001</v>
      </c>
      <c r="T902" s="3">
        <f t="shared" si="1174"/>
        <v>0</v>
      </c>
      <c r="U902" s="4">
        <f t="shared" si="1175"/>
        <v>0</v>
      </c>
      <c r="V902" s="144" t="str">
        <f t="shared" ref="V902" si="1250">V901</f>
        <v>A+J=</v>
      </c>
      <c r="W902" s="9">
        <f t="shared" si="1171"/>
        <v>42967</v>
      </c>
      <c r="X902" s="4"/>
      <c r="Y902" s="18"/>
      <c r="Z902" s="16"/>
      <c r="AD902" s="5"/>
    </row>
    <row r="903" spans="1:30" x14ac:dyDescent="0.2">
      <c r="A903" s="138">
        <f t="shared" si="1172"/>
        <v>42948</v>
      </c>
      <c r="B903" s="134">
        <f t="shared" si="1211"/>
        <v>113570.54755852999</v>
      </c>
      <c r="C903" s="134">
        <f t="shared" si="1232"/>
        <v>100330.22031944987</v>
      </c>
      <c r="D903" s="139">
        <f t="shared" si="1212"/>
        <v>652.75800000000004</v>
      </c>
      <c r="E903" s="10">
        <f>IF(DAY(A903)=E$3+1,VLOOKUP(A903,[1]Plan1!$BZ$150:$CA$300,2),E902)</f>
        <v>648.40899999999999</v>
      </c>
      <c r="F903" s="140">
        <f t="shared" si="1213"/>
        <v>42907</v>
      </c>
      <c r="G903" s="133">
        <f t="shared" si="1214"/>
        <v>-6.6624997319068013E-3</v>
      </c>
      <c r="H903" s="141">
        <f t="shared" si="1215"/>
        <v>12</v>
      </c>
      <c r="I903" s="141">
        <f t="shared" si="1216"/>
        <v>31</v>
      </c>
      <c r="J903" s="134">
        <f t="shared" si="1217"/>
        <v>0.99741568320446661</v>
      </c>
      <c r="K903" s="134">
        <f t="shared" si="1218"/>
        <v>1.1305375</v>
      </c>
      <c r="L903" s="134">
        <f t="shared" si="1219"/>
        <v>1.1276158300000001</v>
      </c>
      <c r="M903" s="134">
        <f t="shared" si="1220"/>
        <v>113133.94465958999</v>
      </c>
      <c r="N903" s="142">
        <f t="shared" si="1233"/>
        <v>0</v>
      </c>
      <c r="O903" s="133">
        <f t="shared" si="1169"/>
        <v>0</v>
      </c>
      <c r="P903" s="134">
        <f t="shared" si="1221"/>
        <v>0</v>
      </c>
      <c r="Q903" s="133">
        <f t="shared" si="1173"/>
        <v>0.12682499999999999</v>
      </c>
      <c r="R903" s="143">
        <f t="shared" si="1222"/>
        <v>1.003859168</v>
      </c>
      <c r="S903" s="134">
        <f t="shared" si="1223"/>
        <v>436.60289893999999</v>
      </c>
      <c r="T903" s="3">
        <f t="shared" si="1174"/>
        <v>0</v>
      </c>
      <c r="U903" s="4">
        <f t="shared" si="1175"/>
        <v>0</v>
      </c>
      <c r="V903" s="144" t="str">
        <f t="shared" ref="V903" si="1251">V902</f>
        <v>A+J=</v>
      </c>
      <c r="W903" s="9">
        <f t="shared" si="1171"/>
        <v>42967</v>
      </c>
      <c r="X903" s="4"/>
      <c r="Y903" s="18"/>
      <c r="Z903" s="16"/>
      <c r="AD903" s="5"/>
    </row>
    <row r="904" spans="1:30" x14ac:dyDescent="0.2">
      <c r="A904" s="138">
        <f t="shared" si="1172"/>
        <v>42949</v>
      </c>
      <c r="B904" s="134">
        <f t="shared" si="1211"/>
        <v>113582.51172318</v>
      </c>
      <c r="C904" s="134">
        <f t="shared" si="1232"/>
        <v>100330.22031944987</v>
      </c>
      <c r="D904" s="139">
        <f t="shared" si="1212"/>
        <v>652.75800000000004</v>
      </c>
      <c r="E904" s="10">
        <f>IF(DAY(A904)=E$3+1,VLOOKUP(A904,[1]Plan1!$BZ$150:$CA$300,2),E903)</f>
        <v>648.40899999999999</v>
      </c>
      <c r="F904" s="140">
        <f t="shared" si="1213"/>
        <v>42907</v>
      </c>
      <c r="G904" s="133">
        <f t="shared" si="1214"/>
        <v>-6.6624997319068013E-3</v>
      </c>
      <c r="H904" s="141">
        <f t="shared" si="1215"/>
        <v>13</v>
      </c>
      <c r="I904" s="141">
        <f t="shared" si="1216"/>
        <v>31</v>
      </c>
      <c r="J904" s="134">
        <f t="shared" si="1217"/>
        <v>0.99720062517865105</v>
      </c>
      <c r="K904" s="134">
        <f t="shared" si="1218"/>
        <v>1.1305375</v>
      </c>
      <c r="L904" s="134">
        <f t="shared" si="1219"/>
        <v>1.1273727</v>
      </c>
      <c r="M904" s="134">
        <f t="shared" si="1220"/>
        <v>113109.55137313</v>
      </c>
      <c r="N904" s="142">
        <f t="shared" si="1233"/>
        <v>0</v>
      </c>
      <c r="O904" s="133">
        <f t="shared" si="1169"/>
        <v>0</v>
      </c>
      <c r="P904" s="134">
        <f t="shared" si="1221"/>
        <v>0</v>
      </c>
      <c r="Q904" s="133">
        <f t="shared" si="1173"/>
        <v>0.12682499999999999</v>
      </c>
      <c r="R904" s="143">
        <f t="shared" si="1222"/>
        <v>1.0041814360000001</v>
      </c>
      <c r="S904" s="134">
        <f t="shared" si="1223"/>
        <v>472.96035004999999</v>
      </c>
      <c r="T904" s="3">
        <f t="shared" si="1174"/>
        <v>0</v>
      </c>
      <c r="U904" s="4">
        <f t="shared" si="1175"/>
        <v>0</v>
      </c>
      <c r="V904" s="144" t="str">
        <f t="shared" ref="V904" si="1252">V903</f>
        <v>A+J=</v>
      </c>
      <c r="W904" s="9">
        <f t="shared" si="1171"/>
        <v>42967</v>
      </c>
      <c r="X904" s="4"/>
      <c r="Y904" s="18"/>
      <c r="Z904" s="16"/>
      <c r="AD904" s="5"/>
    </row>
    <row r="905" spans="1:30" x14ac:dyDescent="0.2">
      <c r="A905" s="138">
        <f t="shared" si="1172"/>
        <v>42950</v>
      </c>
      <c r="B905" s="134">
        <f t="shared" si="1211"/>
        <v>113594.47707851999</v>
      </c>
      <c r="C905" s="134">
        <f t="shared" si="1232"/>
        <v>100330.22031944987</v>
      </c>
      <c r="D905" s="139">
        <f t="shared" si="1212"/>
        <v>652.75800000000004</v>
      </c>
      <c r="E905" s="10">
        <f>IF(DAY(A905)=E$3+1,VLOOKUP(A905,[1]Plan1!$BZ$150:$CA$300,2),E904)</f>
        <v>648.40899999999999</v>
      </c>
      <c r="F905" s="140">
        <f t="shared" si="1213"/>
        <v>42907</v>
      </c>
      <c r="G905" s="133">
        <f t="shared" si="1214"/>
        <v>-6.6624997319068013E-3</v>
      </c>
      <c r="H905" s="141">
        <f t="shared" si="1215"/>
        <v>14</v>
      </c>
      <c r="I905" s="141">
        <f t="shared" si="1216"/>
        <v>31</v>
      </c>
      <c r="J905" s="134">
        <f t="shared" si="1217"/>
        <v>0.99698561352262427</v>
      </c>
      <c r="K905" s="134">
        <f t="shared" si="1218"/>
        <v>1.1305375</v>
      </c>
      <c r="L905" s="134">
        <f t="shared" si="1219"/>
        <v>1.1271296200000001</v>
      </c>
      <c r="M905" s="134">
        <f t="shared" si="1220"/>
        <v>113085.16310316999</v>
      </c>
      <c r="N905" s="142">
        <f t="shared" si="1233"/>
        <v>0</v>
      </c>
      <c r="O905" s="133">
        <f t="shared" si="1169"/>
        <v>0</v>
      </c>
      <c r="P905" s="134">
        <f t="shared" si="1221"/>
        <v>0</v>
      </c>
      <c r="Q905" s="133">
        <f t="shared" si="1173"/>
        <v>0.12682499999999999</v>
      </c>
      <c r="R905" s="143">
        <f t="shared" si="1222"/>
        <v>1.004503809</v>
      </c>
      <c r="S905" s="134">
        <f t="shared" si="1223"/>
        <v>509.31397535000002</v>
      </c>
      <c r="T905" s="3">
        <f t="shared" si="1174"/>
        <v>0</v>
      </c>
      <c r="U905" s="4">
        <f t="shared" si="1175"/>
        <v>0</v>
      </c>
      <c r="V905" s="144" t="str">
        <f t="shared" ref="V905" si="1253">V904</f>
        <v>A+J=</v>
      </c>
      <c r="W905" s="9">
        <f t="shared" si="1171"/>
        <v>42967</v>
      </c>
      <c r="X905" s="4"/>
      <c r="Y905" s="18"/>
      <c r="Z905" s="16"/>
      <c r="AD905" s="5"/>
    </row>
    <row r="906" spans="1:30" x14ac:dyDescent="0.2">
      <c r="A906" s="138">
        <f t="shared" si="1172"/>
        <v>42951</v>
      </c>
      <c r="B906" s="134">
        <f t="shared" si="1211"/>
        <v>113606.44328254</v>
      </c>
      <c r="C906" s="134">
        <f t="shared" si="1232"/>
        <v>100330.22031944987</v>
      </c>
      <c r="D906" s="139">
        <f t="shared" si="1212"/>
        <v>652.75800000000004</v>
      </c>
      <c r="E906" s="10">
        <f>IF(DAY(A906)=E$3+1,VLOOKUP(A906,[1]Plan1!$BZ$150:$CA$300,2),E905)</f>
        <v>648.40899999999999</v>
      </c>
      <c r="F906" s="140">
        <f t="shared" si="1213"/>
        <v>42907</v>
      </c>
      <c r="G906" s="133">
        <f t="shared" si="1214"/>
        <v>-6.6624997319068013E-3</v>
      </c>
      <c r="H906" s="141">
        <f t="shared" si="1215"/>
        <v>15</v>
      </c>
      <c r="I906" s="141">
        <f t="shared" si="1216"/>
        <v>31</v>
      </c>
      <c r="J906" s="134">
        <f t="shared" si="1217"/>
        <v>0.99677064822638806</v>
      </c>
      <c r="K906" s="134">
        <f t="shared" si="1218"/>
        <v>1.1305375</v>
      </c>
      <c r="L906" s="134">
        <f t="shared" si="1219"/>
        <v>1.12688659</v>
      </c>
      <c r="M906" s="134">
        <f t="shared" si="1220"/>
        <v>113060.77984973</v>
      </c>
      <c r="N906" s="142">
        <f t="shared" si="1233"/>
        <v>0</v>
      </c>
      <c r="O906" s="133">
        <f t="shared" ref="O906:O969" si="1254">IF(N906&gt;0,VLOOKUP(N906,$Y$10:$AD$100,6),0)</f>
        <v>0</v>
      </c>
      <c r="P906" s="134">
        <f t="shared" si="1221"/>
        <v>0</v>
      </c>
      <c r="Q906" s="133">
        <f t="shared" si="1173"/>
        <v>0.12682499999999999</v>
      </c>
      <c r="R906" s="143">
        <f t="shared" si="1222"/>
        <v>1.004826284</v>
      </c>
      <c r="S906" s="134">
        <f t="shared" si="1223"/>
        <v>545.66343281000002</v>
      </c>
      <c r="T906" s="3">
        <f t="shared" si="1174"/>
        <v>0</v>
      </c>
      <c r="U906" s="4">
        <f t="shared" si="1175"/>
        <v>0</v>
      </c>
      <c r="V906" s="144" t="str">
        <f t="shared" ref="V906" si="1255">V905</f>
        <v>A+J=</v>
      </c>
      <c r="W906" s="9">
        <f t="shared" ref="W906:W969" si="1256">VLOOKUP(A906,$Z$10:$AG$81,8)</f>
        <v>42967</v>
      </c>
      <c r="X906" s="4"/>
      <c r="Y906" s="18"/>
      <c r="Z906" s="16"/>
      <c r="AD906" s="5"/>
    </row>
    <row r="907" spans="1:30" x14ac:dyDescent="0.2">
      <c r="A907" s="138">
        <f t="shared" ref="A907:A970" si="1257">(A906+1)</f>
        <v>42952</v>
      </c>
      <c r="B907" s="134">
        <f t="shared" si="1211"/>
        <v>113618.41168020999</v>
      </c>
      <c r="C907" s="134">
        <f t="shared" si="1232"/>
        <v>100330.22031944987</v>
      </c>
      <c r="D907" s="139">
        <f t="shared" si="1212"/>
        <v>652.75800000000004</v>
      </c>
      <c r="E907" s="10">
        <f>IF(DAY(A907)=E$3+1,VLOOKUP(A907,[1]Plan1!$BZ$150:$CA$300,2),E906)</f>
        <v>648.40899999999999</v>
      </c>
      <c r="F907" s="140">
        <f t="shared" si="1213"/>
        <v>42907</v>
      </c>
      <c r="G907" s="133">
        <f t="shared" si="1214"/>
        <v>-6.6624997319068013E-3</v>
      </c>
      <c r="H907" s="141">
        <f t="shared" si="1215"/>
        <v>16</v>
      </c>
      <c r="I907" s="141">
        <f t="shared" si="1216"/>
        <v>31</v>
      </c>
      <c r="J907" s="134">
        <f t="shared" si="1217"/>
        <v>0.99655572927994662</v>
      </c>
      <c r="K907" s="134">
        <f t="shared" si="1218"/>
        <v>1.1305375</v>
      </c>
      <c r="L907" s="134">
        <f t="shared" si="1219"/>
        <v>1.1266436200000001</v>
      </c>
      <c r="M907" s="134">
        <f t="shared" si="1220"/>
        <v>113036.40261609999</v>
      </c>
      <c r="N907" s="142">
        <f t="shared" si="1233"/>
        <v>0</v>
      </c>
      <c r="O907" s="133">
        <f t="shared" si="1254"/>
        <v>0</v>
      </c>
      <c r="P907" s="134">
        <f t="shared" si="1221"/>
        <v>0</v>
      </c>
      <c r="Q907" s="133">
        <f t="shared" ref="Q907:Q970" si="1258">(Q906)</f>
        <v>0.12682499999999999</v>
      </c>
      <c r="R907" s="143">
        <f t="shared" si="1222"/>
        <v>1.0051488639999999</v>
      </c>
      <c r="S907" s="134">
        <f t="shared" si="1223"/>
        <v>582.00906411000005</v>
      </c>
      <c r="T907" s="3">
        <f t="shared" ref="T907:T970" si="1259">IF(N907&gt;0,P907+S907,0)</f>
        <v>0</v>
      </c>
      <c r="U907" s="4">
        <f t="shared" ref="U907:U970" si="1260">IF(N907&gt;0,T907*U$7,0)</f>
        <v>0</v>
      </c>
      <c r="V907" s="144" t="str">
        <f t="shared" ref="V907" si="1261">V906</f>
        <v>A+J=</v>
      </c>
      <c r="W907" s="9">
        <f t="shared" si="1256"/>
        <v>42967</v>
      </c>
      <c r="X907" s="4"/>
      <c r="Y907" s="18"/>
      <c r="Z907" s="16"/>
      <c r="AD907" s="5"/>
    </row>
    <row r="908" spans="1:30" x14ac:dyDescent="0.2">
      <c r="A908" s="138">
        <f t="shared" si="1257"/>
        <v>42953</v>
      </c>
      <c r="B908" s="134">
        <f t="shared" si="1211"/>
        <v>113630.38092186001</v>
      </c>
      <c r="C908" s="134">
        <f t="shared" si="1232"/>
        <v>100330.22031944987</v>
      </c>
      <c r="D908" s="139">
        <f t="shared" si="1212"/>
        <v>652.75800000000004</v>
      </c>
      <c r="E908" s="10">
        <f>IF(DAY(A908)=E$3+1,VLOOKUP(A908,[1]Plan1!$BZ$150:$CA$300,2),E907)</f>
        <v>648.40899999999999</v>
      </c>
      <c r="F908" s="140">
        <f t="shared" si="1213"/>
        <v>42907</v>
      </c>
      <c r="G908" s="133">
        <f t="shared" si="1214"/>
        <v>-6.6624997319068013E-3</v>
      </c>
      <c r="H908" s="141">
        <f t="shared" si="1215"/>
        <v>17</v>
      </c>
      <c r="I908" s="141">
        <f t="shared" si="1216"/>
        <v>31</v>
      </c>
      <c r="J908" s="134">
        <f t="shared" si="1217"/>
        <v>0.99634085667330619</v>
      </c>
      <c r="K908" s="134">
        <f t="shared" si="1218"/>
        <v>1.1305375</v>
      </c>
      <c r="L908" s="134">
        <f t="shared" si="1219"/>
        <v>1.1264007</v>
      </c>
      <c r="M908" s="134">
        <f t="shared" si="1220"/>
        <v>113012.03039898</v>
      </c>
      <c r="N908" s="142">
        <f t="shared" si="1233"/>
        <v>0</v>
      </c>
      <c r="O908" s="133">
        <f t="shared" si="1254"/>
        <v>0</v>
      </c>
      <c r="P908" s="134">
        <f t="shared" si="1221"/>
        <v>0</v>
      </c>
      <c r="Q908" s="133">
        <f t="shared" si="1258"/>
        <v>0.12682499999999999</v>
      </c>
      <c r="R908" s="143">
        <f t="shared" si="1222"/>
        <v>1.0054715460000001</v>
      </c>
      <c r="S908" s="134">
        <f t="shared" si="1223"/>
        <v>618.35052287999997</v>
      </c>
      <c r="T908" s="3">
        <f t="shared" si="1259"/>
        <v>0</v>
      </c>
      <c r="U908" s="4">
        <f t="shared" si="1260"/>
        <v>0</v>
      </c>
      <c r="V908" s="144" t="str">
        <f t="shared" ref="V908" si="1262">V907</f>
        <v>A+J=</v>
      </c>
      <c r="W908" s="9">
        <f t="shared" si="1256"/>
        <v>42967</v>
      </c>
      <c r="X908" s="4"/>
      <c r="Y908" s="18"/>
      <c r="Z908" s="16"/>
      <c r="AD908" s="5"/>
    </row>
    <row r="909" spans="1:30" x14ac:dyDescent="0.2">
      <c r="A909" s="138">
        <f t="shared" si="1257"/>
        <v>42954</v>
      </c>
      <c r="B909" s="134">
        <f t="shared" si="1211"/>
        <v>113642.35134383</v>
      </c>
      <c r="C909" s="134">
        <f t="shared" si="1232"/>
        <v>100330.22031944987</v>
      </c>
      <c r="D909" s="139">
        <f t="shared" si="1212"/>
        <v>652.75800000000004</v>
      </c>
      <c r="E909" s="10">
        <f>IF(DAY(A909)=E$3+1,VLOOKUP(A909,[1]Plan1!$BZ$150:$CA$300,2),E908)</f>
        <v>648.40899999999999</v>
      </c>
      <c r="F909" s="140">
        <f t="shared" si="1213"/>
        <v>42907</v>
      </c>
      <c r="G909" s="133">
        <f t="shared" si="1214"/>
        <v>-6.6624997319068013E-3</v>
      </c>
      <c r="H909" s="141">
        <f t="shared" si="1215"/>
        <v>18</v>
      </c>
      <c r="I909" s="141">
        <f t="shared" si="1216"/>
        <v>31</v>
      </c>
      <c r="J909" s="134">
        <f t="shared" si="1217"/>
        <v>0.99612603039647529</v>
      </c>
      <c r="K909" s="134">
        <f t="shared" si="1218"/>
        <v>1.1305375</v>
      </c>
      <c r="L909" s="134">
        <f t="shared" si="1219"/>
        <v>1.1261578299999999</v>
      </c>
      <c r="M909" s="134">
        <f t="shared" si="1220"/>
        <v>112987.66319837001</v>
      </c>
      <c r="N909" s="142">
        <f t="shared" si="1233"/>
        <v>0</v>
      </c>
      <c r="O909" s="133">
        <f t="shared" si="1254"/>
        <v>0</v>
      </c>
      <c r="P909" s="134">
        <f t="shared" si="1221"/>
        <v>0</v>
      </c>
      <c r="Q909" s="133">
        <f t="shared" si="1258"/>
        <v>0.12682499999999999</v>
      </c>
      <c r="R909" s="143">
        <f t="shared" si="1222"/>
        <v>1.0057943330000001</v>
      </c>
      <c r="S909" s="134">
        <f t="shared" si="1223"/>
        <v>654.68814545999999</v>
      </c>
      <c r="T909" s="3">
        <f t="shared" si="1259"/>
        <v>0</v>
      </c>
      <c r="U909" s="4">
        <f t="shared" si="1260"/>
        <v>0</v>
      </c>
      <c r="V909" s="144" t="str">
        <f t="shared" ref="V909" si="1263">V908</f>
        <v>A+J=</v>
      </c>
      <c r="W909" s="9">
        <f t="shared" si="1256"/>
        <v>42967</v>
      </c>
      <c r="X909" s="4"/>
      <c r="Y909" s="18"/>
      <c r="Z909" s="16"/>
      <c r="AD909" s="5"/>
    </row>
    <row r="910" spans="1:30" x14ac:dyDescent="0.2">
      <c r="A910" s="138">
        <f t="shared" si="1257"/>
        <v>42955</v>
      </c>
      <c r="B910" s="134">
        <f t="shared" si="1211"/>
        <v>113654.32271738999</v>
      </c>
      <c r="C910" s="134">
        <f t="shared" si="1232"/>
        <v>100330.22031944987</v>
      </c>
      <c r="D910" s="139">
        <f t="shared" si="1212"/>
        <v>652.75800000000004</v>
      </c>
      <c r="E910" s="10">
        <f>IF(DAY(A910)=E$3+1,VLOOKUP(A910,[1]Plan1!$BZ$150:$CA$300,2),E909)</f>
        <v>648.40899999999999</v>
      </c>
      <c r="F910" s="140">
        <f t="shared" si="1213"/>
        <v>42907</v>
      </c>
      <c r="G910" s="133">
        <f t="shared" si="1214"/>
        <v>-6.6624997319068013E-3</v>
      </c>
      <c r="H910" s="141">
        <f t="shared" si="1215"/>
        <v>19</v>
      </c>
      <c r="I910" s="141">
        <f t="shared" si="1216"/>
        <v>31</v>
      </c>
      <c r="J910" s="134">
        <f t="shared" si="1217"/>
        <v>0.99591125043946449</v>
      </c>
      <c r="K910" s="134">
        <f t="shared" si="1218"/>
        <v>1.1305375</v>
      </c>
      <c r="L910" s="134">
        <f t="shared" si="1219"/>
        <v>1.1259150099999999</v>
      </c>
      <c r="M910" s="134">
        <f t="shared" si="1220"/>
        <v>112963.30101426999</v>
      </c>
      <c r="N910" s="142">
        <f t="shared" si="1233"/>
        <v>0</v>
      </c>
      <c r="O910" s="133">
        <f t="shared" si="1254"/>
        <v>0</v>
      </c>
      <c r="P910" s="134">
        <f t="shared" si="1221"/>
        <v>0</v>
      </c>
      <c r="Q910" s="133">
        <f t="shared" si="1258"/>
        <v>0.12682499999999999</v>
      </c>
      <c r="R910" s="143">
        <f t="shared" si="1222"/>
        <v>1.0061172229999999</v>
      </c>
      <c r="S910" s="134">
        <f t="shared" si="1223"/>
        <v>691.02170311999998</v>
      </c>
      <c r="T910" s="3">
        <f t="shared" si="1259"/>
        <v>0</v>
      </c>
      <c r="U910" s="4">
        <f t="shared" si="1260"/>
        <v>0</v>
      </c>
      <c r="V910" s="144" t="str">
        <f t="shared" ref="V910" si="1264">V909</f>
        <v>A+J=</v>
      </c>
      <c r="W910" s="9">
        <f t="shared" si="1256"/>
        <v>42967</v>
      </c>
      <c r="X910" s="4"/>
      <c r="Y910" s="18"/>
      <c r="Z910" s="16"/>
      <c r="AD910" s="5"/>
    </row>
    <row r="911" spans="1:30" x14ac:dyDescent="0.2">
      <c r="A911" s="138">
        <f t="shared" si="1257"/>
        <v>42956</v>
      </c>
      <c r="B911" s="134">
        <f t="shared" si="1211"/>
        <v>113666.29604963001</v>
      </c>
      <c r="C911" s="134">
        <f t="shared" si="1232"/>
        <v>100330.22031944987</v>
      </c>
      <c r="D911" s="139">
        <f t="shared" si="1212"/>
        <v>652.75800000000004</v>
      </c>
      <c r="E911" s="10">
        <f>IF(DAY(A911)=E$3+1,VLOOKUP(A911,[1]Plan1!$BZ$150:$CA$300,2),E910)</f>
        <v>648.40899999999999</v>
      </c>
      <c r="F911" s="140">
        <f t="shared" si="1213"/>
        <v>42907</v>
      </c>
      <c r="G911" s="133">
        <f t="shared" si="1214"/>
        <v>-6.6624997319068013E-3</v>
      </c>
      <c r="H911" s="141">
        <f t="shared" si="1215"/>
        <v>20</v>
      </c>
      <c r="I911" s="141">
        <f t="shared" si="1216"/>
        <v>31</v>
      </c>
      <c r="J911" s="134">
        <f t="shared" si="1217"/>
        <v>0.99569651679228655</v>
      </c>
      <c r="K911" s="134">
        <f t="shared" si="1218"/>
        <v>1.1305375</v>
      </c>
      <c r="L911" s="134">
        <f t="shared" si="1219"/>
        <v>1.12567225</v>
      </c>
      <c r="M911" s="134">
        <f t="shared" si="1220"/>
        <v>112938.94484999</v>
      </c>
      <c r="N911" s="142">
        <f t="shared" si="1233"/>
        <v>0</v>
      </c>
      <c r="O911" s="133">
        <f t="shared" si="1254"/>
        <v>0</v>
      </c>
      <c r="P911" s="134">
        <f t="shared" si="1221"/>
        <v>0</v>
      </c>
      <c r="Q911" s="133">
        <f t="shared" si="1258"/>
        <v>0.12682499999999999</v>
      </c>
      <c r="R911" s="143">
        <f t="shared" si="1222"/>
        <v>1.0064402160000001</v>
      </c>
      <c r="S911" s="134">
        <f t="shared" si="1223"/>
        <v>727.35119964</v>
      </c>
      <c r="T911" s="3">
        <f t="shared" si="1259"/>
        <v>0</v>
      </c>
      <c r="U911" s="4">
        <f t="shared" si="1260"/>
        <v>0</v>
      </c>
      <c r="V911" s="144" t="str">
        <f t="shared" ref="V911" si="1265">V910</f>
        <v>A+J=</v>
      </c>
      <c r="W911" s="9">
        <f t="shared" si="1256"/>
        <v>42967</v>
      </c>
      <c r="X911" s="4"/>
      <c r="Y911" s="18"/>
      <c r="Z911" s="16"/>
      <c r="AD911" s="5"/>
    </row>
    <row r="912" spans="1:30" x14ac:dyDescent="0.2">
      <c r="A912" s="138">
        <f t="shared" si="1257"/>
        <v>42957</v>
      </c>
      <c r="B912" s="134">
        <f t="shared" si="1211"/>
        <v>113678.26954451</v>
      </c>
      <c r="C912" s="134">
        <f t="shared" si="1232"/>
        <v>100330.22031944987</v>
      </c>
      <c r="D912" s="139">
        <f t="shared" si="1212"/>
        <v>652.75800000000004</v>
      </c>
      <c r="E912" s="10">
        <f>IF(DAY(A912)=E$3+1,VLOOKUP(A912,[1]Plan1!$BZ$150:$CA$300,2),E911)</f>
        <v>648.40899999999999</v>
      </c>
      <c r="F912" s="140">
        <f t="shared" si="1213"/>
        <v>42907</v>
      </c>
      <c r="G912" s="133">
        <f t="shared" si="1214"/>
        <v>-6.6624997319068013E-3</v>
      </c>
      <c r="H912" s="141">
        <f t="shared" si="1215"/>
        <v>21</v>
      </c>
      <c r="I912" s="141">
        <f t="shared" si="1216"/>
        <v>31</v>
      </c>
      <c r="J912" s="134">
        <f t="shared" si="1217"/>
        <v>0.99548182944495622</v>
      </c>
      <c r="K912" s="134">
        <f t="shared" si="1218"/>
        <v>1.1305375</v>
      </c>
      <c r="L912" s="134">
        <f t="shared" si="1219"/>
        <v>1.1254295299999999</v>
      </c>
      <c r="M912" s="134">
        <f t="shared" si="1220"/>
        <v>112914.59269891</v>
      </c>
      <c r="N912" s="142">
        <f t="shared" si="1233"/>
        <v>0</v>
      </c>
      <c r="O912" s="133">
        <f t="shared" si="1254"/>
        <v>0</v>
      </c>
      <c r="P912" s="134">
        <f t="shared" si="1221"/>
        <v>0</v>
      </c>
      <c r="Q912" s="133">
        <f t="shared" si="1258"/>
        <v>0.12682499999999999</v>
      </c>
      <c r="R912" s="143">
        <f t="shared" si="1222"/>
        <v>1.0067633140000001</v>
      </c>
      <c r="S912" s="134">
        <f t="shared" si="1223"/>
        <v>763.67684559999998</v>
      </c>
      <c r="T912" s="3">
        <f t="shared" si="1259"/>
        <v>0</v>
      </c>
      <c r="U912" s="4">
        <f t="shared" si="1260"/>
        <v>0</v>
      </c>
      <c r="V912" s="144" t="str">
        <f t="shared" ref="V912" si="1266">V911</f>
        <v>A+J=</v>
      </c>
      <c r="W912" s="9">
        <f t="shared" si="1256"/>
        <v>42967</v>
      </c>
      <c r="X912" s="4"/>
      <c r="Y912" s="18"/>
      <c r="Z912" s="16"/>
      <c r="AD912" s="5"/>
    </row>
    <row r="913" spans="1:135" x14ac:dyDescent="0.2">
      <c r="A913" s="138">
        <f t="shared" si="1257"/>
        <v>42958</v>
      </c>
      <c r="B913" s="134">
        <f t="shared" si="1211"/>
        <v>113690.2449933</v>
      </c>
      <c r="C913" s="134">
        <f t="shared" si="1232"/>
        <v>100330.22031944987</v>
      </c>
      <c r="D913" s="139">
        <f t="shared" si="1212"/>
        <v>652.75800000000004</v>
      </c>
      <c r="E913" s="10">
        <f>IF(DAY(A913)=E$3+1,VLOOKUP(A913,[1]Plan1!$BZ$150:$CA$300,2),E912)</f>
        <v>648.40899999999999</v>
      </c>
      <c r="F913" s="140">
        <f t="shared" si="1213"/>
        <v>42907</v>
      </c>
      <c r="G913" s="133">
        <f t="shared" si="1214"/>
        <v>-6.6624997319068013E-3</v>
      </c>
      <c r="H913" s="141">
        <f t="shared" si="1215"/>
        <v>22</v>
      </c>
      <c r="I913" s="141">
        <f t="shared" si="1216"/>
        <v>31</v>
      </c>
      <c r="J913" s="134">
        <f t="shared" si="1217"/>
        <v>0.99526718838749073</v>
      </c>
      <c r="K913" s="134">
        <f t="shared" si="1218"/>
        <v>1.1305375</v>
      </c>
      <c r="L913" s="134">
        <f t="shared" si="1219"/>
        <v>1.1251868700000001</v>
      </c>
      <c r="M913" s="134">
        <f t="shared" si="1220"/>
        <v>112890.24656765</v>
      </c>
      <c r="N913" s="142">
        <f t="shared" si="1233"/>
        <v>0</v>
      </c>
      <c r="O913" s="133">
        <f t="shared" si="1254"/>
        <v>0</v>
      </c>
      <c r="P913" s="134">
        <f t="shared" si="1221"/>
        <v>0</v>
      </c>
      <c r="Q913" s="133">
        <f t="shared" si="1258"/>
        <v>0.12682499999999999</v>
      </c>
      <c r="R913" s="143">
        <f t="shared" si="1222"/>
        <v>1.0070865149999999</v>
      </c>
      <c r="S913" s="134">
        <f t="shared" si="1223"/>
        <v>799.99842564999994</v>
      </c>
      <c r="T913" s="3">
        <f t="shared" si="1259"/>
        <v>0</v>
      </c>
      <c r="U913" s="4">
        <f t="shared" si="1260"/>
        <v>0</v>
      </c>
      <c r="V913" s="144" t="str">
        <f t="shared" ref="V913" si="1267">V912</f>
        <v>A+J=</v>
      </c>
      <c r="W913" s="9">
        <f t="shared" si="1256"/>
        <v>42967</v>
      </c>
      <c r="X913" s="4"/>
      <c r="Y913" s="18"/>
      <c r="Z913" s="16"/>
      <c r="AD913" s="5"/>
    </row>
    <row r="914" spans="1:135" x14ac:dyDescent="0.2">
      <c r="A914" s="138">
        <f t="shared" si="1257"/>
        <v>42959</v>
      </c>
      <c r="B914" s="134">
        <f t="shared" si="1211"/>
        <v>113702.22250716999</v>
      </c>
      <c r="C914" s="134">
        <f t="shared" si="1232"/>
        <v>100330.22031944987</v>
      </c>
      <c r="D914" s="139">
        <f t="shared" si="1212"/>
        <v>652.75800000000004</v>
      </c>
      <c r="E914" s="10">
        <f>IF(DAY(A914)=E$3+1,VLOOKUP(A914,[1]Plan1!$BZ$150:$CA$300,2),E913)</f>
        <v>648.40899999999999</v>
      </c>
      <c r="F914" s="140">
        <f t="shared" si="1213"/>
        <v>42907</v>
      </c>
      <c r="G914" s="133">
        <f t="shared" si="1214"/>
        <v>-6.6624997319068013E-3</v>
      </c>
      <c r="H914" s="141">
        <f t="shared" si="1215"/>
        <v>23</v>
      </c>
      <c r="I914" s="141">
        <f t="shared" si="1216"/>
        <v>31</v>
      </c>
      <c r="J914" s="134">
        <f t="shared" si="1217"/>
        <v>0.99505259360990916</v>
      </c>
      <c r="K914" s="134">
        <f t="shared" si="1218"/>
        <v>1.1305375</v>
      </c>
      <c r="L914" s="134">
        <f t="shared" si="1219"/>
        <v>1.1249442700000001</v>
      </c>
      <c r="M914" s="134">
        <f t="shared" si="1220"/>
        <v>112865.9064562</v>
      </c>
      <c r="N914" s="142">
        <f t="shared" si="1233"/>
        <v>0</v>
      </c>
      <c r="O914" s="133">
        <f t="shared" si="1254"/>
        <v>0</v>
      </c>
      <c r="P914" s="134">
        <f t="shared" si="1221"/>
        <v>0</v>
      </c>
      <c r="Q914" s="133">
        <f t="shared" si="1258"/>
        <v>0.12682499999999999</v>
      </c>
      <c r="R914" s="143">
        <f t="shared" si="1222"/>
        <v>1.0074098199999999</v>
      </c>
      <c r="S914" s="134">
        <f t="shared" si="1223"/>
        <v>836.31605096999999</v>
      </c>
      <c r="T914" s="3">
        <f t="shared" si="1259"/>
        <v>0</v>
      </c>
      <c r="U914" s="4">
        <f t="shared" si="1260"/>
        <v>0</v>
      </c>
      <c r="V914" s="144" t="str">
        <f t="shared" ref="V914" si="1268">V913</f>
        <v>A+J=</v>
      </c>
      <c r="W914" s="9">
        <f t="shared" si="1256"/>
        <v>42967</v>
      </c>
      <c r="X914" s="4"/>
      <c r="Y914" s="18"/>
      <c r="Z914" s="16"/>
      <c r="AD914" s="5"/>
    </row>
    <row r="915" spans="1:135" x14ac:dyDescent="0.2">
      <c r="A915" s="138">
        <f t="shared" si="1257"/>
        <v>42960</v>
      </c>
      <c r="B915" s="134">
        <f t="shared" si="1211"/>
        <v>113714.19994940999</v>
      </c>
      <c r="C915" s="134">
        <f t="shared" si="1232"/>
        <v>100330.22031944987</v>
      </c>
      <c r="D915" s="139">
        <f t="shared" si="1212"/>
        <v>652.75800000000004</v>
      </c>
      <c r="E915" s="10">
        <f>IF(DAY(A915)=E$3+1,VLOOKUP(A915,[1]Plan1!$BZ$150:$CA$300,2),E914)</f>
        <v>648.40899999999999</v>
      </c>
      <c r="F915" s="140">
        <f t="shared" si="1213"/>
        <v>42907</v>
      </c>
      <c r="G915" s="133">
        <f t="shared" si="1214"/>
        <v>-6.6624997319068013E-3</v>
      </c>
      <c r="H915" s="141">
        <f t="shared" si="1215"/>
        <v>24</v>
      </c>
      <c r="I915" s="141">
        <f t="shared" si="1216"/>
        <v>31</v>
      </c>
      <c r="J915" s="134">
        <f t="shared" si="1217"/>
        <v>0.99483804510223295</v>
      </c>
      <c r="K915" s="134">
        <f t="shared" si="1218"/>
        <v>1.1305375</v>
      </c>
      <c r="L915" s="134">
        <f t="shared" si="1219"/>
        <v>1.1247017100000001</v>
      </c>
      <c r="M915" s="134">
        <f t="shared" si="1220"/>
        <v>112841.57035795999</v>
      </c>
      <c r="N915" s="142">
        <f t="shared" si="1233"/>
        <v>0</v>
      </c>
      <c r="O915" s="133">
        <f t="shared" si="1254"/>
        <v>0</v>
      </c>
      <c r="P915" s="134">
        <f t="shared" si="1221"/>
        <v>0</v>
      </c>
      <c r="Q915" s="133">
        <f t="shared" si="1258"/>
        <v>0.12682499999999999</v>
      </c>
      <c r="R915" s="143">
        <f t="shared" si="1222"/>
        <v>1.007733228</v>
      </c>
      <c r="S915" s="134">
        <f t="shared" si="1223"/>
        <v>872.62959145000002</v>
      </c>
      <c r="T915" s="3">
        <f t="shared" si="1259"/>
        <v>0</v>
      </c>
      <c r="U915" s="4">
        <f t="shared" si="1260"/>
        <v>0</v>
      </c>
      <c r="V915" s="144" t="str">
        <f t="shared" ref="V915" si="1269">V914</f>
        <v>A+J=</v>
      </c>
      <c r="W915" s="9">
        <f t="shared" si="1256"/>
        <v>42967</v>
      </c>
      <c r="X915" s="4"/>
      <c r="Y915" s="18"/>
      <c r="Z915" s="16"/>
      <c r="AD915" s="5"/>
    </row>
    <row r="916" spans="1:135" x14ac:dyDescent="0.2">
      <c r="A916" s="138">
        <f t="shared" si="1257"/>
        <v>42961</v>
      </c>
      <c r="B916" s="134">
        <f t="shared" si="1211"/>
        <v>113726.17956479</v>
      </c>
      <c r="C916" s="134">
        <f t="shared" si="1232"/>
        <v>100330.22031944987</v>
      </c>
      <c r="D916" s="139">
        <f t="shared" si="1212"/>
        <v>652.75800000000004</v>
      </c>
      <c r="E916" s="10">
        <f>IF(DAY(A916)=E$3+1,VLOOKUP(A916,[1]Plan1!$BZ$150:$CA$300,2),E915)</f>
        <v>648.40899999999999</v>
      </c>
      <c r="F916" s="140">
        <f t="shared" si="1213"/>
        <v>42907</v>
      </c>
      <c r="G916" s="133">
        <f t="shared" si="1214"/>
        <v>-6.6624997319068013E-3</v>
      </c>
      <c r="H916" s="141">
        <f t="shared" si="1215"/>
        <v>25</v>
      </c>
      <c r="I916" s="141">
        <f t="shared" si="1216"/>
        <v>31</v>
      </c>
      <c r="J916" s="134">
        <f t="shared" si="1217"/>
        <v>0.99462354285448551</v>
      </c>
      <c r="K916" s="134">
        <f t="shared" si="1218"/>
        <v>1.1305375</v>
      </c>
      <c r="L916" s="134">
        <f t="shared" si="1219"/>
        <v>1.1244592099999999</v>
      </c>
      <c r="M916" s="134">
        <f t="shared" si="1220"/>
        <v>112817.24027953</v>
      </c>
      <c r="N916" s="142">
        <f t="shared" si="1233"/>
        <v>0</v>
      </c>
      <c r="O916" s="133">
        <f t="shared" si="1254"/>
        <v>0</v>
      </c>
      <c r="P916" s="134">
        <f t="shared" si="1221"/>
        <v>0</v>
      </c>
      <c r="Q916" s="133">
        <f t="shared" si="1258"/>
        <v>0.12682499999999999</v>
      </c>
      <c r="R916" s="143">
        <f t="shared" si="1222"/>
        <v>1.0080567410000001</v>
      </c>
      <c r="S916" s="134">
        <f t="shared" si="1223"/>
        <v>908.93928526000002</v>
      </c>
      <c r="T916" s="3">
        <f t="shared" si="1259"/>
        <v>0</v>
      </c>
      <c r="U916" s="4">
        <f t="shared" si="1260"/>
        <v>0</v>
      </c>
      <c r="V916" s="144" t="str">
        <f t="shared" ref="V916" si="1270">V915</f>
        <v>A+J=</v>
      </c>
      <c r="W916" s="9">
        <f t="shared" si="1256"/>
        <v>42967</v>
      </c>
      <c r="X916" s="4"/>
      <c r="Y916" s="18"/>
      <c r="Z916" s="16"/>
      <c r="AD916" s="5"/>
    </row>
    <row r="917" spans="1:135" x14ac:dyDescent="0.2">
      <c r="A917" s="138">
        <f t="shared" si="1257"/>
        <v>42962</v>
      </c>
      <c r="B917" s="134">
        <f t="shared" si="1211"/>
        <v>113738.1601142</v>
      </c>
      <c r="C917" s="134">
        <f t="shared" si="1232"/>
        <v>100330.22031944987</v>
      </c>
      <c r="D917" s="139">
        <f t="shared" si="1212"/>
        <v>652.75800000000004</v>
      </c>
      <c r="E917" s="10">
        <f>IF(DAY(A917)=E$3+1,VLOOKUP(A917,[1]Plan1!$BZ$150:$CA$300,2),E916)</f>
        <v>648.40899999999999</v>
      </c>
      <c r="F917" s="140">
        <f t="shared" si="1213"/>
        <v>42907</v>
      </c>
      <c r="G917" s="133">
        <f t="shared" si="1214"/>
        <v>-6.6624997319068013E-3</v>
      </c>
      <c r="H917" s="141">
        <f t="shared" si="1215"/>
        <v>26</v>
      </c>
      <c r="I917" s="141">
        <f t="shared" si="1216"/>
        <v>31</v>
      </c>
      <c r="J917" s="134">
        <f t="shared" si="1217"/>
        <v>0.9944090868566926</v>
      </c>
      <c r="K917" s="134">
        <f t="shared" si="1218"/>
        <v>1.1305375</v>
      </c>
      <c r="L917" s="134">
        <f t="shared" si="1219"/>
        <v>1.1242167599999999</v>
      </c>
      <c r="M917" s="134">
        <f t="shared" si="1220"/>
        <v>112792.91521761</v>
      </c>
      <c r="N917" s="142">
        <f t="shared" si="1233"/>
        <v>0</v>
      </c>
      <c r="O917" s="133">
        <f t="shared" si="1254"/>
        <v>0</v>
      </c>
      <c r="P917" s="134">
        <f t="shared" si="1221"/>
        <v>0</v>
      </c>
      <c r="Q917" s="133">
        <f t="shared" si="1258"/>
        <v>0.12682499999999999</v>
      </c>
      <c r="R917" s="143">
        <f t="shared" si="1222"/>
        <v>1.0083803570000001</v>
      </c>
      <c r="S917" s="134">
        <f t="shared" si="1223"/>
        <v>945.24489659000005</v>
      </c>
      <c r="T917" s="3">
        <f t="shared" si="1259"/>
        <v>0</v>
      </c>
      <c r="U917" s="4">
        <f t="shared" si="1260"/>
        <v>0</v>
      </c>
      <c r="V917" s="144" t="str">
        <f t="shared" ref="V917" si="1271">V916</f>
        <v>A+J=</v>
      </c>
      <c r="W917" s="9">
        <f t="shared" si="1256"/>
        <v>42967</v>
      </c>
      <c r="X917" s="4"/>
      <c r="Y917" s="18"/>
      <c r="Z917" s="16"/>
      <c r="AD917" s="5"/>
    </row>
    <row r="918" spans="1:135" x14ac:dyDescent="0.2">
      <c r="A918" s="138">
        <f t="shared" si="1257"/>
        <v>42963</v>
      </c>
      <c r="B918" s="134">
        <f t="shared" si="1211"/>
        <v>113750.14170777</v>
      </c>
      <c r="C918" s="134">
        <f t="shared" si="1232"/>
        <v>100330.22031944987</v>
      </c>
      <c r="D918" s="139">
        <f t="shared" si="1212"/>
        <v>652.75800000000004</v>
      </c>
      <c r="E918" s="10">
        <f>IF(DAY(A918)=E$3+1,VLOOKUP(A918,[1]Plan1!$BZ$150:$CA$300,2),E917)</f>
        <v>648.40899999999999</v>
      </c>
      <c r="F918" s="140">
        <f t="shared" si="1213"/>
        <v>42907</v>
      </c>
      <c r="G918" s="133">
        <f t="shared" si="1214"/>
        <v>-6.6624997319068013E-3</v>
      </c>
      <c r="H918" s="141">
        <f t="shared" si="1215"/>
        <v>27</v>
      </c>
      <c r="I918" s="141">
        <f t="shared" si="1216"/>
        <v>31</v>
      </c>
      <c r="J918" s="134">
        <f t="shared" si="1217"/>
        <v>0.99419467709888187</v>
      </c>
      <c r="K918" s="134">
        <f t="shared" si="1218"/>
        <v>1.1305375</v>
      </c>
      <c r="L918" s="134">
        <f t="shared" si="1219"/>
        <v>1.1239743600000001</v>
      </c>
      <c r="M918" s="134">
        <f t="shared" si="1220"/>
        <v>112768.59517221</v>
      </c>
      <c r="N918" s="142">
        <f t="shared" si="1233"/>
        <v>0</v>
      </c>
      <c r="O918" s="133">
        <f t="shared" si="1254"/>
        <v>0</v>
      </c>
      <c r="P918" s="134">
        <f t="shared" si="1221"/>
        <v>0</v>
      </c>
      <c r="Q918" s="133">
        <f t="shared" si="1258"/>
        <v>0.12682499999999999</v>
      </c>
      <c r="R918" s="143">
        <f t="shared" si="1222"/>
        <v>1.008704077</v>
      </c>
      <c r="S918" s="134">
        <f t="shared" si="1223"/>
        <v>981.54653556000005</v>
      </c>
      <c r="T918" s="3">
        <f t="shared" si="1259"/>
        <v>0</v>
      </c>
      <c r="U918" s="4">
        <f t="shared" si="1260"/>
        <v>0</v>
      </c>
      <c r="V918" s="144" t="str">
        <f t="shared" ref="V918" si="1272">V917</f>
        <v>A+J=</v>
      </c>
      <c r="W918" s="9">
        <f t="shared" si="1256"/>
        <v>42967</v>
      </c>
      <c r="X918" s="4"/>
      <c r="Y918" s="18"/>
      <c r="Z918" s="16"/>
      <c r="AD918" s="5"/>
    </row>
    <row r="919" spans="1:135" x14ac:dyDescent="0.2">
      <c r="A919" s="138">
        <f t="shared" si="1257"/>
        <v>42964</v>
      </c>
      <c r="B919" s="134">
        <f t="shared" si="1211"/>
        <v>113762.12434276</v>
      </c>
      <c r="C919" s="134">
        <f t="shared" si="1232"/>
        <v>100330.22031944987</v>
      </c>
      <c r="D919" s="139">
        <f t="shared" si="1212"/>
        <v>652.75800000000004</v>
      </c>
      <c r="E919" s="10">
        <f>IF(DAY(A919)=E$3+1,VLOOKUP(A919,[1]Plan1!$BZ$150:$CA$300,2),E918)</f>
        <v>648.40899999999999</v>
      </c>
      <c r="F919" s="140">
        <f t="shared" si="1213"/>
        <v>42907</v>
      </c>
      <c r="G919" s="133">
        <f t="shared" si="1214"/>
        <v>-6.6624997319068013E-3</v>
      </c>
      <c r="H919" s="141">
        <f t="shared" si="1215"/>
        <v>28</v>
      </c>
      <c r="I919" s="141">
        <f t="shared" si="1216"/>
        <v>31</v>
      </c>
      <c r="J919" s="134">
        <f t="shared" si="1217"/>
        <v>0.99398031357108341</v>
      </c>
      <c r="K919" s="134">
        <f t="shared" si="1218"/>
        <v>1.1305375</v>
      </c>
      <c r="L919" s="134">
        <f t="shared" si="1219"/>
        <v>1.1237320099999999</v>
      </c>
      <c r="M919" s="134">
        <f t="shared" si="1220"/>
        <v>112744.28014331</v>
      </c>
      <c r="N919" s="142">
        <f t="shared" si="1233"/>
        <v>0</v>
      </c>
      <c r="O919" s="133">
        <f t="shared" si="1254"/>
        <v>0</v>
      </c>
      <c r="P919" s="134">
        <f t="shared" si="1221"/>
        <v>0</v>
      </c>
      <c r="Q919" s="133">
        <f t="shared" si="1258"/>
        <v>0.12682499999999999</v>
      </c>
      <c r="R919" s="143">
        <f t="shared" si="1222"/>
        <v>1.0090279010000001</v>
      </c>
      <c r="S919" s="134">
        <f t="shared" si="1223"/>
        <v>1017.84419945</v>
      </c>
      <c r="T919" s="3">
        <f t="shared" si="1259"/>
        <v>0</v>
      </c>
      <c r="U919" s="4">
        <f t="shared" si="1260"/>
        <v>0</v>
      </c>
      <c r="V919" s="144" t="str">
        <f t="shared" ref="V919" si="1273">V918</f>
        <v>A+J=</v>
      </c>
      <c r="W919" s="9">
        <f t="shared" si="1256"/>
        <v>42967</v>
      </c>
      <c r="X919" s="4"/>
      <c r="Y919" s="18"/>
      <c r="Z919" s="16"/>
      <c r="AD919" s="5"/>
    </row>
    <row r="920" spans="1:135" x14ac:dyDescent="0.2">
      <c r="A920" s="138">
        <f t="shared" si="1257"/>
        <v>42965</v>
      </c>
      <c r="B920" s="134">
        <f t="shared" si="1211"/>
        <v>113774.10914188001</v>
      </c>
      <c r="C920" s="134">
        <f t="shared" si="1232"/>
        <v>100330.22031944987</v>
      </c>
      <c r="D920" s="139">
        <f t="shared" si="1212"/>
        <v>652.75800000000004</v>
      </c>
      <c r="E920" s="10">
        <f>IF(DAY(A920)=E$3+1,VLOOKUP(A920,[1]Plan1!$BZ$150:$CA$300,2),E919)</f>
        <v>648.40899999999999</v>
      </c>
      <c r="F920" s="140">
        <f t="shared" si="1213"/>
        <v>42907</v>
      </c>
      <c r="G920" s="133">
        <f t="shared" si="1214"/>
        <v>-6.6624997319068013E-3</v>
      </c>
      <c r="H920" s="141">
        <f t="shared" si="1215"/>
        <v>29</v>
      </c>
      <c r="I920" s="141">
        <f t="shared" si="1216"/>
        <v>31</v>
      </c>
      <c r="J920" s="134">
        <f t="shared" si="1217"/>
        <v>0.99376599626332929</v>
      </c>
      <c r="K920" s="134">
        <f t="shared" si="1218"/>
        <v>1.1305375</v>
      </c>
      <c r="L920" s="134">
        <f t="shared" si="1219"/>
        <v>1.12348972</v>
      </c>
      <c r="M920" s="134">
        <f t="shared" si="1220"/>
        <v>112719.97113423</v>
      </c>
      <c r="N920" s="142">
        <f t="shared" si="1233"/>
        <v>0</v>
      </c>
      <c r="O920" s="133">
        <f t="shared" si="1254"/>
        <v>0</v>
      </c>
      <c r="P920" s="134">
        <f t="shared" si="1221"/>
        <v>0</v>
      </c>
      <c r="Q920" s="133">
        <f t="shared" si="1258"/>
        <v>0.12682499999999999</v>
      </c>
      <c r="R920" s="143">
        <f t="shared" si="1222"/>
        <v>1.0093518299999999</v>
      </c>
      <c r="S920" s="134">
        <f t="shared" si="1223"/>
        <v>1054.13800765</v>
      </c>
      <c r="T920" s="3">
        <f t="shared" si="1259"/>
        <v>0</v>
      </c>
      <c r="U920" s="4">
        <f t="shared" si="1260"/>
        <v>0</v>
      </c>
      <c r="V920" s="144" t="str">
        <f t="shared" ref="V920" si="1274">V919</f>
        <v>A+J=</v>
      </c>
      <c r="W920" s="9">
        <f t="shared" si="1256"/>
        <v>42967</v>
      </c>
      <c r="X920" s="4"/>
      <c r="Y920" s="18"/>
      <c r="Z920" s="16"/>
      <c r="AD920" s="5"/>
    </row>
    <row r="921" spans="1:135" x14ac:dyDescent="0.2">
      <c r="A921" s="138">
        <f t="shared" si="1257"/>
        <v>42966</v>
      </c>
      <c r="B921" s="134">
        <f t="shared" si="1211"/>
        <v>113786.09486492</v>
      </c>
      <c r="C921" s="134">
        <f t="shared" si="1232"/>
        <v>100330.22031944987</v>
      </c>
      <c r="D921" s="139">
        <f t="shared" si="1212"/>
        <v>652.75800000000004</v>
      </c>
      <c r="E921" s="10">
        <f>IF(DAY(A921)=E$3+1,VLOOKUP(A921,[1]Plan1!$BZ$150:$CA$300,2),E920)</f>
        <v>648.40899999999999</v>
      </c>
      <c r="F921" s="140">
        <f t="shared" si="1213"/>
        <v>42907</v>
      </c>
      <c r="G921" s="133">
        <f t="shared" si="1214"/>
        <v>-6.6624997319068013E-3</v>
      </c>
      <c r="H921" s="141">
        <f t="shared" si="1215"/>
        <v>30</v>
      </c>
      <c r="I921" s="141">
        <f t="shared" si="1216"/>
        <v>31</v>
      </c>
      <c r="J921" s="134">
        <f t="shared" si="1217"/>
        <v>0.99355172516565371</v>
      </c>
      <c r="K921" s="134">
        <f t="shared" si="1218"/>
        <v>1.1305375</v>
      </c>
      <c r="L921" s="134">
        <f t="shared" si="1219"/>
        <v>1.1232474800000001</v>
      </c>
      <c r="M921" s="134">
        <f t="shared" si="1220"/>
        <v>112695.66714166</v>
      </c>
      <c r="N921" s="142">
        <f t="shared" si="1233"/>
        <v>0</v>
      </c>
      <c r="O921" s="133">
        <f t="shared" si="1254"/>
        <v>0</v>
      </c>
      <c r="P921" s="134">
        <f t="shared" si="1221"/>
        <v>0</v>
      </c>
      <c r="Q921" s="133">
        <f t="shared" si="1258"/>
        <v>0.12682499999999999</v>
      </c>
      <c r="R921" s="143">
        <f t="shared" si="1222"/>
        <v>1.0096758619999999</v>
      </c>
      <c r="S921" s="134">
        <f t="shared" si="1223"/>
        <v>1090.42772326</v>
      </c>
      <c r="T921" s="3">
        <f t="shared" si="1259"/>
        <v>0</v>
      </c>
      <c r="U921" s="4">
        <f t="shared" si="1260"/>
        <v>0</v>
      </c>
      <c r="V921" s="144" t="str">
        <f t="shared" ref="V921" si="1275">V920</f>
        <v>A+J=</v>
      </c>
      <c r="W921" s="9">
        <f t="shared" si="1256"/>
        <v>42967</v>
      </c>
      <c r="X921" s="4"/>
      <c r="Y921" s="18"/>
      <c r="Z921" s="16"/>
      <c r="AD921" s="5"/>
    </row>
    <row r="922" spans="1:135" x14ac:dyDescent="0.2">
      <c r="A922" s="92">
        <f t="shared" si="1257"/>
        <v>42967</v>
      </c>
      <c r="B922" s="97">
        <f t="shared" si="1211"/>
        <v>113798.08162190999</v>
      </c>
      <c r="C922" s="97">
        <f t="shared" si="1232"/>
        <v>100330.22031944987</v>
      </c>
      <c r="D922" s="94">
        <f t="shared" si="1212"/>
        <v>652.75800000000004</v>
      </c>
      <c r="E922" s="10">
        <f>IF(DAY(A922)=E$3+1,VLOOKUP(A922,[1]Plan1!$BZ$150:$CA$300,2),E921)</f>
        <v>648.40899999999999</v>
      </c>
      <c r="F922" s="130">
        <f t="shared" si="1213"/>
        <v>42907</v>
      </c>
      <c r="G922" s="99">
        <f t="shared" si="1214"/>
        <v>-6.6624997319068013E-3</v>
      </c>
      <c r="H922" s="96">
        <f t="shared" si="1215"/>
        <v>31</v>
      </c>
      <c r="I922" s="96">
        <f t="shared" si="1216"/>
        <v>31</v>
      </c>
      <c r="J922" s="97">
        <f t="shared" si="1217"/>
        <v>0.9933375002680932</v>
      </c>
      <c r="K922" s="97">
        <f t="shared" si="1218"/>
        <v>1.1305375</v>
      </c>
      <c r="L922" s="97">
        <f t="shared" si="1219"/>
        <v>1.12300529</v>
      </c>
      <c r="M922" s="97">
        <f t="shared" si="1220"/>
        <v>112671.3681656</v>
      </c>
      <c r="N922" s="98">
        <f t="shared" si="1233"/>
        <v>31</v>
      </c>
      <c r="O922" s="99">
        <f t="shared" si="1254"/>
        <v>6.2057996761612333E-2</v>
      </c>
      <c r="P922" s="97">
        <f t="shared" si="1221"/>
        <v>6992.1594007399999</v>
      </c>
      <c r="Q922" s="99">
        <f t="shared" si="1258"/>
        <v>0.12682499999999999</v>
      </c>
      <c r="R922" s="100">
        <f t="shared" si="1222"/>
        <v>1.0099999980000001</v>
      </c>
      <c r="S922" s="97">
        <f t="shared" si="1223"/>
        <v>1126.7134563100001</v>
      </c>
      <c r="T922" s="3">
        <f t="shared" si="1259"/>
        <v>8118.8728570499998</v>
      </c>
      <c r="U922" s="4">
        <f t="shared" si="1260"/>
        <v>560202.22713645</v>
      </c>
      <c r="V922" s="136" t="str">
        <f t="shared" ref="V922" si="1276">V921</f>
        <v>A+J=</v>
      </c>
      <c r="W922" s="9">
        <f t="shared" si="1256"/>
        <v>42998</v>
      </c>
      <c r="X922" s="28"/>
      <c r="Y922" s="22"/>
      <c r="Z922" s="21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138">
        <f t="shared" si="1257"/>
        <v>42968</v>
      </c>
      <c r="B923" s="134">
        <f t="shared" si="1211"/>
        <v>105688.63090377999</v>
      </c>
      <c r="C923" s="134">
        <f t="shared" si="1232"/>
        <v>94103.927831779874</v>
      </c>
      <c r="D923" s="139">
        <f t="shared" si="1212"/>
        <v>648.40899999999999</v>
      </c>
      <c r="E923" s="10">
        <f>IF(DAY(A923)=E$3+1,VLOOKUP(A923,[1]Plan1!$BZ$150:$CA$300,2),E922)</f>
        <v>643.76599999999996</v>
      </c>
      <c r="F923" s="140">
        <f t="shared" si="1213"/>
        <v>42937</v>
      </c>
      <c r="G923" s="133">
        <f t="shared" si="1214"/>
        <v>-7.1606038781077963E-3</v>
      </c>
      <c r="H923" s="141">
        <f t="shared" si="1215"/>
        <v>1</v>
      </c>
      <c r="I923" s="141">
        <f t="shared" si="1216"/>
        <v>31</v>
      </c>
      <c r="J923" s="134">
        <f t="shared" si="1217"/>
        <v>0.99976820867266591</v>
      </c>
      <c r="K923" s="134">
        <f t="shared" si="1218"/>
        <v>1.12300529</v>
      </c>
      <c r="L923" s="134">
        <f t="shared" si="1219"/>
        <v>1.12274498</v>
      </c>
      <c r="M923" s="134">
        <f t="shared" si="1220"/>
        <v>105654.71257141</v>
      </c>
      <c r="N923" s="142">
        <f t="shared" si="1233"/>
        <v>0</v>
      </c>
      <c r="O923" s="133">
        <f t="shared" si="1254"/>
        <v>0</v>
      </c>
      <c r="P923" s="134">
        <f t="shared" si="1221"/>
        <v>0</v>
      </c>
      <c r="Q923" s="133">
        <f t="shared" si="1258"/>
        <v>0.12682499999999999</v>
      </c>
      <c r="R923" s="143">
        <f t="shared" si="1222"/>
        <v>1.0003210300000001</v>
      </c>
      <c r="S923" s="134">
        <f t="shared" si="1223"/>
        <v>33.918332370000002</v>
      </c>
      <c r="T923" s="3">
        <f t="shared" si="1259"/>
        <v>0</v>
      </c>
      <c r="U923" s="4">
        <f t="shared" si="1260"/>
        <v>0</v>
      </c>
      <c r="V923" s="144" t="str">
        <f t="shared" ref="V923" si="1277">V922</f>
        <v>A+J=</v>
      </c>
      <c r="W923" s="9">
        <f t="shared" si="1256"/>
        <v>42998</v>
      </c>
      <c r="X923" s="4"/>
      <c r="Y923" s="18"/>
      <c r="Z923" s="16"/>
      <c r="AD923" s="5"/>
    </row>
    <row r="924" spans="1:135" x14ac:dyDescent="0.2">
      <c r="A924" s="138">
        <f t="shared" si="1257"/>
        <v>42969</v>
      </c>
      <c r="B924" s="134">
        <f t="shared" si="1211"/>
        <v>105698.05478609999</v>
      </c>
      <c r="C924" s="134">
        <f t="shared" si="1232"/>
        <v>94103.927831779874</v>
      </c>
      <c r="D924" s="139">
        <f t="shared" si="1212"/>
        <v>648.40899999999999</v>
      </c>
      <c r="E924" s="10">
        <f>IF(DAY(A924)=E$3+1,VLOOKUP(A924,[1]Plan1!$BZ$150:$CA$300,2),E923)</f>
        <v>643.76599999999996</v>
      </c>
      <c r="F924" s="140">
        <f t="shared" si="1213"/>
        <v>42937</v>
      </c>
      <c r="G924" s="133">
        <f t="shared" si="1214"/>
        <v>-7.1606038781077963E-3</v>
      </c>
      <c r="H924" s="141">
        <f t="shared" si="1215"/>
        <v>2</v>
      </c>
      <c r="I924" s="141">
        <f t="shared" si="1216"/>
        <v>31</v>
      </c>
      <c r="J924" s="134">
        <f t="shared" si="1217"/>
        <v>0.99953647107255128</v>
      </c>
      <c r="K924" s="134">
        <f t="shared" si="1218"/>
        <v>1.12300529</v>
      </c>
      <c r="L924" s="134">
        <f t="shared" si="1219"/>
        <v>1.12248474</v>
      </c>
      <c r="M924" s="134">
        <f t="shared" si="1220"/>
        <v>105630.22296523</v>
      </c>
      <c r="N924" s="142">
        <f t="shared" si="1233"/>
        <v>0</v>
      </c>
      <c r="O924" s="133">
        <f t="shared" si="1254"/>
        <v>0</v>
      </c>
      <c r="P924" s="134">
        <f t="shared" si="1221"/>
        <v>0</v>
      </c>
      <c r="Q924" s="133">
        <f t="shared" si="1258"/>
        <v>0.12682499999999999</v>
      </c>
      <c r="R924" s="143">
        <f t="shared" si="1222"/>
        <v>1.000642163</v>
      </c>
      <c r="S924" s="134">
        <f t="shared" si="1223"/>
        <v>67.831820870000001</v>
      </c>
      <c r="T924" s="3">
        <f t="shared" si="1259"/>
        <v>0</v>
      </c>
      <c r="U924" s="4">
        <f t="shared" si="1260"/>
        <v>0</v>
      </c>
      <c r="V924" s="144" t="str">
        <f t="shared" ref="V924" si="1278">V923</f>
        <v>A+J=</v>
      </c>
      <c r="W924" s="9">
        <f t="shared" si="1256"/>
        <v>42998</v>
      </c>
      <c r="X924" s="4"/>
      <c r="Y924" s="18"/>
      <c r="Z924" s="16"/>
      <c r="AD924" s="5"/>
    </row>
    <row r="925" spans="1:135" x14ac:dyDescent="0.2">
      <c r="A925" s="138">
        <f t="shared" si="1257"/>
        <v>42970</v>
      </c>
      <c r="B925" s="134">
        <f t="shared" si="1211"/>
        <v>105707.47946864</v>
      </c>
      <c r="C925" s="134">
        <f t="shared" si="1232"/>
        <v>94103.927831779874</v>
      </c>
      <c r="D925" s="139">
        <f t="shared" si="1212"/>
        <v>648.40899999999999</v>
      </c>
      <c r="E925" s="10">
        <f>IF(DAY(A925)=E$3+1,VLOOKUP(A925,[1]Plan1!$BZ$150:$CA$300,2),E924)</f>
        <v>643.76599999999996</v>
      </c>
      <c r="F925" s="140">
        <f t="shared" si="1213"/>
        <v>42937</v>
      </c>
      <c r="G925" s="133">
        <f t="shared" si="1214"/>
        <v>-7.1606038781077963E-3</v>
      </c>
      <c r="H925" s="141">
        <f t="shared" si="1215"/>
        <v>3</v>
      </c>
      <c r="I925" s="141">
        <f t="shared" si="1216"/>
        <v>31</v>
      </c>
      <c r="J925" s="134">
        <f t="shared" si="1217"/>
        <v>0.9993047871872025</v>
      </c>
      <c r="K925" s="134">
        <f t="shared" si="1218"/>
        <v>1.12300529</v>
      </c>
      <c r="L925" s="134">
        <f t="shared" si="1219"/>
        <v>1.12222456</v>
      </c>
      <c r="M925" s="134">
        <f t="shared" si="1220"/>
        <v>105605.73900529</v>
      </c>
      <c r="N925" s="142">
        <f t="shared" si="1233"/>
        <v>0</v>
      </c>
      <c r="O925" s="133">
        <f t="shared" si="1254"/>
        <v>0</v>
      </c>
      <c r="P925" s="134">
        <f t="shared" si="1221"/>
        <v>0</v>
      </c>
      <c r="Q925" s="133">
        <f t="shared" si="1258"/>
        <v>0.12682499999999999</v>
      </c>
      <c r="R925" s="143">
        <f t="shared" si="1222"/>
        <v>1.000963399</v>
      </c>
      <c r="S925" s="134">
        <f t="shared" si="1223"/>
        <v>101.74046335</v>
      </c>
      <c r="T925" s="3">
        <f t="shared" si="1259"/>
        <v>0</v>
      </c>
      <c r="U925" s="4">
        <f t="shared" si="1260"/>
        <v>0</v>
      </c>
      <c r="V925" s="144" t="str">
        <f t="shared" ref="V925" si="1279">V924</f>
        <v>A+J=</v>
      </c>
      <c r="W925" s="9">
        <f t="shared" si="1256"/>
        <v>42998</v>
      </c>
      <c r="X925" s="4"/>
      <c r="Y925" s="18"/>
      <c r="Z925" s="16"/>
      <c r="AD925" s="5"/>
    </row>
    <row r="926" spans="1:135" x14ac:dyDescent="0.2">
      <c r="A926" s="138">
        <f t="shared" si="1257"/>
        <v>42971</v>
      </c>
      <c r="B926" s="134">
        <f t="shared" si="1211"/>
        <v>105716.90494927</v>
      </c>
      <c r="C926" s="134">
        <f t="shared" si="1232"/>
        <v>94103.927831779874</v>
      </c>
      <c r="D926" s="139">
        <f t="shared" si="1212"/>
        <v>648.40899999999999</v>
      </c>
      <c r="E926" s="10">
        <f>IF(DAY(A926)=E$3+1,VLOOKUP(A926,[1]Plan1!$BZ$150:$CA$300,2),E925)</f>
        <v>643.76599999999996</v>
      </c>
      <c r="F926" s="140">
        <f t="shared" si="1213"/>
        <v>42937</v>
      </c>
      <c r="G926" s="133">
        <f t="shared" si="1214"/>
        <v>-7.1606038781077963E-3</v>
      </c>
      <c r="H926" s="141">
        <f t="shared" si="1215"/>
        <v>4</v>
      </c>
      <c r="I926" s="141">
        <f t="shared" si="1216"/>
        <v>31</v>
      </c>
      <c r="J926" s="134">
        <f t="shared" si="1217"/>
        <v>0.9990731570041691</v>
      </c>
      <c r="K926" s="134">
        <f t="shared" si="1218"/>
        <v>1.12300529</v>
      </c>
      <c r="L926" s="134">
        <f t="shared" si="1219"/>
        <v>1.12196444</v>
      </c>
      <c r="M926" s="134">
        <f t="shared" si="1220"/>
        <v>105581.26069158</v>
      </c>
      <c r="N926" s="142">
        <f t="shared" si="1233"/>
        <v>0</v>
      </c>
      <c r="O926" s="133">
        <f t="shared" si="1254"/>
        <v>0</v>
      </c>
      <c r="P926" s="134">
        <f t="shared" si="1221"/>
        <v>0</v>
      </c>
      <c r="Q926" s="133">
        <f t="shared" si="1258"/>
        <v>0.12682499999999999</v>
      </c>
      <c r="R926" s="143">
        <f t="shared" si="1222"/>
        <v>1.0012847380000001</v>
      </c>
      <c r="S926" s="134">
        <f t="shared" si="1223"/>
        <v>135.64425768999999</v>
      </c>
      <c r="T926" s="3">
        <f t="shared" si="1259"/>
        <v>0</v>
      </c>
      <c r="U926" s="4">
        <f t="shared" si="1260"/>
        <v>0</v>
      </c>
      <c r="V926" s="144" t="str">
        <f t="shared" ref="V926" si="1280">V925</f>
        <v>A+J=</v>
      </c>
      <c r="W926" s="9">
        <f t="shared" si="1256"/>
        <v>42998</v>
      </c>
      <c r="X926" s="4"/>
      <c r="Y926" s="18"/>
      <c r="Z926" s="16"/>
      <c r="AD926" s="5"/>
    </row>
    <row r="927" spans="1:135" x14ac:dyDescent="0.2">
      <c r="A927" s="138">
        <f t="shared" si="1257"/>
        <v>42972</v>
      </c>
      <c r="B927" s="134">
        <f t="shared" si="1211"/>
        <v>105726.33028333999</v>
      </c>
      <c r="C927" s="134">
        <f t="shared" si="1232"/>
        <v>94103.927831779874</v>
      </c>
      <c r="D927" s="139">
        <f t="shared" si="1212"/>
        <v>648.40899999999999</v>
      </c>
      <c r="E927" s="10">
        <f>IF(DAY(A927)=E$3+1,VLOOKUP(A927,[1]Plan1!$BZ$150:$CA$300,2),E926)</f>
        <v>643.76599999999996</v>
      </c>
      <c r="F927" s="140">
        <f t="shared" si="1213"/>
        <v>42937</v>
      </c>
      <c r="G927" s="133">
        <f t="shared" si="1214"/>
        <v>-7.1606038781077963E-3</v>
      </c>
      <c r="H927" s="141">
        <f t="shared" si="1215"/>
        <v>5</v>
      </c>
      <c r="I927" s="141">
        <f t="shared" si="1216"/>
        <v>31</v>
      </c>
      <c r="J927" s="134">
        <f t="shared" si="1217"/>
        <v>0.99884158051100314</v>
      </c>
      <c r="K927" s="134">
        <f t="shared" si="1218"/>
        <v>1.12300529</v>
      </c>
      <c r="L927" s="134">
        <f t="shared" si="1219"/>
        <v>1.12170437</v>
      </c>
      <c r="M927" s="134">
        <f t="shared" si="1220"/>
        <v>105556.78708307</v>
      </c>
      <c r="N927" s="142">
        <f t="shared" si="1233"/>
        <v>0</v>
      </c>
      <c r="O927" s="133">
        <f t="shared" si="1254"/>
        <v>0</v>
      </c>
      <c r="P927" s="134">
        <f t="shared" si="1221"/>
        <v>0</v>
      </c>
      <c r="Q927" s="133">
        <f t="shared" si="1258"/>
        <v>0.12682499999999999</v>
      </c>
      <c r="R927" s="143">
        <f t="shared" si="1222"/>
        <v>1.00160618</v>
      </c>
      <c r="S927" s="134">
        <f t="shared" si="1223"/>
        <v>169.54320027</v>
      </c>
      <c r="T927" s="3">
        <f t="shared" si="1259"/>
        <v>0</v>
      </c>
      <c r="U927" s="4">
        <f t="shared" si="1260"/>
        <v>0</v>
      </c>
      <c r="V927" s="144" t="str">
        <f t="shared" ref="V927" si="1281">V926</f>
        <v>A+J=</v>
      </c>
      <c r="W927" s="9">
        <f t="shared" si="1256"/>
        <v>42998</v>
      </c>
      <c r="X927" s="4"/>
      <c r="Y927" s="18"/>
      <c r="Z927" s="16"/>
      <c r="AD927" s="5"/>
    </row>
    <row r="928" spans="1:135" x14ac:dyDescent="0.2">
      <c r="A928" s="138">
        <f t="shared" si="1257"/>
        <v>42973</v>
      </c>
      <c r="B928" s="134">
        <f t="shared" si="1211"/>
        <v>105735.75745905</v>
      </c>
      <c r="C928" s="134">
        <f t="shared" si="1232"/>
        <v>94103.927831779874</v>
      </c>
      <c r="D928" s="139">
        <f t="shared" si="1212"/>
        <v>648.40899999999999</v>
      </c>
      <c r="E928" s="10">
        <f>IF(DAY(A928)=E$3+1,VLOOKUP(A928,[1]Plan1!$BZ$150:$CA$300,2),E927)</f>
        <v>643.76599999999996</v>
      </c>
      <c r="F928" s="140">
        <f t="shared" si="1213"/>
        <v>42937</v>
      </c>
      <c r="G928" s="133">
        <f t="shared" si="1214"/>
        <v>-7.1606038781077963E-3</v>
      </c>
      <c r="H928" s="141">
        <f t="shared" si="1215"/>
        <v>6</v>
      </c>
      <c r="I928" s="141">
        <f t="shared" si="1216"/>
        <v>31</v>
      </c>
      <c r="J928" s="134">
        <f t="shared" si="1217"/>
        <v>0.99861005769526001</v>
      </c>
      <c r="K928" s="134">
        <f t="shared" si="1218"/>
        <v>1.12300529</v>
      </c>
      <c r="L928" s="134">
        <f t="shared" si="1219"/>
        <v>1.1214443700000001</v>
      </c>
      <c r="M928" s="134">
        <f t="shared" si="1220"/>
        <v>105532.32006183</v>
      </c>
      <c r="N928" s="142">
        <f t="shared" si="1233"/>
        <v>0</v>
      </c>
      <c r="O928" s="133">
        <f t="shared" si="1254"/>
        <v>0</v>
      </c>
      <c r="P928" s="134">
        <f t="shared" si="1221"/>
        <v>0</v>
      </c>
      <c r="Q928" s="133">
        <f t="shared" si="1258"/>
        <v>0.12682499999999999</v>
      </c>
      <c r="R928" s="143">
        <f t="shared" si="1222"/>
        <v>1.0019277259999999</v>
      </c>
      <c r="S928" s="134">
        <f t="shared" si="1223"/>
        <v>203.43739722000001</v>
      </c>
      <c r="T928" s="3">
        <f t="shared" si="1259"/>
        <v>0</v>
      </c>
      <c r="U928" s="4">
        <f t="shared" si="1260"/>
        <v>0</v>
      </c>
      <c r="V928" s="144" t="str">
        <f t="shared" ref="V928" si="1282">V927</f>
        <v>A+J=</v>
      </c>
      <c r="W928" s="9">
        <f t="shared" si="1256"/>
        <v>42998</v>
      </c>
      <c r="X928" s="4"/>
      <c r="Y928" s="18"/>
      <c r="Z928" s="16"/>
      <c r="AD928" s="5"/>
    </row>
    <row r="929" spans="1:30" x14ac:dyDescent="0.2">
      <c r="A929" s="138">
        <f t="shared" si="1257"/>
        <v>42974</v>
      </c>
      <c r="B929" s="134">
        <f t="shared" si="1211"/>
        <v>105745.18532095001</v>
      </c>
      <c r="C929" s="134">
        <f t="shared" si="1232"/>
        <v>94103.927831779874</v>
      </c>
      <c r="D929" s="139">
        <f t="shared" si="1212"/>
        <v>648.40899999999999</v>
      </c>
      <c r="E929" s="10">
        <f>IF(DAY(A929)=E$3+1,VLOOKUP(A929,[1]Plan1!$BZ$150:$CA$300,2),E928)</f>
        <v>643.76599999999996</v>
      </c>
      <c r="F929" s="140">
        <f t="shared" si="1213"/>
        <v>42937</v>
      </c>
      <c r="G929" s="133">
        <f t="shared" si="1214"/>
        <v>-7.1606038781077963E-3</v>
      </c>
      <c r="H929" s="141">
        <f t="shared" si="1215"/>
        <v>7</v>
      </c>
      <c r="I929" s="141">
        <f t="shared" si="1216"/>
        <v>31</v>
      </c>
      <c r="J929" s="134">
        <f t="shared" si="1217"/>
        <v>0.99837858854449768</v>
      </c>
      <c r="K929" s="134">
        <f t="shared" si="1218"/>
        <v>1.12300529</v>
      </c>
      <c r="L929" s="134">
        <f t="shared" si="1219"/>
        <v>1.12118443</v>
      </c>
      <c r="M929" s="134">
        <f t="shared" si="1220"/>
        <v>105507.85868683</v>
      </c>
      <c r="N929" s="142">
        <f t="shared" si="1233"/>
        <v>0</v>
      </c>
      <c r="O929" s="133">
        <f t="shared" si="1254"/>
        <v>0</v>
      </c>
      <c r="P929" s="134">
        <f t="shared" si="1221"/>
        <v>0</v>
      </c>
      <c r="Q929" s="133">
        <f t="shared" si="1258"/>
        <v>0.12682499999999999</v>
      </c>
      <c r="R929" s="143">
        <f t="shared" si="1222"/>
        <v>1.002249374</v>
      </c>
      <c r="S929" s="134">
        <f t="shared" si="1223"/>
        <v>237.32663411999999</v>
      </c>
      <c r="T929" s="3">
        <f t="shared" si="1259"/>
        <v>0</v>
      </c>
      <c r="U929" s="4">
        <f t="shared" si="1260"/>
        <v>0</v>
      </c>
      <c r="V929" s="144" t="str">
        <f t="shared" ref="V929" si="1283">V928</f>
        <v>A+J=</v>
      </c>
      <c r="W929" s="9">
        <f t="shared" si="1256"/>
        <v>42998</v>
      </c>
      <c r="X929" s="4"/>
      <c r="Y929" s="18"/>
      <c r="Z929" s="16"/>
      <c r="AD929" s="5"/>
    </row>
    <row r="930" spans="1:30" x14ac:dyDescent="0.2">
      <c r="A930" s="138">
        <f t="shared" si="1257"/>
        <v>42975</v>
      </c>
      <c r="B930" s="134">
        <f t="shared" si="1211"/>
        <v>105754.61407798</v>
      </c>
      <c r="C930" s="134">
        <f t="shared" si="1232"/>
        <v>94103.927831779874</v>
      </c>
      <c r="D930" s="139">
        <f t="shared" si="1212"/>
        <v>648.40899999999999</v>
      </c>
      <c r="E930" s="10">
        <f>IF(DAY(A930)=E$3+1,VLOOKUP(A930,[1]Plan1!$BZ$150:$CA$300,2),E929)</f>
        <v>643.76599999999996</v>
      </c>
      <c r="F930" s="140">
        <f t="shared" si="1213"/>
        <v>42937</v>
      </c>
      <c r="G930" s="133">
        <f t="shared" si="1214"/>
        <v>-7.1606038781077963E-3</v>
      </c>
      <c r="H930" s="141">
        <f t="shared" si="1215"/>
        <v>8</v>
      </c>
      <c r="I930" s="141">
        <f t="shared" si="1216"/>
        <v>31</v>
      </c>
      <c r="J930" s="134">
        <f t="shared" si="1217"/>
        <v>0.99814717304627698</v>
      </c>
      <c r="K930" s="134">
        <f t="shared" si="1218"/>
        <v>1.12300529</v>
      </c>
      <c r="L930" s="134">
        <f t="shared" si="1219"/>
        <v>1.12092455</v>
      </c>
      <c r="M930" s="134">
        <f t="shared" si="1220"/>
        <v>105483.40295807</v>
      </c>
      <c r="N930" s="142">
        <f t="shared" si="1233"/>
        <v>0</v>
      </c>
      <c r="O930" s="133">
        <f t="shared" si="1254"/>
        <v>0</v>
      </c>
      <c r="P930" s="134">
        <f t="shared" si="1221"/>
        <v>0</v>
      </c>
      <c r="Q930" s="133">
        <f t="shared" si="1258"/>
        <v>0.12682499999999999</v>
      </c>
      <c r="R930" s="143">
        <f t="shared" si="1222"/>
        <v>1.0025711260000001</v>
      </c>
      <c r="S930" s="134">
        <f t="shared" si="1223"/>
        <v>271.21111990999998</v>
      </c>
      <c r="T930" s="3">
        <f t="shared" si="1259"/>
        <v>0</v>
      </c>
      <c r="U930" s="4">
        <f t="shared" si="1260"/>
        <v>0</v>
      </c>
      <c r="V930" s="144" t="str">
        <f t="shared" ref="V930" si="1284">V929</f>
        <v>A+J=</v>
      </c>
      <c r="W930" s="9">
        <f t="shared" si="1256"/>
        <v>42998</v>
      </c>
      <c r="X930" s="4"/>
      <c r="Y930" s="18"/>
      <c r="Z930" s="16"/>
      <c r="AD930" s="5"/>
    </row>
    <row r="931" spans="1:30" x14ac:dyDescent="0.2">
      <c r="A931" s="138">
        <f t="shared" si="1257"/>
        <v>42976</v>
      </c>
      <c r="B931" s="134">
        <f t="shared" si="1211"/>
        <v>105764.04372793999</v>
      </c>
      <c r="C931" s="134">
        <f t="shared" si="1232"/>
        <v>94103.927831779874</v>
      </c>
      <c r="D931" s="139">
        <f t="shared" si="1212"/>
        <v>648.40899999999999</v>
      </c>
      <c r="E931" s="10">
        <f>IF(DAY(A931)=E$3+1,VLOOKUP(A931,[1]Plan1!$BZ$150:$CA$300,2),E930)</f>
        <v>643.76599999999996</v>
      </c>
      <c r="F931" s="140">
        <f t="shared" si="1213"/>
        <v>42937</v>
      </c>
      <c r="G931" s="133">
        <f t="shared" si="1214"/>
        <v>-7.1606038781077963E-3</v>
      </c>
      <c r="H931" s="141">
        <f t="shared" si="1215"/>
        <v>9</v>
      </c>
      <c r="I931" s="141">
        <f t="shared" si="1216"/>
        <v>31</v>
      </c>
      <c r="J931" s="134">
        <f t="shared" si="1217"/>
        <v>0.99791581118816186</v>
      </c>
      <c r="K931" s="134">
        <f t="shared" si="1218"/>
        <v>1.12300529</v>
      </c>
      <c r="L931" s="134">
        <f t="shared" si="1219"/>
        <v>1.1206647300000001</v>
      </c>
      <c r="M931" s="134">
        <f t="shared" si="1220"/>
        <v>105458.95287554</v>
      </c>
      <c r="N931" s="142">
        <f t="shared" si="1233"/>
        <v>0</v>
      </c>
      <c r="O931" s="133">
        <f t="shared" si="1254"/>
        <v>0</v>
      </c>
      <c r="P931" s="134">
        <f t="shared" si="1221"/>
        <v>0</v>
      </c>
      <c r="Q931" s="133">
        <f t="shared" si="1258"/>
        <v>0.12682499999999999</v>
      </c>
      <c r="R931" s="143">
        <f t="shared" si="1222"/>
        <v>1.0028929820000001</v>
      </c>
      <c r="S931" s="134">
        <f t="shared" si="1223"/>
        <v>305.09085240000002</v>
      </c>
      <c r="T931" s="3">
        <f t="shared" si="1259"/>
        <v>0</v>
      </c>
      <c r="U931" s="4">
        <f t="shared" si="1260"/>
        <v>0</v>
      </c>
      <c r="V931" s="144" t="str">
        <f t="shared" ref="V931" si="1285">V930</f>
        <v>A+J=</v>
      </c>
      <c r="W931" s="9">
        <f t="shared" si="1256"/>
        <v>42998</v>
      </c>
      <c r="X931" s="4"/>
      <c r="Y931" s="18"/>
      <c r="Z931" s="16"/>
      <c r="AD931" s="5"/>
    </row>
    <row r="932" spans="1:30" x14ac:dyDescent="0.2">
      <c r="A932" s="138">
        <f t="shared" si="1257"/>
        <v>42977</v>
      </c>
      <c r="B932" s="134">
        <f t="shared" si="1211"/>
        <v>105773.47405780001</v>
      </c>
      <c r="C932" s="134">
        <f t="shared" si="1232"/>
        <v>94103.927831779874</v>
      </c>
      <c r="D932" s="139">
        <f t="shared" si="1212"/>
        <v>648.40899999999999</v>
      </c>
      <c r="E932" s="10">
        <f>IF(DAY(A932)=E$3+1,VLOOKUP(A932,[1]Plan1!$BZ$150:$CA$300,2),E931)</f>
        <v>643.76599999999996</v>
      </c>
      <c r="F932" s="140">
        <f t="shared" si="1213"/>
        <v>42937</v>
      </c>
      <c r="G932" s="133">
        <f t="shared" si="1214"/>
        <v>-7.1606038781077963E-3</v>
      </c>
      <c r="H932" s="141">
        <f t="shared" si="1215"/>
        <v>10</v>
      </c>
      <c r="I932" s="141">
        <f t="shared" si="1216"/>
        <v>31</v>
      </c>
      <c r="J932" s="134">
        <f t="shared" si="1217"/>
        <v>0.99768450295771882</v>
      </c>
      <c r="K932" s="134">
        <f t="shared" si="1218"/>
        <v>1.12300529</v>
      </c>
      <c r="L932" s="134">
        <f t="shared" si="1219"/>
        <v>1.1204049700000001</v>
      </c>
      <c r="M932" s="134">
        <f t="shared" si="1220"/>
        <v>105434.50843924</v>
      </c>
      <c r="N932" s="142">
        <f t="shared" si="1233"/>
        <v>0</v>
      </c>
      <c r="O932" s="133">
        <f t="shared" si="1254"/>
        <v>0</v>
      </c>
      <c r="P932" s="134">
        <f t="shared" si="1221"/>
        <v>0</v>
      </c>
      <c r="Q932" s="133">
        <f t="shared" si="1258"/>
        <v>0.12682499999999999</v>
      </c>
      <c r="R932" s="143">
        <f t="shared" si="1222"/>
        <v>1.0032149400000001</v>
      </c>
      <c r="S932" s="134">
        <f t="shared" si="1223"/>
        <v>338.96561856</v>
      </c>
      <c r="T932" s="3">
        <f t="shared" si="1259"/>
        <v>0</v>
      </c>
      <c r="U932" s="4">
        <f t="shared" si="1260"/>
        <v>0</v>
      </c>
      <c r="V932" s="144" t="str">
        <f t="shared" ref="V932" si="1286">V931</f>
        <v>A+J=</v>
      </c>
      <c r="W932" s="9">
        <f t="shared" si="1256"/>
        <v>42998</v>
      </c>
      <c r="X932" s="4"/>
      <c r="Y932" s="18"/>
      <c r="Z932" s="16"/>
      <c r="AD932" s="5"/>
    </row>
    <row r="933" spans="1:30" x14ac:dyDescent="0.2">
      <c r="A933" s="138">
        <f t="shared" si="1257"/>
        <v>42978</v>
      </c>
      <c r="B933" s="134">
        <f t="shared" si="1211"/>
        <v>105782.90527635001</v>
      </c>
      <c r="C933" s="134">
        <f t="shared" si="1232"/>
        <v>94103.927831779874</v>
      </c>
      <c r="D933" s="139">
        <f t="shared" si="1212"/>
        <v>648.40899999999999</v>
      </c>
      <c r="E933" s="10">
        <f>IF(DAY(A933)=E$3+1,VLOOKUP(A933,[1]Plan1!$BZ$150:$CA$300,2),E932)</f>
        <v>643.76599999999996</v>
      </c>
      <c r="F933" s="140">
        <f t="shared" si="1213"/>
        <v>42937</v>
      </c>
      <c r="G933" s="133">
        <f t="shared" si="1214"/>
        <v>-7.1606038781077963E-3</v>
      </c>
      <c r="H933" s="141">
        <f t="shared" si="1215"/>
        <v>11</v>
      </c>
      <c r="I933" s="141">
        <f t="shared" si="1216"/>
        <v>31</v>
      </c>
      <c r="J933" s="134">
        <f t="shared" si="1217"/>
        <v>0.9974532483425177</v>
      </c>
      <c r="K933" s="134">
        <f t="shared" si="1218"/>
        <v>1.12300529</v>
      </c>
      <c r="L933" s="134">
        <f t="shared" si="1219"/>
        <v>1.1201452700000001</v>
      </c>
      <c r="M933" s="134">
        <f t="shared" si="1220"/>
        <v>105410.06964919</v>
      </c>
      <c r="N933" s="142">
        <f t="shared" si="1233"/>
        <v>0</v>
      </c>
      <c r="O933" s="133">
        <f t="shared" si="1254"/>
        <v>0</v>
      </c>
      <c r="P933" s="134">
        <f t="shared" si="1221"/>
        <v>0</v>
      </c>
      <c r="Q933" s="133">
        <f t="shared" si="1258"/>
        <v>0.12682499999999999</v>
      </c>
      <c r="R933" s="143">
        <f t="shared" si="1222"/>
        <v>1.0035370020000001</v>
      </c>
      <c r="S933" s="134">
        <f t="shared" si="1223"/>
        <v>372.83562716</v>
      </c>
      <c r="T933" s="3">
        <f t="shared" si="1259"/>
        <v>0</v>
      </c>
      <c r="U933" s="4">
        <f t="shared" si="1260"/>
        <v>0</v>
      </c>
      <c r="V933" s="144" t="str">
        <f t="shared" ref="V933" si="1287">V932</f>
        <v>A+J=</v>
      </c>
      <c r="W933" s="9">
        <f t="shared" si="1256"/>
        <v>42998</v>
      </c>
      <c r="X933" s="4"/>
      <c r="Y933" s="18"/>
      <c r="Z933" s="16"/>
      <c r="AD933" s="5"/>
    </row>
    <row r="934" spans="1:30" x14ac:dyDescent="0.2">
      <c r="A934" s="138">
        <f t="shared" si="1257"/>
        <v>42979</v>
      </c>
      <c r="B934" s="134">
        <f t="shared" si="1211"/>
        <v>105792.33738142</v>
      </c>
      <c r="C934" s="134">
        <f t="shared" si="1232"/>
        <v>94103.927831779874</v>
      </c>
      <c r="D934" s="139">
        <f t="shared" si="1212"/>
        <v>648.40899999999999</v>
      </c>
      <c r="E934" s="10">
        <f>IF(DAY(A934)=E$3+1,VLOOKUP(A934,[1]Plan1!$BZ$150:$CA$300,2),E933)</f>
        <v>643.76599999999996</v>
      </c>
      <c r="F934" s="140">
        <f t="shared" si="1213"/>
        <v>42937</v>
      </c>
      <c r="G934" s="133">
        <f t="shared" si="1214"/>
        <v>-7.1606038781077963E-3</v>
      </c>
      <c r="H934" s="141">
        <f t="shared" si="1215"/>
        <v>12</v>
      </c>
      <c r="I934" s="141">
        <f t="shared" si="1216"/>
        <v>31</v>
      </c>
      <c r="J934" s="134">
        <f t="shared" si="1217"/>
        <v>0.99722204733013065</v>
      </c>
      <c r="K934" s="134">
        <f t="shared" si="1218"/>
        <v>1.12300529</v>
      </c>
      <c r="L934" s="134">
        <f t="shared" si="1219"/>
        <v>1.11988563</v>
      </c>
      <c r="M934" s="134">
        <f t="shared" si="1220"/>
        <v>105385.63650536</v>
      </c>
      <c r="N934" s="142">
        <f t="shared" si="1233"/>
        <v>0</v>
      </c>
      <c r="O934" s="133">
        <f t="shared" si="1254"/>
        <v>0</v>
      </c>
      <c r="P934" s="134">
        <f t="shared" si="1221"/>
        <v>0</v>
      </c>
      <c r="Q934" s="133">
        <f t="shared" si="1258"/>
        <v>0.12682499999999999</v>
      </c>
      <c r="R934" s="143">
        <f t="shared" si="1222"/>
        <v>1.003859168</v>
      </c>
      <c r="S934" s="134">
        <f t="shared" si="1223"/>
        <v>406.70087605999998</v>
      </c>
      <c r="T934" s="3">
        <f t="shared" si="1259"/>
        <v>0</v>
      </c>
      <c r="U934" s="4">
        <f t="shared" si="1260"/>
        <v>0</v>
      </c>
      <c r="V934" s="144" t="str">
        <f t="shared" ref="V934" si="1288">V933</f>
        <v>A+J=</v>
      </c>
      <c r="W934" s="9">
        <f t="shared" si="1256"/>
        <v>42998</v>
      </c>
      <c r="X934" s="4"/>
      <c r="Y934" s="18"/>
      <c r="Z934" s="16"/>
      <c r="AD934" s="5"/>
    </row>
    <row r="935" spans="1:30" x14ac:dyDescent="0.2">
      <c r="A935" s="138">
        <f t="shared" si="1257"/>
        <v>42980</v>
      </c>
      <c r="B935" s="134">
        <f t="shared" si="1211"/>
        <v>105801.77016012</v>
      </c>
      <c r="C935" s="134">
        <f t="shared" si="1232"/>
        <v>94103.927831779874</v>
      </c>
      <c r="D935" s="139">
        <f t="shared" si="1212"/>
        <v>648.40899999999999</v>
      </c>
      <c r="E935" s="10">
        <f>IF(DAY(A935)=E$3+1,VLOOKUP(A935,[1]Plan1!$BZ$150:$CA$300,2),E934)</f>
        <v>643.76599999999996</v>
      </c>
      <c r="F935" s="140">
        <f t="shared" si="1213"/>
        <v>42937</v>
      </c>
      <c r="G935" s="133">
        <f t="shared" si="1214"/>
        <v>-7.1606038781077963E-3</v>
      </c>
      <c r="H935" s="141">
        <f t="shared" si="1215"/>
        <v>13</v>
      </c>
      <c r="I935" s="141">
        <f t="shared" si="1216"/>
        <v>31</v>
      </c>
      <c r="J935" s="134">
        <f t="shared" si="1217"/>
        <v>0.99699089990813317</v>
      </c>
      <c r="K935" s="134">
        <f t="shared" si="1218"/>
        <v>1.12300529</v>
      </c>
      <c r="L935" s="134">
        <f t="shared" si="1219"/>
        <v>1.1196260499999999</v>
      </c>
      <c r="M935" s="134">
        <f t="shared" si="1220"/>
        <v>105361.20900777999</v>
      </c>
      <c r="N935" s="142">
        <f t="shared" si="1233"/>
        <v>0</v>
      </c>
      <c r="O935" s="133">
        <f t="shared" si="1254"/>
        <v>0</v>
      </c>
      <c r="P935" s="134">
        <f t="shared" si="1221"/>
        <v>0</v>
      </c>
      <c r="Q935" s="133">
        <f t="shared" si="1258"/>
        <v>0.12682499999999999</v>
      </c>
      <c r="R935" s="143">
        <f t="shared" si="1222"/>
        <v>1.0041814360000001</v>
      </c>
      <c r="S935" s="134">
        <f t="shared" si="1223"/>
        <v>440.56115233999998</v>
      </c>
      <c r="T935" s="3">
        <f t="shared" si="1259"/>
        <v>0</v>
      </c>
      <c r="U935" s="4">
        <f t="shared" si="1260"/>
        <v>0</v>
      </c>
      <c r="V935" s="144" t="str">
        <f t="shared" ref="V935" si="1289">V934</f>
        <v>A+J=</v>
      </c>
      <c r="W935" s="9">
        <f t="shared" si="1256"/>
        <v>42998</v>
      </c>
      <c r="X935" s="4"/>
      <c r="Y935" s="18"/>
      <c r="Z935" s="16"/>
      <c r="AD935" s="5"/>
    </row>
    <row r="936" spans="1:30" x14ac:dyDescent="0.2">
      <c r="A936" s="138">
        <f t="shared" si="1257"/>
        <v>42981</v>
      </c>
      <c r="B936" s="134">
        <f t="shared" si="1211"/>
        <v>105811.20392645001</v>
      </c>
      <c r="C936" s="134">
        <f t="shared" si="1232"/>
        <v>94103.927831779874</v>
      </c>
      <c r="D936" s="139">
        <f t="shared" si="1212"/>
        <v>648.40899999999999</v>
      </c>
      <c r="E936" s="10">
        <f>IF(DAY(A936)=E$3+1,VLOOKUP(A936,[1]Plan1!$BZ$150:$CA$300,2),E935)</f>
        <v>643.76599999999996</v>
      </c>
      <c r="F936" s="140">
        <f t="shared" si="1213"/>
        <v>42937</v>
      </c>
      <c r="G936" s="133">
        <f t="shared" si="1214"/>
        <v>-7.1606038781077963E-3</v>
      </c>
      <c r="H936" s="141">
        <f t="shared" si="1215"/>
        <v>14</v>
      </c>
      <c r="I936" s="141">
        <f t="shared" si="1216"/>
        <v>31</v>
      </c>
      <c r="J936" s="134">
        <f t="shared" si="1217"/>
        <v>0.99675980606410342</v>
      </c>
      <c r="K936" s="134">
        <f t="shared" si="1218"/>
        <v>1.12300529</v>
      </c>
      <c r="L936" s="134">
        <f t="shared" si="1219"/>
        <v>1.11936653</v>
      </c>
      <c r="M936" s="134">
        <f t="shared" si="1220"/>
        <v>105336.78715643</v>
      </c>
      <c r="N936" s="142">
        <f t="shared" si="1233"/>
        <v>0</v>
      </c>
      <c r="O936" s="133">
        <f t="shared" si="1254"/>
        <v>0</v>
      </c>
      <c r="P936" s="134">
        <f t="shared" si="1221"/>
        <v>0</v>
      </c>
      <c r="Q936" s="133">
        <f t="shared" si="1258"/>
        <v>0.12682499999999999</v>
      </c>
      <c r="R936" s="143">
        <f t="shared" si="1222"/>
        <v>1.004503809</v>
      </c>
      <c r="S936" s="134">
        <f t="shared" si="1223"/>
        <v>474.41677002</v>
      </c>
      <c r="T936" s="3">
        <f t="shared" si="1259"/>
        <v>0</v>
      </c>
      <c r="U936" s="4">
        <f t="shared" si="1260"/>
        <v>0</v>
      </c>
      <c r="V936" s="144" t="str">
        <f t="shared" ref="V936" si="1290">V935</f>
        <v>A+J=</v>
      </c>
      <c r="W936" s="9">
        <f t="shared" si="1256"/>
        <v>42998</v>
      </c>
      <c r="X936" s="4"/>
      <c r="Y936" s="18"/>
      <c r="Z936" s="16"/>
      <c r="AD936" s="5"/>
    </row>
    <row r="937" spans="1:30" x14ac:dyDescent="0.2">
      <c r="A937" s="138">
        <f t="shared" si="1257"/>
        <v>42982</v>
      </c>
      <c r="B937" s="134">
        <f t="shared" si="1211"/>
        <v>105820.63836223001</v>
      </c>
      <c r="C937" s="134">
        <f t="shared" si="1232"/>
        <v>94103.927831779874</v>
      </c>
      <c r="D937" s="139">
        <f t="shared" si="1212"/>
        <v>648.40899999999999</v>
      </c>
      <c r="E937" s="10">
        <f>IF(DAY(A937)=E$3+1,VLOOKUP(A937,[1]Plan1!$BZ$150:$CA$300,2),E936)</f>
        <v>643.76599999999996</v>
      </c>
      <c r="F937" s="140">
        <f t="shared" si="1213"/>
        <v>42937</v>
      </c>
      <c r="G937" s="133">
        <f t="shared" si="1214"/>
        <v>-7.1606038781077963E-3</v>
      </c>
      <c r="H937" s="141">
        <f t="shared" si="1215"/>
        <v>15</v>
      </c>
      <c r="I937" s="141">
        <f t="shared" si="1216"/>
        <v>31</v>
      </c>
      <c r="J937" s="134">
        <f t="shared" si="1217"/>
        <v>0.99652876578562255</v>
      </c>
      <c r="K937" s="134">
        <f t="shared" si="1218"/>
        <v>1.12300529</v>
      </c>
      <c r="L937" s="134">
        <f t="shared" si="1219"/>
        <v>1.1191070700000001</v>
      </c>
      <c r="M937" s="134">
        <f t="shared" si="1220"/>
        <v>105312.37095131</v>
      </c>
      <c r="N937" s="142">
        <f t="shared" si="1233"/>
        <v>0</v>
      </c>
      <c r="O937" s="133">
        <f t="shared" si="1254"/>
        <v>0</v>
      </c>
      <c r="P937" s="134">
        <f t="shared" si="1221"/>
        <v>0</v>
      </c>
      <c r="Q937" s="133">
        <f t="shared" si="1258"/>
        <v>0.12682499999999999</v>
      </c>
      <c r="R937" s="143">
        <f t="shared" si="1222"/>
        <v>1.004826284</v>
      </c>
      <c r="S937" s="134">
        <f t="shared" si="1223"/>
        <v>508.26741091999997</v>
      </c>
      <c r="T937" s="3">
        <f t="shared" si="1259"/>
        <v>0</v>
      </c>
      <c r="U937" s="4">
        <f t="shared" si="1260"/>
        <v>0</v>
      </c>
      <c r="V937" s="144" t="str">
        <f t="shared" ref="V937" si="1291">V936</f>
        <v>A+J=</v>
      </c>
      <c r="W937" s="9">
        <f t="shared" si="1256"/>
        <v>42998</v>
      </c>
      <c r="X937" s="4"/>
      <c r="Y937" s="18"/>
      <c r="Z937" s="16"/>
      <c r="AD937" s="5"/>
    </row>
    <row r="938" spans="1:30" x14ac:dyDescent="0.2">
      <c r="A938" s="138">
        <f t="shared" si="1257"/>
        <v>42983</v>
      </c>
      <c r="B938" s="134">
        <f t="shared" si="1211"/>
        <v>105830.07378132</v>
      </c>
      <c r="C938" s="134">
        <f t="shared" si="1232"/>
        <v>94103.927831779874</v>
      </c>
      <c r="D938" s="139">
        <f t="shared" si="1212"/>
        <v>648.40899999999999</v>
      </c>
      <c r="E938" s="10">
        <f>IF(DAY(A938)=E$3+1,VLOOKUP(A938,[1]Plan1!$BZ$150:$CA$300,2),E937)</f>
        <v>643.76599999999996</v>
      </c>
      <c r="F938" s="140">
        <f t="shared" si="1213"/>
        <v>42937</v>
      </c>
      <c r="G938" s="133">
        <f t="shared" si="1214"/>
        <v>-7.1606038781077963E-3</v>
      </c>
      <c r="H938" s="141">
        <f t="shared" si="1215"/>
        <v>16</v>
      </c>
      <c r="I938" s="141">
        <f t="shared" si="1216"/>
        <v>31</v>
      </c>
      <c r="J938" s="134">
        <f t="shared" si="1217"/>
        <v>0.9962977790602745</v>
      </c>
      <c r="K938" s="134">
        <f t="shared" si="1218"/>
        <v>1.12300529</v>
      </c>
      <c r="L938" s="134">
        <f t="shared" si="1219"/>
        <v>1.1188476700000001</v>
      </c>
      <c r="M938" s="134">
        <f t="shared" si="1220"/>
        <v>105287.96039243</v>
      </c>
      <c r="N938" s="142">
        <f t="shared" si="1233"/>
        <v>0</v>
      </c>
      <c r="O938" s="133">
        <f t="shared" si="1254"/>
        <v>0</v>
      </c>
      <c r="P938" s="134">
        <f t="shared" si="1221"/>
        <v>0</v>
      </c>
      <c r="Q938" s="133">
        <f t="shared" si="1258"/>
        <v>0.12682499999999999</v>
      </c>
      <c r="R938" s="143">
        <f t="shared" si="1222"/>
        <v>1.0051488639999999</v>
      </c>
      <c r="S938" s="134">
        <f t="shared" si="1223"/>
        <v>542.11338889000001</v>
      </c>
      <c r="T938" s="3">
        <f t="shared" si="1259"/>
        <v>0</v>
      </c>
      <c r="U938" s="4">
        <f t="shared" si="1260"/>
        <v>0</v>
      </c>
      <c r="V938" s="144" t="str">
        <f t="shared" ref="V938" si="1292">V937</f>
        <v>A+J=</v>
      </c>
      <c r="W938" s="9">
        <f t="shared" si="1256"/>
        <v>42998</v>
      </c>
      <c r="X938" s="4"/>
      <c r="Y938" s="18"/>
      <c r="Z938" s="16"/>
      <c r="AD938" s="5"/>
    </row>
    <row r="939" spans="1:30" x14ac:dyDescent="0.2">
      <c r="A939" s="138">
        <f t="shared" si="1257"/>
        <v>42984</v>
      </c>
      <c r="B939" s="134">
        <f t="shared" si="1211"/>
        <v>105839.50986572</v>
      </c>
      <c r="C939" s="134">
        <f t="shared" si="1232"/>
        <v>94103.927831779874</v>
      </c>
      <c r="D939" s="139">
        <f t="shared" si="1212"/>
        <v>648.40899999999999</v>
      </c>
      <c r="E939" s="10">
        <f>IF(DAY(A939)=E$3+1,VLOOKUP(A939,[1]Plan1!$BZ$150:$CA$300,2),E938)</f>
        <v>643.76599999999996</v>
      </c>
      <c r="F939" s="140">
        <f t="shared" si="1213"/>
        <v>42937</v>
      </c>
      <c r="G939" s="133">
        <f t="shared" si="1214"/>
        <v>-7.1606038781077963E-3</v>
      </c>
      <c r="H939" s="141">
        <f t="shared" si="1215"/>
        <v>17</v>
      </c>
      <c r="I939" s="141">
        <f t="shared" si="1216"/>
        <v>31</v>
      </c>
      <c r="J939" s="134">
        <f t="shared" si="1217"/>
        <v>0.99606684587564609</v>
      </c>
      <c r="K939" s="134">
        <f t="shared" si="1218"/>
        <v>1.12300529</v>
      </c>
      <c r="L939" s="134">
        <f t="shared" si="1219"/>
        <v>1.1185883299999999</v>
      </c>
      <c r="M939" s="134">
        <f t="shared" si="1220"/>
        <v>105263.55547979</v>
      </c>
      <c r="N939" s="142">
        <f t="shared" si="1233"/>
        <v>0</v>
      </c>
      <c r="O939" s="133">
        <f t="shared" si="1254"/>
        <v>0</v>
      </c>
      <c r="P939" s="134">
        <f t="shared" si="1221"/>
        <v>0</v>
      </c>
      <c r="Q939" s="133">
        <f t="shared" si="1258"/>
        <v>0.12682499999999999</v>
      </c>
      <c r="R939" s="143">
        <f t="shared" si="1222"/>
        <v>1.0054715460000001</v>
      </c>
      <c r="S939" s="134">
        <f t="shared" si="1223"/>
        <v>575.95438592999994</v>
      </c>
      <c r="T939" s="3">
        <f t="shared" si="1259"/>
        <v>0</v>
      </c>
      <c r="U939" s="4">
        <f t="shared" si="1260"/>
        <v>0</v>
      </c>
      <c r="V939" s="144" t="str">
        <f t="shared" ref="V939" si="1293">V938</f>
        <v>A+J=</v>
      </c>
      <c r="W939" s="9">
        <f t="shared" si="1256"/>
        <v>42998</v>
      </c>
      <c r="X939" s="4"/>
      <c r="Y939" s="18"/>
      <c r="Z939" s="16"/>
      <c r="AD939" s="5"/>
    </row>
    <row r="940" spans="1:30" x14ac:dyDescent="0.2">
      <c r="A940" s="138">
        <f t="shared" si="1257"/>
        <v>42985</v>
      </c>
      <c r="B940" s="134">
        <f t="shared" si="1211"/>
        <v>105848.94692911001</v>
      </c>
      <c r="C940" s="134">
        <f t="shared" si="1232"/>
        <v>94103.927831779874</v>
      </c>
      <c r="D940" s="139">
        <f t="shared" si="1212"/>
        <v>648.40899999999999</v>
      </c>
      <c r="E940" s="10">
        <f>IF(DAY(A940)=E$3+1,VLOOKUP(A940,[1]Plan1!$BZ$150:$CA$300,2),E939)</f>
        <v>643.76599999999996</v>
      </c>
      <c r="F940" s="140">
        <f t="shared" si="1213"/>
        <v>42937</v>
      </c>
      <c r="G940" s="133">
        <f t="shared" si="1214"/>
        <v>-7.1606038781077963E-3</v>
      </c>
      <c r="H940" s="141">
        <f t="shared" si="1215"/>
        <v>18</v>
      </c>
      <c r="I940" s="141">
        <f t="shared" si="1216"/>
        <v>31</v>
      </c>
      <c r="J940" s="134">
        <f t="shared" si="1217"/>
        <v>0.99583596621932713</v>
      </c>
      <c r="K940" s="134">
        <f t="shared" si="1218"/>
        <v>1.12300529</v>
      </c>
      <c r="L940" s="134">
        <f t="shared" si="1219"/>
        <v>1.11832905</v>
      </c>
      <c r="M940" s="134">
        <f t="shared" si="1220"/>
        <v>105239.15621338</v>
      </c>
      <c r="N940" s="142">
        <f t="shared" si="1233"/>
        <v>0</v>
      </c>
      <c r="O940" s="133">
        <f t="shared" si="1254"/>
        <v>0</v>
      </c>
      <c r="P940" s="134">
        <f t="shared" si="1221"/>
        <v>0</v>
      </c>
      <c r="Q940" s="133">
        <f t="shared" si="1258"/>
        <v>0.12682499999999999</v>
      </c>
      <c r="R940" s="143">
        <f t="shared" si="1222"/>
        <v>1.0057943330000001</v>
      </c>
      <c r="S940" s="134">
        <f t="shared" si="1223"/>
        <v>609.79071572999999</v>
      </c>
      <c r="T940" s="3">
        <f t="shared" si="1259"/>
        <v>0</v>
      </c>
      <c r="U940" s="4">
        <f t="shared" si="1260"/>
        <v>0</v>
      </c>
      <c r="V940" s="144" t="str">
        <f t="shared" ref="V940" si="1294">V939</f>
        <v>A+J=</v>
      </c>
      <c r="W940" s="9">
        <f t="shared" si="1256"/>
        <v>42998</v>
      </c>
      <c r="X940" s="4"/>
      <c r="Y940" s="18"/>
      <c r="Z940" s="16"/>
      <c r="AD940" s="5"/>
    </row>
    <row r="941" spans="1:30" x14ac:dyDescent="0.2">
      <c r="A941" s="138">
        <f t="shared" si="1257"/>
        <v>42986</v>
      </c>
      <c r="B941" s="134">
        <f t="shared" si="1211"/>
        <v>105858.38475888001</v>
      </c>
      <c r="C941" s="134">
        <f t="shared" si="1232"/>
        <v>94103.927831779874</v>
      </c>
      <c r="D941" s="139">
        <f t="shared" si="1212"/>
        <v>648.40899999999999</v>
      </c>
      <c r="E941" s="10">
        <f>IF(DAY(A941)=E$3+1,VLOOKUP(A941,[1]Plan1!$BZ$150:$CA$300,2),E940)</f>
        <v>643.76599999999996</v>
      </c>
      <c r="F941" s="140">
        <f t="shared" si="1213"/>
        <v>42937</v>
      </c>
      <c r="G941" s="133">
        <f t="shared" si="1214"/>
        <v>-7.1606038781077963E-3</v>
      </c>
      <c r="H941" s="141">
        <f t="shared" si="1215"/>
        <v>19</v>
      </c>
      <c r="I941" s="141">
        <f t="shared" si="1216"/>
        <v>31</v>
      </c>
      <c r="J941" s="134">
        <f t="shared" si="1217"/>
        <v>0.9956051400789101</v>
      </c>
      <c r="K941" s="134">
        <f t="shared" si="1218"/>
        <v>1.12300529</v>
      </c>
      <c r="L941" s="134">
        <f t="shared" si="1219"/>
        <v>1.11806983</v>
      </c>
      <c r="M941" s="134">
        <f t="shared" si="1220"/>
        <v>105214.76259321001</v>
      </c>
      <c r="N941" s="142">
        <f t="shared" si="1233"/>
        <v>0</v>
      </c>
      <c r="O941" s="133">
        <f t="shared" si="1254"/>
        <v>0</v>
      </c>
      <c r="P941" s="134">
        <f t="shared" si="1221"/>
        <v>0</v>
      </c>
      <c r="Q941" s="133">
        <f t="shared" si="1258"/>
        <v>0.12682499999999999</v>
      </c>
      <c r="R941" s="143">
        <f t="shared" si="1222"/>
        <v>1.0061172229999999</v>
      </c>
      <c r="S941" s="134">
        <f t="shared" si="1223"/>
        <v>643.62216566999996</v>
      </c>
      <c r="T941" s="3">
        <f t="shared" si="1259"/>
        <v>0</v>
      </c>
      <c r="U941" s="4">
        <f t="shared" si="1260"/>
        <v>0</v>
      </c>
      <c r="V941" s="144" t="str">
        <f t="shared" ref="V941" si="1295">V940</f>
        <v>A+J=</v>
      </c>
      <c r="W941" s="9">
        <f t="shared" si="1256"/>
        <v>42998</v>
      </c>
      <c r="X941" s="4"/>
      <c r="Y941" s="18"/>
      <c r="Z941" s="16"/>
      <c r="AD941" s="5"/>
    </row>
    <row r="942" spans="1:30" x14ac:dyDescent="0.2">
      <c r="A942" s="138">
        <f t="shared" si="1257"/>
        <v>42987</v>
      </c>
      <c r="B942" s="134">
        <f t="shared" ref="B942:B1005" si="1296">(M942+S942)</f>
        <v>105867.82430003</v>
      </c>
      <c r="C942" s="134">
        <f t="shared" si="1232"/>
        <v>94103.927831779874</v>
      </c>
      <c r="D942" s="139">
        <f t="shared" ref="D942:D1005" si="1297">IF(E942=E941,D941,E941)</f>
        <v>648.40899999999999</v>
      </c>
      <c r="E942" s="10">
        <f>IF(DAY(A942)=E$3+1,VLOOKUP(A942,[1]Plan1!$BZ$150:$CA$300,2),E941)</f>
        <v>643.76599999999996</v>
      </c>
      <c r="F942" s="140">
        <f t="shared" ref="F942:F1005" si="1298">IF(D942=D941,F941,EDATE(A942,-1))</f>
        <v>42937</v>
      </c>
      <c r="G942" s="133">
        <f t="shared" ref="G942:G1005" si="1299">(E942/D942)-1</f>
        <v>-7.1606038781077963E-3</v>
      </c>
      <c r="H942" s="141">
        <f t="shared" ref="H942:H1005" si="1300">IF(DAY(A942)=E$3+1,1,H941+1)</f>
        <v>20</v>
      </c>
      <c r="I942" s="141">
        <f t="shared" ref="I942:I1005" si="1301">IF(DAY(A942)=E$3+1,DAY(EOMONTH(A942,0)),I941)</f>
        <v>31</v>
      </c>
      <c r="J942" s="134">
        <f t="shared" ref="J942:J1005" si="1302">((E942/D942)^(H942/I942))</f>
        <v>0.99537436744199059</v>
      </c>
      <c r="K942" s="134">
        <f t="shared" ref="K942:K1005" si="1303">IF(DAY(A942)=E$3+1,L941,K941)</f>
        <v>1.12300529</v>
      </c>
      <c r="L942" s="134">
        <f t="shared" ref="L942:L1005" si="1304">TRUNC(J942*K942,8)</f>
        <v>1.1178106800000001</v>
      </c>
      <c r="M942" s="134">
        <f t="shared" ref="M942:M1005" si="1305">TRUNC(C942*L942,8)</f>
        <v>105190.37556031</v>
      </c>
      <c r="N942" s="142">
        <f t="shared" si="1233"/>
        <v>0</v>
      </c>
      <c r="O942" s="133">
        <f t="shared" si="1254"/>
        <v>0</v>
      </c>
      <c r="P942" s="134">
        <f t="shared" ref="P942:P1005" si="1306">IF(O942&gt;0,TRUNC(O942*M942,8),0)</f>
        <v>0</v>
      </c>
      <c r="Q942" s="133">
        <f t="shared" si="1258"/>
        <v>0.12682499999999999</v>
      </c>
      <c r="R942" s="143">
        <f t="shared" ref="R942:R1005" si="1307">ROUND((1+Q942)^(1/12)^(H942/I942),9)</f>
        <v>1.0064402160000001</v>
      </c>
      <c r="S942" s="134">
        <f t="shared" ref="S942:S1005" si="1308">TRUNC(M942*(R942-1),8)</f>
        <v>677.44873972000005</v>
      </c>
      <c r="T942" s="3">
        <f t="shared" si="1259"/>
        <v>0</v>
      </c>
      <c r="U942" s="4">
        <f t="shared" si="1260"/>
        <v>0</v>
      </c>
      <c r="V942" s="144" t="str">
        <f t="shared" ref="V942" si="1309">V941</f>
        <v>A+J=</v>
      </c>
      <c r="W942" s="9">
        <f t="shared" si="1256"/>
        <v>42998</v>
      </c>
      <c r="X942" s="4"/>
      <c r="Y942" s="18"/>
      <c r="Z942" s="16"/>
      <c r="AD942" s="5"/>
    </row>
    <row r="943" spans="1:30" x14ac:dyDescent="0.2">
      <c r="A943" s="138">
        <f t="shared" si="1257"/>
        <v>42988</v>
      </c>
      <c r="B943" s="134">
        <f t="shared" si="1296"/>
        <v>105877.26386696</v>
      </c>
      <c r="C943" s="134">
        <f t="shared" si="1232"/>
        <v>94103.927831779874</v>
      </c>
      <c r="D943" s="139">
        <f t="shared" si="1297"/>
        <v>648.40899999999999</v>
      </c>
      <c r="E943" s="10">
        <f>IF(DAY(A943)=E$3+1,VLOOKUP(A943,[1]Plan1!$BZ$150:$CA$300,2),E942)</f>
        <v>643.76599999999996</v>
      </c>
      <c r="F943" s="140">
        <f t="shared" si="1298"/>
        <v>42937</v>
      </c>
      <c r="G943" s="133">
        <f t="shared" si="1299"/>
        <v>-7.1606038781077963E-3</v>
      </c>
      <c r="H943" s="141">
        <f t="shared" si="1300"/>
        <v>21</v>
      </c>
      <c r="I943" s="141">
        <f t="shared" si="1301"/>
        <v>31</v>
      </c>
      <c r="J943" s="134">
        <f t="shared" si="1302"/>
        <v>0.99514364829616686</v>
      </c>
      <c r="K943" s="134">
        <f t="shared" si="1303"/>
        <v>1.12300529</v>
      </c>
      <c r="L943" s="134">
        <f t="shared" si="1304"/>
        <v>1.11755158</v>
      </c>
      <c r="M943" s="134">
        <f t="shared" si="1305"/>
        <v>105165.99323261</v>
      </c>
      <c r="N943" s="142">
        <f t="shared" si="1233"/>
        <v>0</v>
      </c>
      <c r="O943" s="133">
        <f t="shared" si="1254"/>
        <v>0</v>
      </c>
      <c r="P943" s="134">
        <f t="shared" si="1306"/>
        <v>0</v>
      </c>
      <c r="Q943" s="133">
        <f t="shared" si="1258"/>
        <v>0.12682499999999999</v>
      </c>
      <c r="R943" s="143">
        <f t="shared" si="1307"/>
        <v>1.0067633140000001</v>
      </c>
      <c r="S943" s="134">
        <f t="shared" si="1308"/>
        <v>711.27063435000002</v>
      </c>
      <c r="T943" s="3">
        <f t="shared" si="1259"/>
        <v>0</v>
      </c>
      <c r="U943" s="4">
        <f t="shared" si="1260"/>
        <v>0</v>
      </c>
      <c r="V943" s="144" t="str">
        <f t="shared" ref="V943" si="1310">V942</f>
        <v>A+J=</v>
      </c>
      <c r="W943" s="9">
        <f t="shared" si="1256"/>
        <v>42998</v>
      </c>
      <c r="X943" s="4"/>
      <c r="Y943" s="18"/>
      <c r="Z943" s="16"/>
      <c r="AD943" s="5"/>
    </row>
    <row r="944" spans="1:30" x14ac:dyDescent="0.2">
      <c r="A944" s="138">
        <f t="shared" si="1257"/>
        <v>42989</v>
      </c>
      <c r="B944" s="134">
        <f t="shared" si="1296"/>
        <v>105886.70419395</v>
      </c>
      <c r="C944" s="134">
        <f t="shared" si="1232"/>
        <v>94103.927831779874</v>
      </c>
      <c r="D944" s="139">
        <f t="shared" si="1297"/>
        <v>648.40899999999999</v>
      </c>
      <c r="E944" s="10">
        <f>IF(DAY(A944)=E$3+1,VLOOKUP(A944,[1]Plan1!$BZ$150:$CA$300,2),E943)</f>
        <v>643.76599999999996</v>
      </c>
      <c r="F944" s="140">
        <f t="shared" si="1298"/>
        <v>42937</v>
      </c>
      <c r="G944" s="133">
        <f t="shared" si="1299"/>
        <v>-7.1606038781077963E-3</v>
      </c>
      <c r="H944" s="141">
        <f t="shared" si="1300"/>
        <v>22</v>
      </c>
      <c r="I944" s="141">
        <f t="shared" si="1301"/>
        <v>31</v>
      </c>
      <c r="J944" s="134">
        <f t="shared" si="1302"/>
        <v>0.99491298262904015</v>
      </c>
      <c r="K944" s="134">
        <f t="shared" si="1303"/>
        <v>1.12300529</v>
      </c>
      <c r="L944" s="134">
        <f t="shared" si="1304"/>
        <v>1.11729254</v>
      </c>
      <c r="M944" s="134">
        <f t="shared" si="1305"/>
        <v>105141.61655114</v>
      </c>
      <c r="N944" s="142">
        <f t="shared" si="1233"/>
        <v>0</v>
      </c>
      <c r="O944" s="133">
        <f t="shared" si="1254"/>
        <v>0</v>
      </c>
      <c r="P944" s="134">
        <f t="shared" si="1306"/>
        <v>0</v>
      </c>
      <c r="Q944" s="133">
        <f t="shared" si="1258"/>
        <v>0.12682499999999999</v>
      </c>
      <c r="R944" s="143">
        <f t="shared" si="1307"/>
        <v>1.0070865149999999</v>
      </c>
      <c r="S944" s="134">
        <f t="shared" si="1308"/>
        <v>745.08764281000003</v>
      </c>
      <c r="T944" s="3">
        <f t="shared" si="1259"/>
        <v>0</v>
      </c>
      <c r="U944" s="4">
        <f t="shared" si="1260"/>
        <v>0</v>
      </c>
      <c r="V944" s="144" t="str">
        <f t="shared" ref="V944" si="1311">V943</f>
        <v>A+J=</v>
      </c>
      <c r="W944" s="9">
        <f t="shared" si="1256"/>
        <v>42998</v>
      </c>
      <c r="X944" s="4"/>
      <c r="Y944" s="18"/>
      <c r="Z944" s="16"/>
      <c r="AD944" s="5"/>
    </row>
    <row r="945" spans="1:135" x14ac:dyDescent="0.2">
      <c r="A945" s="138">
        <f t="shared" si="1257"/>
        <v>42990</v>
      </c>
      <c r="B945" s="134">
        <f t="shared" si="1296"/>
        <v>105896.14538407001</v>
      </c>
      <c r="C945" s="134">
        <f t="shared" si="1232"/>
        <v>94103.927831779874</v>
      </c>
      <c r="D945" s="139">
        <f t="shared" si="1297"/>
        <v>648.40899999999999</v>
      </c>
      <c r="E945" s="10">
        <f>IF(DAY(A945)=E$3+1,VLOOKUP(A945,[1]Plan1!$BZ$150:$CA$300,2),E944)</f>
        <v>643.76599999999996</v>
      </c>
      <c r="F945" s="140">
        <f t="shared" si="1298"/>
        <v>42937</v>
      </c>
      <c r="G945" s="133">
        <f t="shared" si="1299"/>
        <v>-7.1606038781077963E-3</v>
      </c>
      <c r="H945" s="141">
        <f t="shared" si="1300"/>
        <v>23</v>
      </c>
      <c r="I945" s="141">
        <f t="shared" si="1301"/>
        <v>31</v>
      </c>
      <c r="J945" s="134">
        <f t="shared" si="1302"/>
        <v>0.99468237042821461</v>
      </c>
      <c r="K945" s="134">
        <f t="shared" si="1303"/>
        <v>1.12300529</v>
      </c>
      <c r="L945" s="134">
        <f t="shared" si="1304"/>
        <v>1.1170335600000001</v>
      </c>
      <c r="M945" s="134">
        <f t="shared" si="1305"/>
        <v>105117.24551591001</v>
      </c>
      <c r="N945" s="142">
        <f t="shared" si="1233"/>
        <v>0</v>
      </c>
      <c r="O945" s="133">
        <f t="shared" si="1254"/>
        <v>0</v>
      </c>
      <c r="P945" s="134">
        <f t="shared" si="1306"/>
        <v>0</v>
      </c>
      <c r="Q945" s="133">
        <f t="shared" si="1258"/>
        <v>0.12682499999999999</v>
      </c>
      <c r="R945" s="143">
        <f t="shared" si="1307"/>
        <v>1.0074098199999999</v>
      </c>
      <c r="S945" s="134">
        <f t="shared" si="1308"/>
        <v>778.89986815999998</v>
      </c>
      <c r="T945" s="3">
        <f t="shared" si="1259"/>
        <v>0</v>
      </c>
      <c r="U945" s="4">
        <f t="shared" si="1260"/>
        <v>0</v>
      </c>
      <c r="V945" s="144" t="str">
        <f t="shared" ref="V945" si="1312">V944</f>
        <v>A+J=</v>
      </c>
      <c r="W945" s="9">
        <f t="shared" si="1256"/>
        <v>42998</v>
      </c>
      <c r="X945" s="4"/>
      <c r="Y945" s="18"/>
      <c r="Z945" s="16"/>
      <c r="AD945" s="5"/>
    </row>
    <row r="946" spans="1:135" x14ac:dyDescent="0.2">
      <c r="A946" s="138">
        <f t="shared" si="1257"/>
        <v>42991</v>
      </c>
      <c r="B946" s="134">
        <f t="shared" si="1296"/>
        <v>105905.58733011001</v>
      </c>
      <c r="C946" s="134">
        <f t="shared" si="1232"/>
        <v>94103.927831779874</v>
      </c>
      <c r="D946" s="139">
        <f t="shared" si="1297"/>
        <v>648.40899999999999</v>
      </c>
      <c r="E946" s="10">
        <f>IF(DAY(A946)=E$3+1,VLOOKUP(A946,[1]Plan1!$BZ$150:$CA$300,2),E945)</f>
        <v>643.76599999999996</v>
      </c>
      <c r="F946" s="140">
        <f t="shared" si="1298"/>
        <v>42937</v>
      </c>
      <c r="G946" s="133">
        <f t="shared" si="1299"/>
        <v>-7.1606038781077963E-3</v>
      </c>
      <c r="H946" s="141">
        <f t="shared" si="1300"/>
        <v>24</v>
      </c>
      <c r="I946" s="141">
        <f t="shared" si="1301"/>
        <v>31</v>
      </c>
      <c r="J946" s="134">
        <f t="shared" si="1302"/>
        <v>0.99445181168129726</v>
      </c>
      <c r="K946" s="134">
        <f t="shared" si="1303"/>
        <v>1.12300529</v>
      </c>
      <c r="L946" s="134">
        <f t="shared" si="1304"/>
        <v>1.11677464</v>
      </c>
      <c r="M946" s="134">
        <f t="shared" si="1305"/>
        <v>105092.88012692</v>
      </c>
      <c r="N946" s="142">
        <f t="shared" si="1233"/>
        <v>0</v>
      </c>
      <c r="O946" s="133">
        <f t="shared" si="1254"/>
        <v>0</v>
      </c>
      <c r="P946" s="134">
        <f t="shared" si="1306"/>
        <v>0</v>
      </c>
      <c r="Q946" s="133">
        <f t="shared" si="1258"/>
        <v>0.12682499999999999</v>
      </c>
      <c r="R946" s="143">
        <f t="shared" si="1307"/>
        <v>1.007733228</v>
      </c>
      <c r="S946" s="134">
        <f t="shared" si="1308"/>
        <v>812.70720318999997</v>
      </c>
      <c r="T946" s="3">
        <f t="shared" si="1259"/>
        <v>0</v>
      </c>
      <c r="U946" s="4">
        <f t="shared" si="1260"/>
        <v>0</v>
      </c>
      <c r="V946" s="144" t="str">
        <f t="shared" ref="V946" si="1313">V945</f>
        <v>A+J=</v>
      </c>
      <c r="W946" s="9">
        <f t="shared" si="1256"/>
        <v>42998</v>
      </c>
      <c r="X946" s="4"/>
      <c r="Y946" s="18"/>
      <c r="Z946" s="16"/>
      <c r="AD946" s="5"/>
    </row>
    <row r="947" spans="1:135" x14ac:dyDescent="0.2">
      <c r="A947" s="138">
        <f t="shared" si="1257"/>
        <v>42992</v>
      </c>
      <c r="B947" s="134">
        <f t="shared" si="1296"/>
        <v>105915.03024014</v>
      </c>
      <c r="C947" s="134">
        <f t="shared" si="1232"/>
        <v>94103.927831779874</v>
      </c>
      <c r="D947" s="139">
        <f t="shared" si="1297"/>
        <v>648.40899999999999</v>
      </c>
      <c r="E947" s="10">
        <f>IF(DAY(A947)=E$3+1,VLOOKUP(A947,[1]Plan1!$BZ$150:$CA$300,2),E946)</f>
        <v>643.76599999999996</v>
      </c>
      <c r="F947" s="140">
        <f t="shared" si="1298"/>
        <v>42937</v>
      </c>
      <c r="G947" s="133">
        <f t="shared" si="1299"/>
        <v>-7.1606038781077963E-3</v>
      </c>
      <c r="H947" s="141">
        <f t="shared" si="1300"/>
        <v>25</v>
      </c>
      <c r="I947" s="141">
        <f t="shared" si="1301"/>
        <v>31</v>
      </c>
      <c r="J947" s="134">
        <f t="shared" si="1302"/>
        <v>0.9942213063758979</v>
      </c>
      <c r="K947" s="134">
        <f t="shared" si="1303"/>
        <v>1.12300529</v>
      </c>
      <c r="L947" s="134">
        <f t="shared" si="1304"/>
        <v>1.1165157800000001</v>
      </c>
      <c r="M947" s="134">
        <f t="shared" si="1305"/>
        <v>105068.52038416</v>
      </c>
      <c r="N947" s="142">
        <f t="shared" si="1233"/>
        <v>0</v>
      </c>
      <c r="O947" s="133">
        <f t="shared" si="1254"/>
        <v>0</v>
      </c>
      <c r="P947" s="134">
        <f t="shared" si="1306"/>
        <v>0</v>
      </c>
      <c r="Q947" s="133">
        <f t="shared" si="1258"/>
        <v>0.12682499999999999</v>
      </c>
      <c r="R947" s="143">
        <f t="shared" si="1307"/>
        <v>1.0080567410000001</v>
      </c>
      <c r="S947" s="134">
        <f t="shared" si="1308"/>
        <v>846.50985598</v>
      </c>
      <c r="T947" s="3">
        <f t="shared" si="1259"/>
        <v>0</v>
      </c>
      <c r="U947" s="4">
        <f t="shared" si="1260"/>
        <v>0</v>
      </c>
      <c r="V947" s="144" t="str">
        <f t="shared" ref="V947" si="1314">V946</f>
        <v>A+J=</v>
      </c>
      <c r="W947" s="9">
        <f t="shared" si="1256"/>
        <v>42998</v>
      </c>
      <c r="X947" s="4"/>
      <c r="Y947" s="18"/>
      <c r="Z947" s="16"/>
      <c r="AD947" s="5"/>
    </row>
    <row r="948" spans="1:135" x14ac:dyDescent="0.2">
      <c r="A948" s="138">
        <f t="shared" si="1257"/>
        <v>42993</v>
      </c>
      <c r="B948" s="134">
        <f t="shared" si="1296"/>
        <v>105924.47390189</v>
      </c>
      <c r="C948" s="134">
        <f t="shared" si="1232"/>
        <v>94103.927831779874</v>
      </c>
      <c r="D948" s="139">
        <f t="shared" si="1297"/>
        <v>648.40899999999999</v>
      </c>
      <c r="E948" s="10">
        <f>IF(DAY(A948)=E$3+1,VLOOKUP(A948,[1]Plan1!$BZ$150:$CA$300,2),E947)</f>
        <v>643.76599999999996</v>
      </c>
      <c r="F948" s="140">
        <f t="shared" si="1298"/>
        <v>42937</v>
      </c>
      <c r="G948" s="133">
        <f t="shared" si="1299"/>
        <v>-7.1606038781077963E-3</v>
      </c>
      <c r="H948" s="141">
        <f t="shared" si="1300"/>
        <v>26</v>
      </c>
      <c r="I948" s="141">
        <f t="shared" si="1301"/>
        <v>31</v>
      </c>
      <c r="J948" s="134">
        <f t="shared" si="1302"/>
        <v>0.99399085449962921</v>
      </c>
      <c r="K948" s="134">
        <f t="shared" si="1303"/>
        <v>1.12300529</v>
      </c>
      <c r="L948" s="134">
        <f t="shared" si="1304"/>
        <v>1.11625698</v>
      </c>
      <c r="M948" s="134">
        <f t="shared" si="1305"/>
        <v>105044.16628763999</v>
      </c>
      <c r="N948" s="142">
        <f t="shared" si="1233"/>
        <v>0</v>
      </c>
      <c r="O948" s="133">
        <f t="shared" si="1254"/>
        <v>0</v>
      </c>
      <c r="P948" s="134">
        <f t="shared" si="1306"/>
        <v>0</v>
      </c>
      <c r="Q948" s="133">
        <f t="shared" si="1258"/>
        <v>0.12682499999999999</v>
      </c>
      <c r="R948" s="143">
        <f t="shared" si="1307"/>
        <v>1.0083803570000001</v>
      </c>
      <c r="S948" s="134">
        <f t="shared" si="1308"/>
        <v>880.30761425000003</v>
      </c>
      <c r="T948" s="3">
        <f t="shared" si="1259"/>
        <v>0</v>
      </c>
      <c r="U948" s="4">
        <f t="shared" si="1260"/>
        <v>0</v>
      </c>
      <c r="V948" s="144" t="str">
        <f t="shared" ref="V948" si="1315">V947</f>
        <v>A+J=</v>
      </c>
      <c r="W948" s="9">
        <f t="shared" si="1256"/>
        <v>42998</v>
      </c>
      <c r="X948" s="4"/>
      <c r="Y948" s="18"/>
      <c r="Z948" s="16"/>
      <c r="AD948" s="5"/>
    </row>
    <row r="949" spans="1:135" x14ac:dyDescent="0.2">
      <c r="A949" s="138">
        <f t="shared" si="1257"/>
        <v>42994</v>
      </c>
      <c r="B949" s="134">
        <f t="shared" si="1296"/>
        <v>105933.91841832999</v>
      </c>
      <c r="C949" s="134">
        <f t="shared" si="1232"/>
        <v>94103.927831779874</v>
      </c>
      <c r="D949" s="139">
        <f t="shared" si="1297"/>
        <v>648.40899999999999</v>
      </c>
      <c r="E949" s="10">
        <f>IF(DAY(A949)=E$3+1,VLOOKUP(A949,[1]Plan1!$BZ$150:$CA$300,2),E948)</f>
        <v>643.76599999999996</v>
      </c>
      <c r="F949" s="140">
        <f t="shared" si="1298"/>
        <v>42937</v>
      </c>
      <c r="G949" s="133">
        <f t="shared" si="1299"/>
        <v>-7.1606038781077963E-3</v>
      </c>
      <c r="H949" s="141">
        <f t="shared" si="1300"/>
        <v>27</v>
      </c>
      <c r="I949" s="141">
        <f t="shared" si="1301"/>
        <v>31</v>
      </c>
      <c r="J949" s="134">
        <f t="shared" si="1302"/>
        <v>0.99376045604010677</v>
      </c>
      <c r="K949" s="134">
        <f t="shared" si="1303"/>
        <v>1.12300529</v>
      </c>
      <c r="L949" s="134">
        <f t="shared" si="1304"/>
        <v>1.1159982399999999</v>
      </c>
      <c r="M949" s="134">
        <f t="shared" si="1305"/>
        <v>105019.81783735</v>
      </c>
      <c r="N949" s="142">
        <f t="shared" si="1233"/>
        <v>0</v>
      </c>
      <c r="O949" s="133">
        <f t="shared" si="1254"/>
        <v>0</v>
      </c>
      <c r="P949" s="134">
        <f t="shared" si="1306"/>
        <v>0</v>
      </c>
      <c r="Q949" s="133">
        <f t="shared" si="1258"/>
        <v>0.12682499999999999</v>
      </c>
      <c r="R949" s="143">
        <f t="shared" si="1307"/>
        <v>1.008704077</v>
      </c>
      <c r="S949" s="134">
        <f t="shared" si="1308"/>
        <v>914.10058098000002</v>
      </c>
      <c r="T949" s="3">
        <f t="shared" si="1259"/>
        <v>0</v>
      </c>
      <c r="U949" s="4">
        <f t="shared" si="1260"/>
        <v>0</v>
      </c>
      <c r="V949" s="144" t="str">
        <f t="shared" ref="V949" si="1316">V948</f>
        <v>A+J=</v>
      </c>
      <c r="W949" s="9">
        <f t="shared" si="1256"/>
        <v>42998</v>
      </c>
      <c r="X949" s="4"/>
      <c r="Y949" s="18"/>
      <c r="Z949" s="16"/>
      <c r="AD949" s="5"/>
    </row>
    <row r="950" spans="1:135" x14ac:dyDescent="0.2">
      <c r="A950" s="138">
        <f t="shared" si="1257"/>
        <v>42995</v>
      </c>
      <c r="B950" s="134">
        <f t="shared" si="1296"/>
        <v>105943.36473688</v>
      </c>
      <c r="C950" s="134">
        <f t="shared" ref="C950:C1013" si="1317">IF(N949&gt;0,VLOOKUP(A949,$Z$10:$AA$126,2),C949)</f>
        <v>94103.927831779874</v>
      </c>
      <c r="D950" s="139">
        <f t="shared" si="1297"/>
        <v>648.40899999999999</v>
      </c>
      <c r="E950" s="10">
        <f>IF(DAY(A950)=E$3+1,VLOOKUP(A950,[1]Plan1!$BZ$150:$CA$300,2),E949)</f>
        <v>643.76599999999996</v>
      </c>
      <c r="F950" s="140">
        <f t="shared" si="1298"/>
        <v>42937</v>
      </c>
      <c r="G950" s="133">
        <f t="shared" si="1299"/>
        <v>-7.1606038781077963E-3</v>
      </c>
      <c r="H950" s="141">
        <f t="shared" si="1300"/>
        <v>28</v>
      </c>
      <c r="I950" s="141">
        <f t="shared" si="1301"/>
        <v>31</v>
      </c>
      <c r="J950" s="134">
        <f t="shared" si="1302"/>
        <v>0.99353011098494903</v>
      </c>
      <c r="K950" s="134">
        <f t="shared" si="1303"/>
        <v>1.12300529</v>
      </c>
      <c r="L950" s="134">
        <f t="shared" si="1304"/>
        <v>1.1157395699999999</v>
      </c>
      <c r="M950" s="134">
        <f t="shared" si="1305"/>
        <v>104995.47597434001</v>
      </c>
      <c r="N950" s="142">
        <f t="shared" ref="N950:N1013" si="1318">IF(DAY(A950)=E$3,VLOOKUP(A950,$Z$10:$AG$115,7),0)</f>
        <v>0</v>
      </c>
      <c r="O950" s="133">
        <f t="shared" si="1254"/>
        <v>0</v>
      </c>
      <c r="P950" s="134">
        <f t="shared" si="1306"/>
        <v>0</v>
      </c>
      <c r="Q950" s="133">
        <f t="shared" si="1258"/>
        <v>0.12682499999999999</v>
      </c>
      <c r="R950" s="143">
        <f t="shared" si="1307"/>
        <v>1.0090279010000001</v>
      </c>
      <c r="S950" s="134">
        <f t="shared" si="1308"/>
        <v>947.88876254000002</v>
      </c>
      <c r="T950" s="3">
        <f t="shared" si="1259"/>
        <v>0</v>
      </c>
      <c r="U950" s="4">
        <f t="shared" si="1260"/>
        <v>0</v>
      </c>
      <c r="V950" s="144" t="str">
        <f t="shared" ref="V950" si="1319">V949</f>
        <v>A+J=</v>
      </c>
      <c r="W950" s="9">
        <f t="shared" si="1256"/>
        <v>42998</v>
      </c>
      <c r="X950" s="4"/>
      <c r="Y950" s="18"/>
      <c r="Z950" s="16"/>
      <c r="AD950" s="5"/>
    </row>
    <row r="951" spans="1:135" x14ac:dyDescent="0.2">
      <c r="A951" s="138">
        <f t="shared" si="1257"/>
        <v>42996</v>
      </c>
      <c r="B951" s="134">
        <f t="shared" si="1296"/>
        <v>105952.81106163001</v>
      </c>
      <c r="C951" s="134">
        <f t="shared" si="1317"/>
        <v>94103.927831779874</v>
      </c>
      <c r="D951" s="139">
        <f t="shared" si="1297"/>
        <v>648.40899999999999</v>
      </c>
      <c r="E951" s="10">
        <f>IF(DAY(A951)=E$3+1,VLOOKUP(A951,[1]Plan1!$BZ$150:$CA$300,2),E950)</f>
        <v>643.76599999999996</v>
      </c>
      <c r="F951" s="140">
        <f t="shared" si="1298"/>
        <v>42937</v>
      </c>
      <c r="G951" s="133">
        <f t="shared" si="1299"/>
        <v>-7.1606038781077963E-3</v>
      </c>
      <c r="H951" s="141">
        <f t="shared" si="1300"/>
        <v>29</v>
      </c>
      <c r="I951" s="141">
        <f t="shared" si="1301"/>
        <v>31</v>
      </c>
      <c r="J951" s="134">
        <f t="shared" si="1302"/>
        <v>0.99329981932177747</v>
      </c>
      <c r="K951" s="134">
        <f t="shared" si="1303"/>
        <v>1.12300529</v>
      </c>
      <c r="L951" s="134">
        <f t="shared" si="1304"/>
        <v>1.11548095</v>
      </c>
      <c r="M951" s="134">
        <f t="shared" si="1305"/>
        <v>104971.13881652</v>
      </c>
      <c r="N951" s="142">
        <f t="shared" si="1318"/>
        <v>0</v>
      </c>
      <c r="O951" s="133">
        <f t="shared" si="1254"/>
        <v>0</v>
      </c>
      <c r="P951" s="134">
        <f t="shared" si="1306"/>
        <v>0</v>
      </c>
      <c r="Q951" s="133">
        <f t="shared" si="1258"/>
        <v>0.12682499999999999</v>
      </c>
      <c r="R951" s="143">
        <f t="shared" si="1307"/>
        <v>1.0093518299999999</v>
      </c>
      <c r="S951" s="134">
        <f t="shared" si="1308"/>
        <v>981.67224510999995</v>
      </c>
      <c r="T951" s="3">
        <f t="shared" si="1259"/>
        <v>0</v>
      </c>
      <c r="U951" s="4">
        <f t="shared" si="1260"/>
        <v>0</v>
      </c>
      <c r="V951" s="144" t="str">
        <f t="shared" ref="V951" si="1320">V950</f>
        <v>A+J=</v>
      </c>
      <c r="W951" s="9">
        <f t="shared" si="1256"/>
        <v>42998</v>
      </c>
      <c r="X951" s="4"/>
      <c r="Y951" s="18"/>
      <c r="Z951" s="16"/>
      <c r="AD951" s="5"/>
    </row>
    <row r="952" spans="1:135" x14ac:dyDescent="0.2">
      <c r="A952" s="138">
        <f t="shared" si="1257"/>
        <v>42997</v>
      </c>
      <c r="B952" s="134">
        <f t="shared" si="1296"/>
        <v>105962.25812976</v>
      </c>
      <c r="C952" s="134">
        <f t="shared" si="1317"/>
        <v>94103.927831779874</v>
      </c>
      <c r="D952" s="139">
        <f t="shared" si="1297"/>
        <v>648.40899999999999</v>
      </c>
      <c r="E952" s="10">
        <f>IF(DAY(A952)=E$3+1,VLOOKUP(A952,[1]Plan1!$BZ$150:$CA$300,2),E951)</f>
        <v>643.76599999999996</v>
      </c>
      <c r="F952" s="140">
        <f t="shared" si="1298"/>
        <v>42937</v>
      </c>
      <c r="G952" s="133">
        <f t="shared" si="1299"/>
        <v>-7.1606038781077963E-3</v>
      </c>
      <c r="H952" s="141">
        <f t="shared" si="1300"/>
        <v>30</v>
      </c>
      <c r="I952" s="141">
        <f t="shared" si="1301"/>
        <v>31</v>
      </c>
      <c r="J952" s="134">
        <f t="shared" si="1302"/>
        <v>0.99306958103821619</v>
      </c>
      <c r="K952" s="134">
        <f t="shared" si="1303"/>
        <v>1.12300529</v>
      </c>
      <c r="L952" s="134">
        <f t="shared" si="1304"/>
        <v>1.11522239</v>
      </c>
      <c r="M952" s="134">
        <f t="shared" si="1305"/>
        <v>104946.80730494</v>
      </c>
      <c r="N952" s="142">
        <f t="shared" si="1318"/>
        <v>0</v>
      </c>
      <c r="O952" s="133">
        <f t="shared" si="1254"/>
        <v>0</v>
      </c>
      <c r="P952" s="134">
        <f t="shared" si="1306"/>
        <v>0</v>
      </c>
      <c r="Q952" s="133">
        <f t="shared" si="1258"/>
        <v>0.12682499999999999</v>
      </c>
      <c r="R952" s="143">
        <f t="shared" si="1307"/>
        <v>1.0096758619999999</v>
      </c>
      <c r="S952" s="134">
        <f t="shared" si="1308"/>
        <v>1015.45082482</v>
      </c>
      <c r="T952" s="3">
        <f t="shared" si="1259"/>
        <v>0</v>
      </c>
      <c r="U952" s="4">
        <f t="shared" si="1260"/>
        <v>0</v>
      </c>
      <c r="V952" s="144" t="str">
        <f t="shared" ref="V952" si="1321">V951</f>
        <v>A+J=</v>
      </c>
      <c r="W952" s="9">
        <f t="shared" si="1256"/>
        <v>42998</v>
      </c>
      <c r="X952" s="4"/>
      <c r="Y952" s="18"/>
      <c r="Z952" s="16"/>
      <c r="AD952" s="5"/>
    </row>
    <row r="953" spans="1:135" x14ac:dyDescent="0.2">
      <c r="A953" s="92">
        <f t="shared" si="1257"/>
        <v>42998</v>
      </c>
      <c r="B953" s="97">
        <f t="shared" si="1296"/>
        <v>105971.70604415001</v>
      </c>
      <c r="C953" s="97">
        <f t="shared" si="1317"/>
        <v>94103.927831779874</v>
      </c>
      <c r="D953" s="94">
        <f t="shared" si="1297"/>
        <v>648.40899999999999</v>
      </c>
      <c r="E953" s="10">
        <f>IF(DAY(A953)=E$3+1,VLOOKUP(A953,[1]Plan1!$BZ$150:$CA$300,2),E952)</f>
        <v>643.76599999999996</v>
      </c>
      <c r="F953" s="130">
        <f t="shared" si="1298"/>
        <v>42937</v>
      </c>
      <c r="G953" s="99">
        <f t="shared" si="1299"/>
        <v>-7.1606038781077963E-3</v>
      </c>
      <c r="H953" s="96">
        <f t="shared" si="1300"/>
        <v>31</v>
      </c>
      <c r="I953" s="96">
        <f t="shared" si="1301"/>
        <v>31</v>
      </c>
      <c r="J953" s="97">
        <f t="shared" si="1302"/>
        <v>0.9928393961218922</v>
      </c>
      <c r="K953" s="97">
        <f t="shared" si="1303"/>
        <v>1.12300529</v>
      </c>
      <c r="L953" s="97">
        <f t="shared" si="1304"/>
        <v>1.1149638900000001</v>
      </c>
      <c r="M953" s="97">
        <f t="shared" si="1305"/>
        <v>104922.4814396</v>
      </c>
      <c r="N953" s="98">
        <f t="shared" si="1318"/>
        <v>32</v>
      </c>
      <c r="O953" s="99">
        <f t="shared" si="1254"/>
        <v>3.4740997976484209E-2</v>
      </c>
      <c r="P953" s="97">
        <f t="shared" si="1306"/>
        <v>3645.1117153800001</v>
      </c>
      <c r="Q953" s="99">
        <f t="shared" si="1258"/>
        <v>0.12682499999999999</v>
      </c>
      <c r="R953" s="100">
        <f t="shared" si="1307"/>
        <v>1.0099999980000001</v>
      </c>
      <c r="S953" s="97">
        <f t="shared" si="1308"/>
        <v>1049.2246045500001</v>
      </c>
      <c r="T953" s="3">
        <f t="shared" si="1259"/>
        <v>4694.3363199300002</v>
      </c>
      <c r="U953" s="4">
        <f t="shared" si="1260"/>
        <v>323909.20607517002</v>
      </c>
      <c r="V953" s="136" t="str">
        <f t="shared" ref="V953" si="1322">V952</f>
        <v>A+J=</v>
      </c>
      <c r="W953" s="9">
        <f t="shared" si="1256"/>
        <v>43028</v>
      </c>
      <c r="X953" s="28"/>
      <c r="Y953" s="22"/>
      <c r="Z953" s="21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138">
        <f t="shared" si="1257"/>
        <v>42999</v>
      </c>
      <c r="B954" s="134">
        <f t="shared" si="1296"/>
        <v>101314.20155666</v>
      </c>
      <c r="C954" s="134">
        <f t="shared" si="1317"/>
        <v>90834.663465399877</v>
      </c>
      <c r="D954" s="139">
        <f t="shared" si="1297"/>
        <v>643.76599999999996</v>
      </c>
      <c r="E954" s="10">
        <f>IF(DAY(A954)=E$3+1,VLOOKUP(A954,[1]Plan1!$BZ$150:$CA$300,2),E953)</f>
        <v>644.38300000000004</v>
      </c>
      <c r="F954" s="140">
        <f t="shared" si="1298"/>
        <v>42968</v>
      </c>
      <c r="G954" s="133">
        <f t="shared" si="1299"/>
        <v>9.5842278094848687E-4</v>
      </c>
      <c r="H954" s="141">
        <f t="shared" si="1300"/>
        <v>1</v>
      </c>
      <c r="I954" s="141">
        <f t="shared" si="1301"/>
        <v>30</v>
      </c>
      <c r="J954" s="134">
        <f t="shared" si="1302"/>
        <v>1.000031932636072</v>
      </c>
      <c r="K954" s="134">
        <f t="shared" si="1303"/>
        <v>1.1149638900000001</v>
      </c>
      <c r="L954" s="134">
        <f t="shared" si="1304"/>
        <v>1.11499949</v>
      </c>
      <c r="M954" s="134">
        <f t="shared" si="1305"/>
        <v>101280.60343824</v>
      </c>
      <c r="N954" s="142">
        <f t="shared" si="1318"/>
        <v>0</v>
      </c>
      <c r="O954" s="133">
        <f t="shared" si="1254"/>
        <v>0</v>
      </c>
      <c r="P954" s="134">
        <f t="shared" si="1306"/>
        <v>0</v>
      </c>
      <c r="Q954" s="133">
        <f t="shared" si="1258"/>
        <v>0.12682499999999999</v>
      </c>
      <c r="R954" s="143">
        <f t="shared" si="1307"/>
        <v>1.0003317329999999</v>
      </c>
      <c r="S954" s="134">
        <f t="shared" si="1308"/>
        <v>33.598118419999999</v>
      </c>
      <c r="T954" s="3">
        <f t="shared" si="1259"/>
        <v>0</v>
      </c>
      <c r="U954" s="4">
        <f t="shared" si="1260"/>
        <v>0</v>
      </c>
      <c r="V954" s="144" t="str">
        <f t="shared" ref="V954" si="1323">V953</f>
        <v>A+J=</v>
      </c>
      <c r="W954" s="9">
        <f t="shared" si="1256"/>
        <v>43028</v>
      </c>
      <c r="X954" s="4"/>
      <c r="Y954" s="18"/>
      <c r="Z954" s="16"/>
      <c r="AD954" s="5"/>
    </row>
    <row r="955" spans="1:135" x14ac:dyDescent="0.2">
      <c r="A955" s="138">
        <f t="shared" si="1257"/>
        <v>43000</v>
      </c>
      <c r="B955" s="134">
        <f t="shared" si="1296"/>
        <v>101351.04657449</v>
      </c>
      <c r="C955" s="134">
        <f t="shared" si="1317"/>
        <v>90834.663465399877</v>
      </c>
      <c r="D955" s="139">
        <f t="shared" si="1297"/>
        <v>643.76599999999996</v>
      </c>
      <c r="E955" s="10">
        <f>IF(DAY(A955)=E$3+1,VLOOKUP(A955,[1]Plan1!$BZ$150:$CA$300,2),E954)</f>
        <v>644.38300000000004</v>
      </c>
      <c r="F955" s="140">
        <f t="shared" si="1298"/>
        <v>42968</v>
      </c>
      <c r="G955" s="133">
        <f t="shared" si="1299"/>
        <v>9.5842278094848687E-4</v>
      </c>
      <c r="H955" s="141">
        <f t="shared" si="1300"/>
        <v>2</v>
      </c>
      <c r="I955" s="141">
        <f t="shared" si="1301"/>
        <v>30</v>
      </c>
      <c r="J955" s="134">
        <f t="shared" si="1302"/>
        <v>1.0000638662918371</v>
      </c>
      <c r="K955" s="134">
        <f t="shared" si="1303"/>
        <v>1.1149638900000001</v>
      </c>
      <c r="L955" s="134">
        <f t="shared" si="1304"/>
        <v>1.1150350899999999</v>
      </c>
      <c r="M955" s="134">
        <f t="shared" si="1305"/>
        <v>101283.83715226001</v>
      </c>
      <c r="N955" s="142">
        <f t="shared" si="1318"/>
        <v>0</v>
      </c>
      <c r="O955" s="133">
        <f t="shared" si="1254"/>
        <v>0</v>
      </c>
      <c r="P955" s="134">
        <f t="shared" si="1306"/>
        <v>0</v>
      </c>
      <c r="Q955" s="133">
        <f t="shared" si="1258"/>
        <v>0.12682499999999999</v>
      </c>
      <c r="R955" s="143">
        <f t="shared" si="1307"/>
        <v>1.0006635749999999</v>
      </c>
      <c r="S955" s="134">
        <f t="shared" si="1308"/>
        <v>67.209422230000001</v>
      </c>
      <c r="T955" s="3">
        <f t="shared" si="1259"/>
        <v>0</v>
      </c>
      <c r="U955" s="4">
        <f t="shared" si="1260"/>
        <v>0</v>
      </c>
      <c r="V955" s="144" t="str">
        <f t="shared" ref="V955" si="1324">V954</f>
        <v>A+J=</v>
      </c>
      <c r="W955" s="9">
        <f t="shared" si="1256"/>
        <v>43028</v>
      </c>
      <c r="X955" s="4"/>
      <c r="Y955" s="18"/>
      <c r="Z955" s="16"/>
      <c r="AD955" s="5"/>
    </row>
    <row r="956" spans="1:135" x14ac:dyDescent="0.2">
      <c r="A956" s="138">
        <f t="shared" si="1257"/>
        <v>43001</v>
      </c>
      <c r="B956" s="134">
        <f t="shared" si="1296"/>
        <v>101387.9058906</v>
      </c>
      <c r="C956" s="134">
        <f t="shared" si="1317"/>
        <v>90834.663465399877</v>
      </c>
      <c r="D956" s="139">
        <f t="shared" si="1297"/>
        <v>643.76599999999996</v>
      </c>
      <c r="E956" s="10">
        <f>IF(DAY(A956)=E$3+1,VLOOKUP(A956,[1]Plan1!$BZ$150:$CA$300,2),E955)</f>
        <v>644.38300000000004</v>
      </c>
      <c r="F956" s="140">
        <f t="shared" si="1298"/>
        <v>42968</v>
      </c>
      <c r="G956" s="133">
        <f t="shared" si="1299"/>
        <v>9.5842278094848687E-4</v>
      </c>
      <c r="H956" s="141">
        <f t="shared" si="1300"/>
        <v>3</v>
      </c>
      <c r="I956" s="141">
        <f t="shared" si="1301"/>
        <v>30</v>
      </c>
      <c r="J956" s="134">
        <f t="shared" si="1302"/>
        <v>1.0000958009673282</v>
      </c>
      <c r="K956" s="134">
        <f t="shared" si="1303"/>
        <v>1.1149638900000001</v>
      </c>
      <c r="L956" s="134">
        <f t="shared" si="1304"/>
        <v>1.1150707</v>
      </c>
      <c r="M956" s="134">
        <f t="shared" si="1305"/>
        <v>101287.07177462</v>
      </c>
      <c r="N956" s="142">
        <f t="shared" si="1318"/>
        <v>0</v>
      </c>
      <c r="O956" s="133">
        <f t="shared" si="1254"/>
        <v>0</v>
      </c>
      <c r="P956" s="134">
        <f t="shared" si="1306"/>
        <v>0</v>
      </c>
      <c r="Q956" s="133">
        <f t="shared" si="1258"/>
        <v>0.12682499999999999</v>
      </c>
      <c r="R956" s="143">
        <f t="shared" si="1307"/>
        <v>1.000995528</v>
      </c>
      <c r="S956" s="134">
        <f t="shared" si="1308"/>
        <v>100.83411598000001</v>
      </c>
      <c r="T956" s="3">
        <f t="shared" si="1259"/>
        <v>0</v>
      </c>
      <c r="U956" s="4">
        <f t="shared" si="1260"/>
        <v>0</v>
      </c>
      <c r="V956" s="144" t="str">
        <f t="shared" ref="V956" si="1325">V955</f>
        <v>A+J=</v>
      </c>
      <c r="W956" s="9">
        <f t="shared" si="1256"/>
        <v>43028</v>
      </c>
      <c r="X956" s="4"/>
      <c r="Y956" s="18"/>
      <c r="Z956" s="16"/>
      <c r="AD956" s="5"/>
    </row>
    <row r="957" spans="1:135" x14ac:dyDescent="0.2">
      <c r="A957" s="138">
        <f t="shared" si="1257"/>
        <v>43002</v>
      </c>
      <c r="B957" s="134">
        <f t="shared" si="1296"/>
        <v>101424.77849614</v>
      </c>
      <c r="C957" s="134">
        <f t="shared" si="1317"/>
        <v>90834.663465399877</v>
      </c>
      <c r="D957" s="139">
        <f t="shared" si="1297"/>
        <v>643.76599999999996</v>
      </c>
      <c r="E957" s="10">
        <f>IF(DAY(A957)=E$3+1,VLOOKUP(A957,[1]Plan1!$BZ$150:$CA$300,2),E956)</f>
        <v>644.38300000000004</v>
      </c>
      <c r="F957" s="140">
        <f t="shared" si="1298"/>
        <v>42968</v>
      </c>
      <c r="G957" s="133">
        <f t="shared" si="1299"/>
        <v>9.5842278094848687E-4</v>
      </c>
      <c r="H957" s="141">
        <f t="shared" si="1300"/>
        <v>4</v>
      </c>
      <c r="I957" s="141">
        <f t="shared" si="1301"/>
        <v>30</v>
      </c>
      <c r="J957" s="134">
        <f t="shared" si="1302"/>
        <v>1.0001277366625774</v>
      </c>
      <c r="K957" s="134">
        <f t="shared" si="1303"/>
        <v>1.1149638900000001</v>
      </c>
      <c r="L957" s="134">
        <f t="shared" si="1304"/>
        <v>1.11510631</v>
      </c>
      <c r="M957" s="134">
        <f t="shared" si="1305"/>
        <v>101290.30639699</v>
      </c>
      <c r="N957" s="142">
        <f t="shared" si="1318"/>
        <v>0</v>
      </c>
      <c r="O957" s="133">
        <f t="shared" si="1254"/>
        <v>0</v>
      </c>
      <c r="P957" s="134">
        <f t="shared" si="1306"/>
        <v>0</v>
      </c>
      <c r="Q957" s="133">
        <f t="shared" si="1258"/>
        <v>0.12682499999999999</v>
      </c>
      <c r="R957" s="143">
        <f t="shared" si="1307"/>
        <v>1.0013275909999999</v>
      </c>
      <c r="S957" s="134">
        <f t="shared" si="1308"/>
        <v>134.47209914999999</v>
      </c>
      <c r="T957" s="3">
        <f t="shared" si="1259"/>
        <v>0</v>
      </c>
      <c r="U957" s="4">
        <f t="shared" si="1260"/>
        <v>0</v>
      </c>
      <c r="V957" s="144" t="str">
        <f t="shared" ref="V957" si="1326">V956</f>
        <v>A+J=</v>
      </c>
      <c r="W957" s="9">
        <f t="shared" si="1256"/>
        <v>43028</v>
      </c>
      <c r="X957" s="4"/>
      <c r="Y957" s="18"/>
      <c r="Z957" s="16"/>
      <c r="AD957" s="5"/>
    </row>
    <row r="958" spans="1:135" x14ac:dyDescent="0.2">
      <c r="A958" s="138">
        <f t="shared" si="1257"/>
        <v>43003</v>
      </c>
      <c r="B958" s="134">
        <f t="shared" si="1296"/>
        <v>101461.66439217</v>
      </c>
      <c r="C958" s="134">
        <f t="shared" si="1317"/>
        <v>90834.663465399877</v>
      </c>
      <c r="D958" s="139">
        <f t="shared" si="1297"/>
        <v>643.76599999999996</v>
      </c>
      <c r="E958" s="10">
        <f>IF(DAY(A958)=E$3+1,VLOOKUP(A958,[1]Plan1!$BZ$150:$CA$300,2),E957)</f>
        <v>644.38300000000004</v>
      </c>
      <c r="F958" s="140">
        <f t="shared" si="1298"/>
        <v>42968</v>
      </c>
      <c r="G958" s="133">
        <f t="shared" si="1299"/>
        <v>9.5842278094848687E-4</v>
      </c>
      <c r="H958" s="141">
        <f t="shared" si="1300"/>
        <v>5</v>
      </c>
      <c r="I958" s="141">
        <f t="shared" si="1301"/>
        <v>30</v>
      </c>
      <c r="J958" s="134">
        <f t="shared" si="1302"/>
        <v>1.0001596733776177</v>
      </c>
      <c r="K958" s="134">
        <f t="shared" si="1303"/>
        <v>1.1149638900000001</v>
      </c>
      <c r="L958" s="134">
        <f t="shared" si="1304"/>
        <v>1.1151419199999999</v>
      </c>
      <c r="M958" s="134">
        <f t="shared" si="1305"/>
        <v>101293.54101936</v>
      </c>
      <c r="N958" s="142">
        <f t="shared" si="1318"/>
        <v>0</v>
      </c>
      <c r="O958" s="133">
        <f t="shared" si="1254"/>
        <v>0</v>
      </c>
      <c r="P958" s="134">
        <f t="shared" si="1306"/>
        <v>0</v>
      </c>
      <c r="Q958" s="133">
        <f t="shared" si="1258"/>
        <v>0.12682499999999999</v>
      </c>
      <c r="R958" s="143">
        <f t="shared" si="1307"/>
        <v>1.001659764</v>
      </c>
      <c r="S958" s="134">
        <f t="shared" si="1308"/>
        <v>168.12337281000001</v>
      </c>
      <c r="T958" s="3">
        <f t="shared" si="1259"/>
        <v>0</v>
      </c>
      <c r="U958" s="4">
        <f t="shared" si="1260"/>
        <v>0</v>
      </c>
      <c r="V958" s="144" t="str">
        <f t="shared" ref="V958" si="1327">V957</f>
        <v>A+J=</v>
      </c>
      <c r="W958" s="9">
        <f t="shared" si="1256"/>
        <v>43028</v>
      </c>
      <c r="X958" s="4"/>
      <c r="Y958" s="18"/>
      <c r="Z958" s="16"/>
      <c r="AD958" s="5"/>
    </row>
    <row r="959" spans="1:135" x14ac:dyDescent="0.2">
      <c r="A959" s="138">
        <f t="shared" si="1257"/>
        <v>43004</v>
      </c>
      <c r="B959" s="134">
        <f t="shared" si="1296"/>
        <v>101498.56266958</v>
      </c>
      <c r="C959" s="134">
        <f t="shared" si="1317"/>
        <v>90834.663465399877</v>
      </c>
      <c r="D959" s="139">
        <f t="shared" si="1297"/>
        <v>643.76599999999996</v>
      </c>
      <c r="E959" s="10">
        <f>IF(DAY(A959)=E$3+1,VLOOKUP(A959,[1]Plan1!$BZ$150:$CA$300,2),E958)</f>
        <v>644.38300000000004</v>
      </c>
      <c r="F959" s="140">
        <f t="shared" si="1298"/>
        <v>42968</v>
      </c>
      <c r="G959" s="133">
        <f t="shared" si="1299"/>
        <v>9.5842278094848687E-4</v>
      </c>
      <c r="H959" s="141">
        <f t="shared" si="1300"/>
        <v>6</v>
      </c>
      <c r="I959" s="141">
        <f t="shared" si="1301"/>
        <v>30</v>
      </c>
      <c r="J959" s="134">
        <f t="shared" si="1302"/>
        <v>1.0001916111124816</v>
      </c>
      <c r="K959" s="134">
        <f t="shared" si="1303"/>
        <v>1.1149638900000001</v>
      </c>
      <c r="L959" s="134">
        <f t="shared" si="1304"/>
        <v>1.11517752</v>
      </c>
      <c r="M959" s="134">
        <f t="shared" si="1305"/>
        <v>101296.77473337</v>
      </c>
      <c r="N959" s="142">
        <f t="shared" si="1318"/>
        <v>0</v>
      </c>
      <c r="O959" s="133">
        <f t="shared" si="1254"/>
        <v>0</v>
      </c>
      <c r="P959" s="134">
        <f t="shared" si="1306"/>
        <v>0</v>
      </c>
      <c r="Q959" s="133">
        <f t="shared" si="1258"/>
        <v>0.12682499999999999</v>
      </c>
      <c r="R959" s="143">
        <f t="shared" si="1307"/>
        <v>1.0019920470000001</v>
      </c>
      <c r="S959" s="134">
        <f t="shared" si="1308"/>
        <v>201.78793621</v>
      </c>
      <c r="T959" s="3">
        <f t="shared" si="1259"/>
        <v>0</v>
      </c>
      <c r="U959" s="4">
        <f t="shared" si="1260"/>
        <v>0</v>
      </c>
      <c r="V959" s="144" t="str">
        <f t="shared" ref="V959" si="1328">V958</f>
        <v>A+J=</v>
      </c>
      <c r="W959" s="9">
        <f t="shared" si="1256"/>
        <v>43028</v>
      </c>
      <c r="X959" s="4"/>
      <c r="Y959" s="18"/>
      <c r="Z959" s="16"/>
      <c r="AD959" s="5"/>
    </row>
    <row r="960" spans="1:135" x14ac:dyDescent="0.2">
      <c r="A960" s="138">
        <f t="shared" si="1257"/>
        <v>43005</v>
      </c>
      <c r="B960" s="134">
        <f t="shared" si="1296"/>
        <v>101535.47616124</v>
      </c>
      <c r="C960" s="134">
        <f t="shared" si="1317"/>
        <v>90834.663465399877</v>
      </c>
      <c r="D960" s="139">
        <f t="shared" si="1297"/>
        <v>643.76599999999996</v>
      </c>
      <c r="E960" s="10">
        <f>IF(DAY(A960)=E$3+1,VLOOKUP(A960,[1]Plan1!$BZ$150:$CA$300,2),E959)</f>
        <v>644.38300000000004</v>
      </c>
      <c r="F960" s="140">
        <f t="shared" si="1298"/>
        <v>42968</v>
      </c>
      <c r="G960" s="133">
        <f t="shared" si="1299"/>
        <v>9.5842278094848687E-4</v>
      </c>
      <c r="H960" s="141">
        <f t="shared" si="1300"/>
        <v>7</v>
      </c>
      <c r="I960" s="141">
        <f t="shared" si="1301"/>
        <v>30</v>
      </c>
      <c r="J960" s="134">
        <f t="shared" si="1302"/>
        <v>1.0002235498672014</v>
      </c>
      <c r="K960" s="134">
        <f t="shared" si="1303"/>
        <v>1.1149638900000001</v>
      </c>
      <c r="L960" s="134">
        <f t="shared" si="1304"/>
        <v>1.11521314</v>
      </c>
      <c r="M960" s="134">
        <f t="shared" si="1305"/>
        <v>101300.01026409</v>
      </c>
      <c r="N960" s="142">
        <f t="shared" si="1318"/>
        <v>0</v>
      </c>
      <c r="O960" s="133">
        <f t="shared" si="1254"/>
        <v>0</v>
      </c>
      <c r="P960" s="134">
        <f t="shared" si="1306"/>
        <v>0</v>
      </c>
      <c r="Q960" s="133">
        <f t="shared" si="1258"/>
        <v>0.12682499999999999</v>
      </c>
      <c r="R960" s="143">
        <f t="shared" si="1307"/>
        <v>1.0023244410000001</v>
      </c>
      <c r="S960" s="134">
        <f t="shared" si="1308"/>
        <v>235.46589714999999</v>
      </c>
      <c r="T960" s="3">
        <f t="shared" si="1259"/>
        <v>0</v>
      </c>
      <c r="U960" s="4">
        <f t="shared" si="1260"/>
        <v>0</v>
      </c>
      <c r="V960" s="144" t="str">
        <f t="shared" ref="V960" si="1329">V959</f>
        <v>A+J=</v>
      </c>
      <c r="W960" s="9">
        <f t="shared" si="1256"/>
        <v>43028</v>
      </c>
      <c r="X960" s="4"/>
      <c r="Y960" s="18"/>
      <c r="Z960" s="16"/>
      <c r="AD960" s="5"/>
    </row>
    <row r="961" spans="1:30" x14ac:dyDescent="0.2">
      <c r="A961" s="138">
        <f t="shared" si="1257"/>
        <v>43006</v>
      </c>
      <c r="B961" s="134">
        <f t="shared" si="1296"/>
        <v>101572.40193513001</v>
      </c>
      <c r="C961" s="134">
        <f t="shared" si="1317"/>
        <v>90834.663465399877</v>
      </c>
      <c r="D961" s="139">
        <f t="shared" si="1297"/>
        <v>643.76599999999996</v>
      </c>
      <c r="E961" s="10">
        <f>IF(DAY(A961)=E$3+1,VLOOKUP(A961,[1]Plan1!$BZ$150:$CA$300,2),E960)</f>
        <v>644.38300000000004</v>
      </c>
      <c r="F961" s="140">
        <f t="shared" si="1298"/>
        <v>42968</v>
      </c>
      <c r="G961" s="133">
        <f t="shared" si="1299"/>
        <v>9.5842278094848687E-4</v>
      </c>
      <c r="H961" s="141">
        <f t="shared" si="1300"/>
        <v>8</v>
      </c>
      <c r="I961" s="141">
        <f t="shared" si="1301"/>
        <v>30</v>
      </c>
      <c r="J961" s="134">
        <f t="shared" si="1302"/>
        <v>1.0002554896418099</v>
      </c>
      <c r="K961" s="134">
        <f t="shared" si="1303"/>
        <v>1.1149638900000001</v>
      </c>
      <c r="L961" s="134">
        <f t="shared" si="1304"/>
        <v>1.1152487499999999</v>
      </c>
      <c r="M961" s="134">
        <f t="shared" si="1305"/>
        <v>101303.24488645</v>
      </c>
      <c r="N961" s="142">
        <f t="shared" si="1318"/>
        <v>0</v>
      </c>
      <c r="O961" s="133">
        <f t="shared" si="1254"/>
        <v>0</v>
      </c>
      <c r="P961" s="134">
        <f t="shared" si="1306"/>
        <v>0</v>
      </c>
      <c r="Q961" s="133">
        <f t="shared" si="1258"/>
        <v>0.12682499999999999</v>
      </c>
      <c r="R961" s="143">
        <f t="shared" si="1307"/>
        <v>1.0026569439999999</v>
      </c>
      <c r="S961" s="134">
        <f t="shared" si="1308"/>
        <v>269.15704868</v>
      </c>
      <c r="T961" s="3">
        <f t="shared" si="1259"/>
        <v>0</v>
      </c>
      <c r="U961" s="4">
        <f t="shared" si="1260"/>
        <v>0</v>
      </c>
      <c r="V961" s="144" t="str">
        <f t="shared" ref="V961" si="1330">V960</f>
        <v>A+J=</v>
      </c>
      <c r="W961" s="9">
        <f t="shared" si="1256"/>
        <v>43028</v>
      </c>
      <c r="X961" s="4"/>
      <c r="Y961" s="18"/>
      <c r="Z961" s="16"/>
      <c r="AD961" s="5"/>
    </row>
    <row r="962" spans="1:30" x14ac:dyDescent="0.2">
      <c r="A962" s="138">
        <f t="shared" si="1257"/>
        <v>43007</v>
      </c>
      <c r="B962" s="134">
        <f t="shared" si="1296"/>
        <v>101609.34110508001</v>
      </c>
      <c r="C962" s="134">
        <f t="shared" si="1317"/>
        <v>90834.663465399877</v>
      </c>
      <c r="D962" s="139">
        <f t="shared" si="1297"/>
        <v>643.76599999999996</v>
      </c>
      <c r="E962" s="10">
        <f>IF(DAY(A962)=E$3+1,VLOOKUP(A962,[1]Plan1!$BZ$150:$CA$300,2),E961)</f>
        <v>644.38300000000004</v>
      </c>
      <c r="F962" s="140">
        <f t="shared" si="1298"/>
        <v>42968</v>
      </c>
      <c r="G962" s="133">
        <f t="shared" si="1299"/>
        <v>9.5842278094848687E-4</v>
      </c>
      <c r="H962" s="141">
        <f t="shared" si="1300"/>
        <v>9</v>
      </c>
      <c r="I962" s="141">
        <f t="shared" si="1301"/>
        <v>30</v>
      </c>
      <c r="J962" s="134">
        <f t="shared" si="1302"/>
        <v>1.0002874304363396</v>
      </c>
      <c r="K962" s="134">
        <f t="shared" si="1303"/>
        <v>1.1149638900000001</v>
      </c>
      <c r="L962" s="134">
        <f t="shared" si="1304"/>
        <v>1.11528436</v>
      </c>
      <c r="M962" s="134">
        <f t="shared" si="1305"/>
        <v>101306.47950882</v>
      </c>
      <c r="N962" s="142">
        <f t="shared" si="1318"/>
        <v>0</v>
      </c>
      <c r="O962" s="133">
        <f t="shared" si="1254"/>
        <v>0</v>
      </c>
      <c r="P962" s="134">
        <f t="shared" si="1306"/>
        <v>0</v>
      </c>
      <c r="Q962" s="133">
        <f t="shared" si="1258"/>
        <v>0.12682499999999999</v>
      </c>
      <c r="R962" s="143">
        <f t="shared" si="1307"/>
        <v>1.0029895579999999</v>
      </c>
      <c r="S962" s="134">
        <f t="shared" si="1308"/>
        <v>302.86159626</v>
      </c>
      <c r="T962" s="3">
        <f t="shared" si="1259"/>
        <v>0</v>
      </c>
      <c r="U962" s="4">
        <f t="shared" si="1260"/>
        <v>0</v>
      </c>
      <c r="V962" s="144" t="str">
        <f t="shared" ref="V962" si="1331">V961</f>
        <v>A+J=</v>
      </c>
      <c r="W962" s="9">
        <f t="shared" si="1256"/>
        <v>43028</v>
      </c>
      <c r="X962" s="4"/>
      <c r="Y962" s="18"/>
      <c r="Z962" s="16"/>
      <c r="AD962" s="5"/>
    </row>
    <row r="963" spans="1:30" x14ac:dyDescent="0.2">
      <c r="A963" s="138">
        <f t="shared" si="1257"/>
        <v>43008</v>
      </c>
      <c r="B963" s="134">
        <f t="shared" si="1296"/>
        <v>101646.29367218001</v>
      </c>
      <c r="C963" s="134">
        <f t="shared" si="1317"/>
        <v>90834.663465399877</v>
      </c>
      <c r="D963" s="139">
        <f t="shared" si="1297"/>
        <v>643.76599999999996</v>
      </c>
      <c r="E963" s="10">
        <f>IF(DAY(A963)=E$3+1,VLOOKUP(A963,[1]Plan1!$BZ$150:$CA$300,2),E962)</f>
        <v>644.38300000000004</v>
      </c>
      <c r="F963" s="140">
        <f t="shared" si="1298"/>
        <v>42968</v>
      </c>
      <c r="G963" s="133">
        <f t="shared" si="1299"/>
        <v>9.5842278094848687E-4</v>
      </c>
      <c r="H963" s="141">
        <f t="shared" si="1300"/>
        <v>10</v>
      </c>
      <c r="I963" s="141">
        <f t="shared" si="1301"/>
        <v>30</v>
      </c>
      <c r="J963" s="134">
        <f t="shared" si="1302"/>
        <v>1.000319372250823</v>
      </c>
      <c r="K963" s="134">
        <f t="shared" si="1303"/>
        <v>1.1149638900000001</v>
      </c>
      <c r="L963" s="134">
        <f t="shared" si="1304"/>
        <v>1.11531997</v>
      </c>
      <c r="M963" s="134">
        <f t="shared" si="1305"/>
        <v>101309.71413119</v>
      </c>
      <c r="N963" s="142">
        <f t="shared" si="1318"/>
        <v>0</v>
      </c>
      <c r="O963" s="133">
        <f t="shared" si="1254"/>
        <v>0</v>
      </c>
      <c r="P963" s="134">
        <f t="shared" si="1306"/>
        <v>0</v>
      </c>
      <c r="Q963" s="133">
        <f t="shared" si="1258"/>
        <v>0.12682499999999999</v>
      </c>
      <c r="R963" s="143">
        <f t="shared" si="1307"/>
        <v>1.0033222829999999</v>
      </c>
      <c r="S963" s="134">
        <f t="shared" si="1308"/>
        <v>336.57954099</v>
      </c>
      <c r="T963" s="3">
        <f t="shared" si="1259"/>
        <v>0</v>
      </c>
      <c r="U963" s="4">
        <f t="shared" si="1260"/>
        <v>0</v>
      </c>
      <c r="V963" s="144" t="str">
        <f t="shared" ref="V963" si="1332">V962</f>
        <v>A+J=</v>
      </c>
      <c r="W963" s="9">
        <f t="shared" si="1256"/>
        <v>43028</v>
      </c>
      <c r="X963" s="4"/>
      <c r="Y963" s="18"/>
      <c r="Z963" s="16"/>
      <c r="AD963" s="5"/>
    </row>
    <row r="964" spans="1:30" x14ac:dyDescent="0.2">
      <c r="A964" s="138">
        <f t="shared" si="1257"/>
        <v>43009</v>
      </c>
      <c r="B964" s="134">
        <f t="shared" si="1296"/>
        <v>101683.26044784</v>
      </c>
      <c r="C964" s="134">
        <f t="shared" si="1317"/>
        <v>90834.663465399877</v>
      </c>
      <c r="D964" s="139">
        <f t="shared" si="1297"/>
        <v>643.76599999999996</v>
      </c>
      <c r="E964" s="10">
        <f>IF(DAY(A964)=E$3+1,VLOOKUP(A964,[1]Plan1!$BZ$150:$CA$300,2),E963)</f>
        <v>644.38300000000004</v>
      </c>
      <c r="F964" s="140">
        <f t="shared" si="1298"/>
        <v>42968</v>
      </c>
      <c r="G964" s="133">
        <f t="shared" si="1299"/>
        <v>9.5842278094848687E-4</v>
      </c>
      <c r="H964" s="141">
        <f t="shared" si="1300"/>
        <v>11</v>
      </c>
      <c r="I964" s="141">
        <f t="shared" si="1301"/>
        <v>30</v>
      </c>
      <c r="J964" s="134">
        <f t="shared" si="1302"/>
        <v>1.000351315085293</v>
      </c>
      <c r="K964" s="134">
        <f t="shared" si="1303"/>
        <v>1.1149638900000001</v>
      </c>
      <c r="L964" s="134">
        <f t="shared" si="1304"/>
        <v>1.1153555900000001</v>
      </c>
      <c r="M964" s="134">
        <f t="shared" si="1305"/>
        <v>101312.9496619</v>
      </c>
      <c r="N964" s="142">
        <f t="shared" si="1318"/>
        <v>0</v>
      </c>
      <c r="O964" s="133">
        <f t="shared" si="1254"/>
        <v>0</v>
      </c>
      <c r="P964" s="134">
        <f t="shared" si="1306"/>
        <v>0</v>
      </c>
      <c r="Q964" s="133">
        <f t="shared" si="1258"/>
        <v>0.12682499999999999</v>
      </c>
      <c r="R964" s="143">
        <f t="shared" si="1307"/>
        <v>1.003655118</v>
      </c>
      <c r="S964" s="134">
        <f t="shared" si="1308"/>
        <v>370.31078594000002</v>
      </c>
      <c r="T964" s="3">
        <f t="shared" si="1259"/>
        <v>0</v>
      </c>
      <c r="U964" s="4">
        <f t="shared" si="1260"/>
        <v>0</v>
      </c>
      <c r="V964" s="144" t="str">
        <f t="shared" ref="V964" si="1333">V963</f>
        <v>A+J=</v>
      </c>
      <c r="W964" s="9">
        <f t="shared" si="1256"/>
        <v>43028</v>
      </c>
      <c r="X964" s="4"/>
      <c r="Y964" s="18"/>
      <c r="Z964" s="16"/>
      <c r="AD964" s="5"/>
    </row>
    <row r="965" spans="1:30" x14ac:dyDescent="0.2">
      <c r="A965" s="138">
        <f t="shared" si="1257"/>
        <v>43010</v>
      </c>
      <c r="B965" s="134">
        <f t="shared" si="1296"/>
        <v>101720.2396101</v>
      </c>
      <c r="C965" s="134">
        <f t="shared" si="1317"/>
        <v>90834.663465399877</v>
      </c>
      <c r="D965" s="139">
        <f t="shared" si="1297"/>
        <v>643.76599999999996</v>
      </c>
      <c r="E965" s="10">
        <f>IF(DAY(A965)=E$3+1,VLOOKUP(A965,[1]Plan1!$BZ$150:$CA$300,2),E964)</f>
        <v>644.38300000000004</v>
      </c>
      <c r="F965" s="140">
        <f t="shared" si="1298"/>
        <v>42968</v>
      </c>
      <c r="G965" s="133">
        <f t="shared" si="1299"/>
        <v>9.5842278094848687E-4</v>
      </c>
      <c r="H965" s="141">
        <f t="shared" si="1300"/>
        <v>12</v>
      </c>
      <c r="I965" s="141">
        <f t="shared" si="1301"/>
        <v>30</v>
      </c>
      <c r="J965" s="134">
        <f t="shared" si="1302"/>
        <v>1.0003832589397816</v>
      </c>
      <c r="K965" s="134">
        <f t="shared" si="1303"/>
        <v>1.1149638900000001</v>
      </c>
      <c r="L965" s="134">
        <f t="shared" si="1304"/>
        <v>1.1153911999999999</v>
      </c>
      <c r="M965" s="134">
        <f t="shared" si="1305"/>
        <v>101316.18428426</v>
      </c>
      <c r="N965" s="142">
        <f t="shared" si="1318"/>
        <v>0</v>
      </c>
      <c r="O965" s="133">
        <f t="shared" si="1254"/>
        <v>0</v>
      </c>
      <c r="P965" s="134">
        <f t="shared" si="1306"/>
        <v>0</v>
      </c>
      <c r="Q965" s="133">
        <f t="shared" si="1258"/>
        <v>0.12682499999999999</v>
      </c>
      <c r="R965" s="143">
        <f t="shared" si="1307"/>
        <v>1.003988063</v>
      </c>
      <c r="S965" s="134">
        <f t="shared" si="1308"/>
        <v>404.05532584000002</v>
      </c>
      <c r="T965" s="3">
        <f t="shared" si="1259"/>
        <v>0</v>
      </c>
      <c r="U965" s="4">
        <f t="shared" si="1260"/>
        <v>0</v>
      </c>
      <c r="V965" s="144" t="str">
        <f t="shared" ref="V965" si="1334">V964</f>
        <v>A+J=</v>
      </c>
      <c r="W965" s="9">
        <f t="shared" si="1256"/>
        <v>43028</v>
      </c>
      <c r="X965" s="4"/>
      <c r="Y965" s="18"/>
      <c r="Z965" s="16"/>
      <c r="AD965" s="5"/>
    </row>
    <row r="966" spans="1:30" x14ac:dyDescent="0.2">
      <c r="A966" s="138">
        <f t="shared" si="1257"/>
        <v>43011</v>
      </c>
      <c r="B966" s="134">
        <f t="shared" si="1296"/>
        <v>101757.23298369</v>
      </c>
      <c r="C966" s="134">
        <f t="shared" si="1317"/>
        <v>90834.663465399877</v>
      </c>
      <c r="D966" s="139">
        <f t="shared" si="1297"/>
        <v>643.76599999999996</v>
      </c>
      <c r="E966" s="10">
        <f>IF(DAY(A966)=E$3+1,VLOOKUP(A966,[1]Plan1!$BZ$150:$CA$300,2),E965)</f>
        <v>644.38300000000004</v>
      </c>
      <c r="F966" s="140">
        <f t="shared" si="1298"/>
        <v>42968</v>
      </c>
      <c r="G966" s="133">
        <f t="shared" si="1299"/>
        <v>9.5842278094848687E-4</v>
      </c>
      <c r="H966" s="141">
        <f t="shared" si="1300"/>
        <v>13</v>
      </c>
      <c r="I966" s="141">
        <f t="shared" si="1301"/>
        <v>30</v>
      </c>
      <c r="J966" s="134">
        <f t="shared" si="1302"/>
        <v>1.0004152038143217</v>
      </c>
      <c r="K966" s="134">
        <f t="shared" si="1303"/>
        <v>1.1149638900000001</v>
      </c>
      <c r="L966" s="134">
        <f t="shared" si="1304"/>
        <v>1.1154268199999999</v>
      </c>
      <c r="M966" s="134">
        <f t="shared" si="1305"/>
        <v>101319.41981498001</v>
      </c>
      <c r="N966" s="142">
        <f t="shared" si="1318"/>
        <v>0</v>
      </c>
      <c r="O966" s="133">
        <f t="shared" si="1254"/>
        <v>0</v>
      </c>
      <c r="P966" s="134">
        <f t="shared" si="1306"/>
        <v>0</v>
      </c>
      <c r="Q966" s="133">
        <f t="shared" si="1258"/>
        <v>0.12682499999999999</v>
      </c>
      <c r="R966" s="143">
        <f t="shared" si="1307"/>
        <v>1.004321118</v>
      </c>
      <c r="S966" s="134">
        <f t="shared" si="1308"/>
        <v>437.81316871000001</v>
      </c>
      <c r="T966" s="3">
        <f t="shared" si="1259"/>
        <v>0</v>
      </c>
      <c r="U966" s="4">
        <f t="shared" si="1260"/>
        <v>0</v>
      </c>
      <c r="V966" s="144" t="str">
        <f t="shared" ref="V966" si="1335">V965</f>
        <v>A+J=</v>
      </c>
      <c r="W966" s="9">
        <f t="shared" si="1256"/>
        <v>43028</v>
      </c>
      <c r="X966" s="4"/>
      <c r="Y966" s="18"/>
      <c r="Z966" s="16"/>
      <c r="AD966" s="5"/>
    </row>
    <row r="967" spans="1:30" x14ac:dyDescent="0.2">
      <c r="A967" s="138">
        <f t="shared" si="1257"/>
        <v>43012</v>
      </c>
      <c r="B967" s="134">
        <f t="shared" si="1296"/>
        <v>101794.23975930001</v>
      </c>
      <c r="C967" s="134">
        <f t="shared" si="1317"/>
        <v>90834.663465399877</v>
      </c>
      <c r="D967" s="139">
        <f t="shared" si="1297"/>
        <v>643.76599999999996</v>
      </c>
      <c r="E967" s="10">
        <f>IF(DAY(A967)=E$3+1,VLOOKUP(A967,[1]Plan1!$BZ$150:$CA$300,2),E966)</f>
        <v>644.38300000000004</v>
      </c>
      <c r="F967" s="140">
        <f t="shared" si="1298"/>
        <v>42968</v>
      </c>
      <c r="G967" s="133">
        <f t="shared" si="1299"/>
        <v>9.5842278094848687E-4</v>
      </c>
      <c r="H967" s="141">
        <f t="shared" si="1300"/>
        <v>14</v>
      </c>
      <c r="I967" s="141">
        <f t="shared" si="1301"/>
        <v>30</v>
      </c>
      <c r="J967" s="134">
        <f t="shared" si="1302"/>
        <v>1.000447149708946</v>
      </c>
      <c r="K967" s="134">
        <f t="shared" si="1303"/>
        <v>1.1149638900000001</v>
      </c>
      <c r="L967" s="134">
        <f t="shared" si="1304"/>
        <v>1.1154624399999999</v>
      </c>
      <c r="M967" s="134">
        <f t="shared" si="1305"/>
        <v>101322.65534569</v>
      </c>
      <c r="N967" s="142">
        <f t="shared" si="1318"/>
        <v>0</v>
      </c>
      <c r="O967" s="133">
        <f t="shared" si="1254"/>
        <v>0</v>
      </c>
      <c r="P967" s="134">
        <f t="shared" si="1306"/>
        <v>0</v>
      </c>
      <c r="Q967" s="133">
        <f t="shared" si="1258"/>
        <v>0.12682499999999999</v>
      </c>
      <c r="R967" s="143">
        <f t="shared" si="1307"/>
        <v>1.0046542839999999</v>
      </c>
      <c r="S967" s="134">
        <f t="shared" si="1308"/>
        <v>471.58441361000001</v>
      </c>
      <c r="T967" s="3">
        <f t="shared" si="1259"/>
        <v>0</v>
      </c>
      <c r="U967" s="4">
        <f t="shared" si="1260"/>
        <v>0</v>
      </c>
      <c r="V967" s="144" t="str">
        <f t="shared" ref="V967" si="1336">V966</f>
        <v>A+J=</v>
      </c>
      <c r="W967" s="9">
        <f t="shared" si="1256"/>
        <v>43028</v>
      </c>
      <c r="X967" s="4"/>
      <c r="Y967" s="18"/>
      <c r="Z967" s="16"/>
      <c r="AD967" s="5"/>
    </row>
    <row r="968" spans="1:30" x14ac:dyDescent="0.2">
      <c r="A968" s="138">
        <f t="shared" si="1257"/>
        <v>43013</v>
      </c>
      <c r="B968" s="134">
        <f t="shared" si="1296"/>
        <v>101831.25993802</v>
      </c>
      <c r="C968" s="134">
        <f t="shared" si="1317"/>
        <v>90834.663465399877</v>
      </c>
      <c r="D968" s="139">
        <f t="shared" si="1297"/>
        <v>643.76599999999996</v>
      </c>
      <c r="E968" s="10">
        <f>IF(DAY(A968)=E$3+1,VLOOKUP(A968,[1]Plan1!$BZ$150:$CA$300,2),E967)</f>
        <v>644.38300000000004</v>
      </c>
      <c r="F968" s="140">
        <f t="shared" si="1298"/>
        <v>42968</v>
      </c>
      <c r="G968" s="133">
        <f t="shared" si="1299"/>
        <v>9.5842278094848687E-4</v>
      </c>
      <c r="H968" s="141">
        <f t="shared" si="1300"/>
        <v>15</v>
      </c>
      <c r="I968" s="141">
        <f t="shared" si="1301"/>
        <v>30</v>
      </c>
      <c r="J968" s="134">
        <f t="shared" si="1302"/>
        <v>1.0004790966236867</v>
      </c>
      <c r="K968" s="134">
        <f t="shared" si="1303"/>
        <v>1.1149638900000001</v>
      </c>
      <c r="L968" s="134">
        <f t="shared" si="1304"/>
        <v>1.11549806</v>
      </c>
      <c r="M968" s="134">
        <f t="shared" si="1305"/>
        <v>101325.89087639999</v>
      </c>
      <c r="N968" s="142">
        <f t="shared" si="1318"/>
        <v>0</v>
      </c>
      <c r="O968" s="133">
        <f t="shared" si="1254"/>
        <v>0</v>
      </c>
      <c r="P968" s="134">
        <f t="shared" si="1306"/>
        <v>0</v>
      </c>
      <c r="Q968" s="133">
        <f t="shared" si="1258"/>
        <v>0.12682499999999999</v>
      </c>
      <c r="R968" s="143">
        <f t="shared" si="1307"/>
        <v>1.0049875610000001</v>
      </c>
      <c r="S968" s="134">
        <f t="shared" si="1308"/>
        <v>505.36906162000002</v>
      </c>
      <c r="T968" s="3">
        <f t="shared" si="1259"/>
        <v>0</v>
      </c>
      <c r="U968" s="4">
        <f t="shared" si="1260"/>
        <v>0</v>
      </c>
      <c r="V968" s="144" t="str">
        <f t="shared" ref="V968" si="1337">V967</f>
        <v>A+J=</v>
      </c>
      <c r="W968" s="9">
        <f t="shared" si="1256"/>
        <v>43028</v>
      </c>
      <c r="X968" s="4"/>
      <c r="Y968" s="18"/>
      <c r="Z968" s="16"/>
      <c r="AD968" s="5"/>
    </row>
    <row r="969" spans="1:30" x14ac:dyDescent="0.2">
      <c r="A969" s="138">
        <f t="shared" si="1257"/>
        <v>43014</v>
      </c>
      <c r="B969" s="134">
        <f t="shared" si="1296"/>
        <v>101868.2934196</v>
      </c>
      <c r="C969" s="134">
        <f t="shared" si="1317"/>
        <v>90834.663465399877</v>
      </c>
      <c r="D969" s="139">
        <f t="shared" si="1297"/>
        <v>643.76599999999996</v>
      </c>
      <c r="E969" s="10">
        <f>IF(DAY(A969)=E$3+1,VLOOKUP(A969,[1]Plan1!$BZ$150:$CA$300,2),E968)</f>
        <v>644.38300000000004</v>
      </c>
      <c r="F969" s="140">
        <f t="shared" si="1298"/>
        <v>42968</v>
      </c>
      <c r="G969" s="133">
        <f t="shared" si="1299"/>
        <v>9.5842278094848687E-4</v>
      </c>
      <c r="H969" s="141">
        <f t="shared" si="1300"/>
        <v>16</v>
      </c>
      <c r="I969" s="141">
        <f t="shared" si="1301"/>
        <v>30</v>
      </c>
      <c r="J969" s="134">
        <f t="shared" si="1302"/>
        <v>1.000511044558577</v>
      </c>
      <c r="K969" s="134">
        <f t="shared" si="1303"/>
        <v>1.1149638900000001</v>
      </c>
      <c r="L969" s="134">
        <f t="shared" si="1304"/>
        <v>1.11553368</v>
      </c>
      <c r="M969" s="134">
        <f t="shared" si="1305"/>
        <v>101329.12640711</v>
      </c>
      <c r="N969" s="142">
        <f t="shared" si="1318"/>
        <v>0</v>
      </c>
      <c r="O969" s="133">
        <f t="shared" si="1254"/>
        <v>0</v>
      </c>
      <c r="P969" s="134">
        <f t="shared" si="1306"/>
        <v>0</v>
      </c>
      <c r="Q969" s="133">
        <f t="shared" si="1258"/>
        <v>0.12682499999999999</v>
      </c>
      <c r="R969" s="143">
        <f t="shared" si="1307"/>
        <v>1.005320948</v>
      </c>
      <c r="S969" s="134">
        <f t="shared" si="1308"/>
        <v>539.16701249000005</v>
      </c>
      <c r="T969" s="3">
        <f t="shared" si="1259"/>
        <v>0</v>
      </c>
      <c r="U969" s="4">
        <f t="shared" si="1260"/>
        <v>0</v>
      </c>
      <c r="V969" s="144" t="str">
        <f t="shared" ref="V969" si="1338">V968</f>
        <v>A+J=</v>
      </c>
      <c r="W969" s="9">
        <f t="shared" si="1256"/>
        <v>43028</v>
      </c>
      <c r="X969" s="4"/>
      <c r="Y969" s="18"/>
      <c r="Z969" s="16"/>
      <c r="AD969" s="5"/>
    </row>
    <row r="970" spans="1:30" x14ac:dyDescent="0.2">
      <c r="A970" s="138">
        <f t="shared" si="1257"/>
        <v>43015</v>
      </c>
      <c r="B970" s="134">
        <f t="shared" si="1296"/>
        <v>101905.34030645</v>
      </c>
      <c r="C970" s="134">
        <f t="shared" si="1317"/>
        <v>90834.663465399877</v>
      </c>
      <c r="D970" s="139">
        <f t="shared" si="1297"/>
        <v>643.76599999999996</v>
      </c>
      <c r="E970" s="10">
        <f>IF(DAY(A970)=E$3+1,VLOOKUP(A970,[1]Plan1!$BZ$150:$CA$300,2),E969)</f>
        <v>644.38300000000004</v>
      </c>
      <c r="F970" s="140">
        <f t="shared" si="1298"/>
        <v>42968</v>
      </c>
      <c r="G970" s="133">
        <f t="shared" si="1299"/>
        <v>9.5842278094848687E-4</v>
      </c>
      <c r="H970" s="141">
        <f t="shared" si="1300"/>
        <v>17</v>
      </c>
      <c r="I970" s="141">
        <f t="shared" si="1301"/>
        <v>30</v>
      </c>
      <c r="J970" s="134">
        <f t="shared" si="1302"/>
        <v>1.0005429935136487</v>
      </c>
      <c r="K970" s="134">
        <f t="shared" si="1303"/>
        <v>1.1149638900000001</v>
      </c>
      <c r="L970" s="134">
        <f t="shared" si="1304"/>
        <v>1.1155693</v>
      </c>
      <c r="M970" s="134">
        <f t="shared" si="1305"/>
        <v>101332.36193783001</v>
      </c>
      <c r="N970" s="142">
        <f t="shared" si="1318"/>
        <v>0</v>
      </c>
      <c r="O970" s="133">
        <f t="shared" ref="O970:O1033" si="1339">IF(N970&gt;0,VLOOKUP(N970,$Y$10:$AD$100,6),0)</f>
        <v>0</v>
      </c>
      <c r="P970" s="134">
        <f t="shared" si="1306"/>
        <v>0</v>
      </c>
      <c r="Q970" s="133">
        <f t="shared" si="1258"/>
        <v>0.12682499999999999</v>
      </c>
      <c r="R970" s="143">
        <f t="shared" si="1307"/>
        <v>1.0056544460000001</v>
      </c>
      <c r="S970" s="134">
        <f t="shared" si="1308"/>
        <v>572.97836861999997</v>
      </c>
      <c r="T970" s="3">
        <f t="shared" si="1259"/>
        <v>0</v>
      </c>
      <c r="U970" s="4">
        <f t="shared" si="1260"/>
        <v>0</v>
      </c>
      <c r="V970" s="144" t="str">
        <f t="shared" ref="V970" si="1340">V969</f>
        <v>A+J=</v>
      </c>
      <c r="W970" s="9">
        <f t="shared" ref="W970:W1033" si="1341">VLOOKUP(A970,$Z$10:$AG$81,8)</f>
        <v>43028</v>
      </c>
      <c r="X970" s="4"/>
      <c r="Y970" s="18"/>
      <c r="Z970" s="16"/>
      <c r="AD970" s="5"/>
    </row>
    <row r="971" spans="1:30" x14ac:dyDescent="0.2">
      <c r="A971" s="138">
        <f t="shared" ref="A971:A1034" si="1342">(A970+1)</f>
        <v>43016</v>
      </c>
      <c r="B971" s="134">
        <f t="shared" si="1296"/>
        <v>101942.40141209001</v>
      </c>
      <c r="C971" s="134">
        <f t="shared" si="1317"/>
        <v>90834.663465399877</v>
      </c>
      <c r="D971" s="139">
        <f t="shared" si="1297"/>
        <v>643.76599999999996</v>
      </c>
      <c r="E971" s="10">
        <f>IF(DAY(A971)=E$3+1,VLOOKUP(A971,[1]Plan1!$BZ$150:$CA$300,2),E970)</f>
        <v>644.38300000000004</v>
      </c>
      <c r="F971" s="140">
        <f t="shared" si="1298"/>
        <v>42968</v>
      </c>
      <c r="G971" s="133">
        <f t="shared" si="1299"/>
        <v>9.5842278094848687E-4</v>
      </c>
      <c r="H971" s="141">
        <f t="shared" si="1300"/>
        <v>18</v>
      </c>
      <c r="I971" s="141">
        <f t="shared" si="1301"/>
        <v>30</v>
      </c>
      <c r="J971" s="134">
        <f t="shared" si="1302"/>
        <v>1.0005749434889348</v>
      </c>
      <c r="K971" s="134">
        <f t="shared" si="1303"/>
        <v>1.1149638900000001</v>
      </c>
      <c r="L971" s="134">
        <f t="shared" si="1304"/>
        <v>1.1156049299999999</v>
      </c>
      <c r="M971" s="134">
        <f t="shared" si="1305"/>
        <v>101335.59837689</v>
      </c>
      <c r="N971" s="142">
        <f t="shared" si="1318"/>
        <v>0</v>
      </c>
      <c r="O971" s="133">
        <f t="shared" si="1339"/>
        <v>0</v>
      </c>
      <c r="P971" s="134">
        <f t="shared" si="1306"/>
        <v>0</v>
      </c>
      <c r="Q971" s="133">
        <f t="shared" ref="Q971:Q1034" si="1343">(Q970)</f>
        <v>0.12682499999999999</v>
      </c>
      <c r="R971" s="143">
        <f t="shared" si="1307"/>
        <v>1.0059880539999999</v>
      </c>
      <c r="S971" s="134">
        <f t="shared" si="1308"/>
        <v>606.80303519999995</v>
      </c>
      <c r="T971" s="3">
        <f t="shared" ref="T971:T1034" si="1344">IF(N971&gt;0,P971+S971,0)</f>
        <v>0</v>
      </c>
      <c r="U971" s="4">
        <f t="shared" ref="U971:U1034" si="1345">IF(N971&gt;0,T971*U$7,0)</f>
        <v>0</v>
      </c>
      <c r="V971" s="144" t="str">
        <f t="shared" ref="V971" si="1346">V970</f>
        <v>A+J=</v>
      </c>
      <c r="W971" s="9">
        <f t="shared" si="1341"/>
        <v>43028</v>
      </c>
      <c r="X971" s="4"/>
      <c r="Y971" s="18"/>
      <c r="Z971" s="16"/>
      <c r="AD971" s="5"/>
    </row>
    <row r="972" spans="1:30" x14ac:dyDescent="0.2">
      <c r="A972" s="138">
        <f t="shared" si="1342"/>
        <v>43017</v>
      </c>
      <c r="B972" s="134">
        <f t="shared" si="1296"/>
        <v>101979.47501164</v>
      </c>
      <c r="C972" s="134">
        <f t="shared" si="1317"/>
        <v>90834.663465399877</v>
      </c>
      <c r="D972" s="139">
        <f t="shared" si="1297"/>
        <v>643.76599999999996</v>
      </c>
      <c r="E972" s="10">
        <f>IF(DAY(A972)=E$3+1,VLOOKUP(A972,[1]Plan1!$BZ$150:$CA$300,2),E971)</f>
        <v>644.38300000000004</v>
      </c>
      <c r="F972" s="140">
        <f t="shared" si="1298"/>
        <v>42968</v>
      </c>
      <c r="G972" s="133">
        <f t="shared" si="1299"/>
        <v>9.5842278094848687E-4</v>
      </c>
      <c r="H972" s="141">
        <f t="shared" si="1300"/>
        <v>19</v>
      </c>
      <c r="I972" s="141">
        <f t="shared" si="1301"/>
        <v>30</v>
      </c>
      <c r="J972" s="134">
        <f t="shared" si="1302"/>
        <v>1.0006068944844682</v>
      </c>
      <c r="K972" s="134">
        <f t="shared" si="1303"/>
        <v>1.1149638900000001</v>
      </c>
      <c r="L972" s="134">
        <f t="shared" si="1304"/>
        <v>1.11564055</v>
      </c>
      <c r="M972" s="134">
        <f t="shared" si="1305"/>
        <v>101338.8339076</v>
      </c>
      <c r="N972" s="142">
        <f t="shared" si="1318"/>
        <v>0</v>
      </c>
      <c r="O972" s="133">
        <f t="shared" si="1339"/>
        <v>0</v>
      </c>
      <c r="P972" s="134">
        <f t="shared" si="1306"/>
        <v>0</v>
      </c>
      <c r="Q972" s="133">
        <f t="shared" si="1343"/>
        <v>0.12682499999999999</v>
      </c>
      <c r="R972" s="143">
        <f t="shared" si="1307"/>
        <v>1.006321773</v>
      </c>
      <c r="S972" s="134">
        <f t="shared" si="1308"/>
        <v>640.64110403999996</v>
      </c>
      <c r="T972" s="3">
        <f t="shared" si="1344"/>
        <v>0</v>
      </c>
      <c r="U972" s="4">
        <f t="shared" si="1345"/>
        <v>0</v>
      </c>
      <c r="V972" s="144" t="str">
        <f t="shared" ref="V972" si="1347">V971</f>
        <v>A+J=</v>
      </c>
      <c r="W972" s="9">
        <f t="shared" si="1341"/>
        <v>43028</v>
      </c>
      <c r="X972" s="4"/>
      <c r="Y972" s="18"/>
      <c r="Z972" s="16"/>
      <c r="AD972" s="5"/>
    </row>
    <row r="973" spans="1:30" x14ac:dyDescent="0.2">
      <c r="A973" s="138">
        <f t="shared" si="1342"/>
        <v>43018</v>
      </c>
      <c r="B973" s="134">
        <f t="shared" si="1296"/>
        <v>102016.56293407999</v>
      </c>
      <c r="C973" s="134">
        <f t="shared" si="1317"/>
        <v>90834.663465399877</v>
      </c>
      <c r="D973" s="139">
        <f t="shared" si="1297"/>
        <v>643.76599999999996</v>
      </c>
      <c r="E973" s="10">
        <f>IF(DAY(A973)=E$3+1,VLOOKUP(A973,[1]Plan1!$BZ$150:$CA$300,2),E972)</f>
        <v>644.38300000000004</v>
      </c>
      <c r="F973" s="140">
        <f t="shared" si="1298"/>
        <v>42968</v>
      </c>
      <c r="G973" s="133">
        <f t="shared" si="1299"/>
        <v>9.5842278094848687E-4</v>
      </c>
      <c r="H973" s="141">
        <f t="shared" si="1300"/>
        <v>20</v>
      </c>
      <c r="I973" s="141">
        <f t="shared" si="1301"/>
        <v>30</v>
      </c>
      <c r="J973" s="134">
        <f t="shared" si="1302"/>
        <v>1.0006388465002807</v>
      </c>
      <c r="K973" s="134">
        <f t="shared" si="1303"/>
        <v>1.1149638900000001</v>
      </c>
      <c r="L973" s="134">
        <f t="shared" si="1304"/>
        <v>1.1156761799999999</v>
      </c>
      <c r="M973" s="134">
        <f t="shared" si="1305"/>
        <v>101342.07034666</v>
      </c>
      <c r="N973" s="142">
        <f t="shared" si="1318"/>
        <v>0</v>
      </c>
      <c r="O973" s="133">
        <f t="shared" si="1339"/>
        <v>0</v>
      </c>
      <c r="P973" s="134">
        <f t="shared" si="1306"/>
        <v>0</v>
      </c>
      <c r="Q973" s="133">
        <f t="shared" si="1343"/>
        <v>0.12682499999999999</v>
      </c>
      <c r="R973" s="143">
        <f t="shared" si="1307"/>
        <v>1.006655603</v>
      </c>
      <c r="S973" s="134">
        <f t="shared" si="1308"/>
        <v>674.49258741999995</v>
      </c>
      <c r="T973" s="3">
        <f t="shared" si="1344"/>
        <v>0</v>
      </c>
      <c r="U973" s="4">
        <f t="shared" si="1345"/>
        <v>0</v>
      </c>
      <c r="V973" s="144" t="str">
        <f t="shared" ref="V973" si="1348">V972</f>
        <v>A+J=</v>
      </c>
      <c r="W973" s="9">
        <f t="shared" si="1341"/>
        <v>43028</v>
      </c>
      <c r="X973" s="4"/>
      <c r="Y973" s="18"/>
      <c r="Z973" s="16"/>
      <c r="AD973" s="5"/>
    </row>
    <row r="974" spans="1:30" x14ac:dyDescent="0.2">
      <c r="A974" s="138">
        <f t="shared" si="1342"/>
        <v>43019</v>
      </c>
      <c r="B974" s="134">
        <f t="shared" si="1296"/>
        <v>102053.66335199001</v>
      </c>
      <c r="C974" s="134">
        <f t="shared" si="1317"/>
        <v>90834.663465399877</v>
      </c>
      <c r="D974" s="139">
        <f t="shared" si="1297"/>
        <v>643.76599999999996</v>
      </c>
      <c r="E974" s="10">
        <f>IF(DAY(A974)=E$3+1,VLOOKUP(A974,[1]Plan1!$BZ$150:$CA$300,2),E973)</f>
        <v>644.38300000000004</v>
      </c>
      <c r="F974" s="140">
        <f t="shared" si="1298"/>
        <v>42968</v>
      </c>
      <c r="G974" s="133">
        <f t="shared" si="1299"/>
        <v>9.5842278094848687E-4</v>
      </c>
      <c r="H974" s="141">
        <f t="shared" si="1300"/>
        <v>21</v>
      </c>
      <c r="I974" s="141">
        <f t="shared" si="1301"/>
        <v>30</v>
      </c>
      <c r="J974" s="134">
        <f t="shared" si="1302"/>
        <v>1.0006707995364055</v>
      </c>
      <c r="K974" s="134">
        <f t="shared" si="1303"/>
        <v>1.1149638900000001</v>
      </c>
      <c r="L974" s="134">
        <f t="shared" si="1304"/>
        <v>1.1157117999999999</v>
      </c>
      <c r="M974" s="134">
        <f t="shared" si="1305"/>
        <v>101345.30587737</v>
      </c>
      <c r="N974" s="142">
        <f t="shared" si="1318"/>
        <v>0</v>
      </c>
      <c r="O974" s="133">
        <f t="shared" si="1339"/>
        <v>0</v>
      </c>
      <c r="P974" s="134">
        <f t="shared" si="1306"/>
        <v>0</v>
      </c>
      <c r="Q974" s="133">
        <f t="shared" si="1343"/>
        <v>0.12682499999999999</v>
      </c>
      <c r="R974" s="143">
        <f t="shared" si="1307"/>
        <v>1.0069895440000001</v>
      </c>
      <c r="S974" s="134">
        <f t="shared" si="1308"/>
        <v>708.35747461999995</v>
      </c>
      <c r="T974" s="3">
        <f t="shared" si="1344"/>
        <v>0</v>
      </c>
      <c r="U974" s="4">
        <f t="shared" si="1345"/>
        <v>0</v>
      </c>
      <c r="V974" s="144" t="str">
        <f t="shared" ref="V974" si="1349">V973</f>
        <v>A+J=</v>
      </c>
      <c r="W974" s="9">
        <f t="shared" si="1341"/>
        <v>43028</v>
      </c>
      <c r="X974" s="4"/>
      <c r="Y974" s="18"/>
      <c r="Z974" s="16"/>
      <c r="AD974" s="5"/>
    </row>
    <row r="975" spans="1:30" x14ac:dyDescent="0.2">
      <c r="A975" s="138">
        <f t="shared" si="1342"/>
        <v>43020</v>
      </c>
      <c r="B975" s="134">
        <f t="shared" si="1296"/>
        <v>102090.77799419001</v>
      </c>
      <c r="C975" s="134">
        <f t="shared" si="1317"/>
        <v>90834.663465399877</v>
      </c>
      <c r="D975" s="139">
        <f t="shared" si="1297"/>
        <v>643.76599999999996</v>
      </c>
      <c r="E975" s="10">
        <f>IF(DAY(A975)=E$3+1,VLOOKUP(A975,[1]Plan1!$BZ$150:$CA$300,2),E974)</f>
        <v>644.38300000000004</v>
      </c>
      <c r="F975" s="140">
        <f t="shared" si="1298"/>
        <v>42968</v>
      </c>
      <c r="G975" s="133">
        <f t="shared" si="1299"/>
        <v>9.5842278094848687E-4</v>
      </c>
      <c r="H975" s="141">
        <f t="shared" si="1300"/>
        <v>22</v>
      </c>
      <c r="I975" s="141">
        <f t="shared" si="1301"/>
        <v>30</v>
      </c>
      <c r="J975" s="134">
        <f t="shared" si="1302"/>
        <v>1.0007027535928747</v>
      </c>
      <c r="K975" s="134">
        <f t="shared" si="1303"/>
        <v>1.1149638900000001</v>
      </c>
      <c r="L975" s="134">
        <f t="shared" si="1304"/>
        <v>1.1157474300000001</v>
      </c>
      <c r="M975" s="134">
        <f t="shared" si="1305"/>
        <v>101348.54231643</v>
      </c>
      <c r="N975" s="142">
        <f t="shared" si="1318"/>
        <v>0</v>
      </c>
      <c r="O975" s="133">
        <f t="shared" si="1339"/>
        <v>0</v>
      </c>
      <c r="P975" s="134">
        <f t="shared" si="1306"/>
        <v>0</v>
      </c>
      <c r="Q975" s="133">
        <f t="shared" si="1343"/>
        <v>0.12682499999999999</v>
      </c>
      <c r="R975" s="143">
        <f t="shared" si="1307"/>
        <v>1.0073235949999999</v>
      </c>
      <c r="S975" s="134">
        <f t="shared" si="1308"/>
        <v>742.23567776000004</v>
      </c>
      <c r="T975" s="3">
        <f t="shared" si="1344"/>
        <v>0</v>
      </c>
      <c r="U975" s="4">
        <f t="shared" si="1345"/>
        <v>0</v>
      </c>
      <c r="V975" s="144" t="str">
        <f t="shared" ref="V975" si="1350">V974</f>
        <v>A+J=</v>
      </c>
      <c r="W975" s="9">
        <f t="shared" si="1341"/>
        <v>43028</v>
      </c>
      <c r="X975" s="4"/>
      <c r="Y975" s="18"/>
      <c r="Z975" s="16"/>
      <c r="AD975" s="5"/>
    </row>
    <row r="976" spans="1:30" x14ac:dyDescent="0.2">
      <c r="A976" s="138">
        <f t="shared" si="1342"/>
        <v>43021</v>
      </c>
      <c r="B976" s="134">
        <f t="shared" si="1296"/>
        <v>102127.90604870999</v>
      </c>
      <c r="C976" s="134">
        <f t="shared" si="1317"/>
        <v>90834.663465399877</v>
      </c>
      <c r="D976" s="139">
        <f t="shared" si="1297"/>
        <v>643.76599999999996</v>
      </c>
      <c r="E976" s="10">
        <f>IF(DAY(A976)=E$3+1,VLOOKUP(A976,[1]Plan1!$BZ$150:$CA$300,2),E975)</f>
        <v>644.38300000000004</v>
      </c>
      <c r="F976" s="140">
        <f t="shared" si="1298"/>
        <v>42968</v>
      </c>
      <c r="G976" s="133">
        <f t="shared" si="1299"/>
        <v>9.5842278094848687E-4</v>
      </c>
      <c r="H976" s="141">
        <f t="shared" si="1300"/>
        <v>23</v>
      </c>
      <c r="I976" s="141">
        <f t="shared" si="1301"/>
        <v>30</v>
      </c>
      <c r="J976" s="134">
        <f t="shared" si="1302"/>
        <v>1.0007347086697216</v>
      </c>
      <c r="K976" s="134">
        <f t="shared" si="1303"/>
        <v>1.1149638900000001</v>
      </c>
      <c r="L976" s="134">
        <f t="shared" si="1304"/>
        <v>1.11578306</v>
      </c>
      <c r="M976" s="134">
        <f t="shared" si="1305"/>
        <v>101351.77875549</v>
      </c>
      <c r="N976" s="142">
        <f t="shared" si="1318"/>
        <v>0</v>
      </c>
      <c r="O976" s="133">
        <f t="shared" si="1339"/>
        <v>0</v>
      </c>
      <c r="P976" s="134">
        <f t="shared" si="1306"/>
        <v>0</v>
      </c>
      <c r="Q976" s="133">
        <f t="shared" si="1343"/>
        <v>0.12682499999999999</v>
      </c>
      <c r="R976" s="143">
        <f t="shared" si="1307"/>
        <v>1.007657757</v>
      </c>
      <c r="S976" s="134">
        <f t="shared" si="1308"/>
        <v>776.12729321999996</v>
      </c>
      <c r="T976" s="3">
        <f t="shared" si="1344"/>
        <v>0</v>
      </c>
      <c r="U976" s="4">
        <f t="shared" si="1345"/>
        <v>0</v>
      </c>
      <c r="V976" s="144" t="str">
        <f t="shared" ref="V976" si="1351">V975</f>
        <v>A+J=</v>
      </c>
      <c r="W976" s="9">
        <f t="shared" si="1341"/>
        <v>43028</v>
      </c>
      <c r="X976" s="4"/>
      <c r="Y976" s="18"/>
      <c r="Z976" s="16"/>
      <c r="AD976" s="5"/>
    </row>
    <row r="977" spans="1:135" x14ac:dyDescent="0.2">
      <c r="A977" s="138">
        <f t="shared" si="1342"/>
        <v>43022</v>
      </c>
      <c r="B977" s="134">
        <f t="shared" si="1296"/>
        <v>102165.04751663</v>
      </c>
      <c r="C977" s="134">
        <f t="shared" si="1317"/>
        <v>90834.663465399877</v>
      </c>
      <c r="D977" s="139">
        <f t="shared" si="1297"/>
        <v>643.76599999999996</v>
      </c>
      <c r="E977" s="10">
        <f>IF(DAY(A977)=E$3+1,VLOOKUP(A977,[1]Plan1!$BZ$150:$CA$300,2),E976)</f>
        <v>644.38300000000004</v>
      </c>
      <c r="F977" s="140">
        <f t="shared" si="1298"/>
        <v>42968</v>
      </c>
      <c r="G977" s="133">
        <f t="shared" si="1299"/>
        <v>9.5842278094848687E-4</v>
      </c>
      <c r="H977" s="141">
        <f t="shared" si="1300"/>
        <v>24</v>
      </c>
      <c r="I977" s="141">
        <f t="shared" si="1301"/>
        <v>30</v>
      </c>
      <c r="J977" s="134">
        <f t="shared" si="1302"/>
        <v>1.000766664766978</v>
      </c>
      <c r="K977" s="134">
        <f t="shared" si="1303"/>
        <v>1.1149638900000001</v>
      </c>
      <c r="L977" s="134">
        <f t="shared" si="1304"/>
        <v>1.11581869</v>
      </c>
      <c r="M977" s="134">
        <f t="shared" si="1305"/>
        <v>101355.01519455</v>
      </c>
      <c r="N977" s="142">
        <f t="shared" si="1318"/>
        <v>0</v>
      </c>
      <c r="O977" s="133">
        <f t="shared" si="1339"/>
        <v>0</v>
      </c>
      <c r="P977" s="134">
        <f t="shared" si="1306"/>
        <v>0</v>
      </c>
      <c r="Q977" s="133">
        <f t="shared" si="1343"/>
        <v>0.12682499999999999</v>
      </c>
      <c r="R977" s="143">
        <f t="shared" si="1307"/>
        <v>1.00799203</v>
      </c>
      <c r="S977" s="134">
        <f t="shared" si="1308"/>
        <v>810.03232207999997</v>
      </c>
      <c r="T977" s="3">
        <f t="shared" si="1344"/>
        <v>0</v>
      </c>
      <c r="U977" s="4">
        <f t="shared" si="1345"/>
        <v>0</v>
      </c>
      <c r="V977" s="144" t="str">
        <f t="shared" ref="V977" si="1352">V976</f>
        <v>A+J=</v>
      </c>
      <c r="W977" s="9">
        <f t="shared" si="1341"/>
        <v>43028</v>
      </c>
      <c r="X977" s="4"/>
      <c r="Y977" s="18"/>
      <c r="Z977" s="16"/>
      <c r="AD977" s="5"/>
    </row>
    <row r="978" spans="1:135" x14ac:dyDescent="0.2">
      <c r="A978" s="138">
        <f t="shared" si="1342"/>
        <v>43023</v>
      </c>
      <c r="B978" s="134">
        <f t="shared" si="1296"/>
        <v>102202.20239902</v>
      </c>
      <c r="C978" s="134">
        <f t="shared" si="1317"/>
        <v>90834.663465399877</v>
      </c>
      <c r="D978" s="139">
        <f t="shared" si="1297"/>
        <v>643.76599999999996</v>
      </c>
      <c r="E978" s="10">
        <f>IF(DAY(A978)=E$3+1,VLOOKUP(A978,[1]Plan1!$BZ$150:$CA$300,2),E977)</f>
        <v>644.38300000000004</v>
      </c>
      <c r="F978" s="140">
        <f t="shared" si="1298"/>
        <v>42968</v>
      </c>
      <c r="G978" s="133">
        <f t="shared" si="1299"/>
        <v>9.5842278094848687E-4</v>
      </c>
      <c r="H978" s="141">
        <f t="shared" si="1300"/>
        <v>25</v>
      </c>
      <c r="I978" s="141">
        <f t="shared" si="1301"/>
        <v>30</v>
      </c>
      <c r="J978" s="134">
        <f t="shared" si="1302"/>
        <v>1.0007986218846769</v>
      </c>
      <c r="K978" s="134">
        <f t="shared" si="1303"/>
        <v>1.1149638900000001</v>
      </c>
      <c r="L978" s="134">
        <f t="shared" si="1304"/>
        <v>1.11585432</v>
      </c>
      <c r="M978" s="134">
        <f t="shared" si="1305"/>
        <v>101358.25163360999</v>
      </c>
      <c r="N978" s="142">
        <f t="shared" si="1318"/>
        <v>0</v>
      </c>
      <c r="O978" s="133">
        <f t="shared" si="1339"/>
        <v>0</v>
      </c>
      <c r="P978" s="134">
        <f t="shared" si="1306"/>
        <v>0</v>
      </c>
      <c r="Q978" s="133">
        <f t="shared" si="1343"/>
        <v>0.12682499999999999</v>
      </c>
      <c r="R978" s="143">
        <f t="shared" si="1307"/>
        <v>1.0083264139999999</v>
      </c>
      <c r="S978" s="134">
        <f t="shared" si="1308"/>
        <v>843.95076541000003</v>
      </c>
      <c r="T978" s="3">
        <f t="shared" si="1344"/>
        <v>0</v>
      </c>
      <c r="U978" s="4">
        <f t="shared" si="1345"/>
        <v>0</v>
      </c>
      <c r="V978" s="144" t="str">
        <f t="shared" ref="V978" si="1353">V977</f>
        <v>A+J=</v>
      </c>
      <c r="W978" s="9">
        <f t="shared" si="1341"/>
        <v>43028</v>
      </c>
      <c r="X978" s="4"/>
      <c r="Y978" s="18"/>
      <c r="Z978" s="16"/>
      <c r="AD978" s="5"/>
    </row>
    <row r="979" spans="1:135" x14ac:dyDescent="0.2">
      <c r="A979" s="138">
        <f t="shared" si="1342"/>
        <v>43024</v>
      </c>
      <c r="B979" s="134">
        <f t="shared" si="1296"/>
        <v>102239.37069697</v>
      </c>
      <c r="C979" s="134">
        <f t="shared" si="1317"/>
        <v>90834.663465399877</v>
      </c>
      <c r="D979" s="139">
        <f t="shared" si="1297"/>
        <v>643.76599999999996</v>
      </c>
      <c r="E979" s="10">
        <f>IF(DAY(A979)=E$3+1,VLOOKUP(A979,[1]Plan1!$BZ$150:$CA$300,2),E978)</f>
        <v>644.38300000000004</v>
      </c>
      <c r="F979" s="140">
        <f t="shared" si="1298"/>
        <v>42968</v>
      </c>
      <c r="G979" s="133">
        <f t="shared" si="1299"/>
        <v>9.5842278094848687E-4</v>
      </c>
      <c r="H979" s="141">
        <f t="shared" si="1300"/>
        <v>26</v>
      </c>
      <c r="I979" s="141">
        <f t="shared" si="1301"/>
        <v>30</v>
      </c>
      <c r="J979" s="134">
        <f t="shared" si="1302"/>
        <v>1.000830580022851</v>
      </c>
      <c r="K979" s="134">
        <f t="shared" si="1303"/>
        <v>1.1149638900000001</v>
      </c>
      <c r="L979" s="134">
        <f t="shared" si="1304"/>
        <v>1.1158899499999999</v>
      </c>
      <c r="M979" s="134">
        <f t="shared" si="1305"/>
        <v>101361.48807267001</v>
      </c>
      <c r="N979" s="142">
        <f t="shared" si="1318"/>
        <v>0</v>
      </c>
      <c r="O979" s="133">
        <f t="shared" si="1339"/>
        <v>0</v>
      </c>
      <c r="P979" s="134">
        <f t="shared" si="1306"/>
        <v>0</v>
      </c>
      <c r="Q979" s="133">
        <f t="shared" si="1343"/>
        <v>0.12682499999999999</v>
      </c>
      <c r="R979" s="143">
        <f t="shared" si="1307"/>
        <v>1.008660909</v>
      </c>
      <c r="S979" s="134">
        <f t="shared" si="1308"/>
        <v>877.88262429999997</v>
      </c>
      <c r="T979" s="3">
        <f t="shared" si="1344"/>
        <v>0</v>
      </c>
      <c r="U979" s="4">
        <f t="shared" si="1345"/>
        <v>0</v>
      </c>
      <c r="V979" s="144" t="str">
        <f t="shared" ref="V979" si="1354">V978</f>
        <v>A+J=</v>
      </c>
      <c r="W979" s="9">
        <f t="shared" si="1341"/>
        <v>43028</v>
      </c>
      <c r="X979" s="4"/>
      <c r="Y979" s="18"/>
      <c r="Z979" s="16"/>
      <c r="AD979" s="5"/>
    </row>
    <row r="980" spans="1:135" x14ac:dyDescent="0.2">
      <c r="A980" s="138">
        <f t="shared" si="1342"/>
        <v>43025</v>
      </c>
      <c r="B980" s="134">
        <f t="shared" si="1296"/>
        <v>102276.55322669</v>
      </c>
      <c r="C980" s="134">
        <f t="shared" si="1317"/>
        <v>90834.663465399877</v>
      </c>
      <c r="D980" s="139">
        <f t="shared" si="1297"/>
        <v>643.76599999999996</v>
      </c>
      <c r="E980" s="10">
        <f>IF(DAY(A980)=E$3+1,VLOOKUP(A980,[1]Plan1!$BZ$150:$CA$300,2),E979)</f>
        <v>644.38300000000004</v>
      </c>
      <c r="F980" s="140">
        <f t="shared" si="1298"/>
        <v>42968</v>
      </c>
      <c r="G980" s="133">
        <f t="shared" si="1299"/>
        <v>9.5842278094848687E-4</v>
      </c>
      <c r="H980" s="141">
        <f t="shared" si="1300"/>
        <v>27</v>
      </c>
      <c r="I980" s="141">
        <f t="shared" si="1301"/>
        <v>30</v>
      </c>
      <c r="J980" s="134">
        <f t="shared" si="1302"/>
        <v>1.0008625391815325</v>
      </c>
      <c r="K980" s="134">
        <f t="shared" si="1303"/>
        <v>1.1149638900000001</v>
      </c>
      <c r="L980" s="134">
        <f t="shared" si="1304"/>
        <v>1.11592559</v>
      </c>
      <c r="M980" s="134">
        <f t="shared" si="1305"/>
        <v>101364.72542007</v>
      </c>
      <c r="N980" s="142">
        <f t="shared" si="1318"/>
        <v>0</v>
      </c>
      <c r="O980" s="133">
        <f t="shared" si="1339"/>
        <v>0</v>
      </c>
      <c r="P980" s="134">
        <f t="shared" si="1306"/>
        <v>0</v>
      </c>
      <c r="Q980" s="133">
        <f t="shared" si="1343"/>
        <v>0.12682499999999999</v>
      </c>
      <c r="R980" s="143">
        <f t="shared" si="1307"/>
        <v>1.008995514</v>
      </c>
      <c r="S980" s="134">
        <f t="shared" si="1308"/>
        <v>911.82780662000005</v>
      </c>
      <c r="T980" s="3">
        <f t="shared" si="1344"/>
        <v>0</v>
      </c>
      <c r="U980" s="4">
        <f t="shared" si="1345"/>
        <v>0</v>
      </c>
      <c r="V980" s="144" t="str">
        <f t="shared" ref="V980" si="1355">V979</f>
        <v>A+J=</v>
      </c>
      <c r="W980" s="9">
        <f t="shared" si="1341"/>
        <v>43028</v>
      </c>
      <c r="X980" s="4"/>
      <c r="Y980" s="18"/>
      <c r="Z980" s="16"/>
      <c r="AD980" s="5"/>
    </row>
    <row r="981" spans="1:135" x14ac:dyDescent="0.2">
      <c r="A981" s="138">
        <f t="shared" si="1342"/>
        <v>43026</v>
      </c>
      <c r="B981" s="134">
        <f t="shared" si="1296"/>
        <v>102313.74835927</v>
      </c>
      <c r="C981" s="134">
        <f t="shared" si="1317"/>
        <v>90834.663465399877</v>
      </c>
      <c r="D981" s="139">
        <f t="shared" si="1297"/>
        <v>643.76599999999996</v>
      </c>
      <c r="E981" s="10">
        <f>IF(DAY(A981)=E$3+1,VLOOKUP(A981,[1]Plan1!$BZ$150:$CA$300,2),E980)</f>
        <v>644.38300000000004</v>
      </c>
      <c r="F981" s="140">
        <f t="shared" si="1298"/>
        <v>42968</v>
      </c>
      <c r="G981" s="133">
        <f t="shared" si="1299"/>
        <v>9.5842278094848687E-4</v>
      </c>
      <c r="H981" s="141">
        <f t="shared" si="1300"/>
        <v>28</v>
      </c>
      <c r="I981" s="141">
        <f t="shared" si="1301"/>
        <v>30</v>
      </c>
      <c r="J981" s="134">
        <f t="shared" si="1302"/>
        <v>1.0008944993607543</v>
      </c>
      <c r="K981" s="134">
        <f t="shared" si="1303"/>
        <v>1.1149638900000001</v>
      </c>
      <c r="L981" s="134">
        <f t="shared" si="1304"/>
        <v>1.11596122</v>
      </c>
      <c r="M981" s="134">
        <f t="shared" si="1305"/>
        <v>101367.96185912999</v>
      </c>
      <c r="N981" s="142">
        <f t="shared" si="1318"/>
        <v>0</v>
      </c>
      <c r="O981" s="133">
        <f t="shared" si="1339"/>
        <v>0</v>
      </c>
      <c r="P981" s="134">
        <f t="shared" si="1306"/>
        <v>0</v>
      </c>
      <c r="Q981" s="133">
        <f t="shared" si="1343"/>
        <v>0.12682499999999999</v>
      </c>
      <c r="R981" s="143">
        <f t="shared" si="1307"/>
        <v>1.0093302310000001</v>
      </c>
      <c r="S981" s="134">
        <f t="shared" si="1308"/>
        <v>945.78650014000004</v>
      </c>
      <c r="T981" s="3">
        <f t="shared" si="1344"/>
        <v>0</v>
      </c>
      <c r="U981" s="4">
        <f t="shared" si="1345"/>
        <v>0</v>
      </c>
      <c r="V981" s="144" t="str">
        <f t="shared" ref="V981" si="1356">V980</f>
        <v>A+J=</v>
      </c>
      <c r="W981" s="9">
        <f t="shared" si="1341"/>
        <v>43028</v>
      </c>
      <c r="X981" s="4"/>
      <c r="Y981" s="18"/>
      <c r="Z981" s="16"/>
      <c r="AD981" s="5"/>
    </row>
    <row r="982" spans="1:135" x14ac:dyDescent="0.2">
      <c r="A982" s="138">
        <f t="shared" si="1342"/>
        <v>43027</v>
      </c>
      <c r="B982" s="134">
        <f t="shared" si="1296"/>
        <v>102350.95782776999</v>
      </c>
      <c r="C982" s="134">
        <f t="shared" si="1317"/>
        <v>90834.663465399877</v>
      </c>
      <c r="D982" s="139">
        <f t="shared" si="1297"/>
        <v>643.76599999999996</v>
      </c>
      <c r="E982" s="10">
        <f>IF(DAY(A982)=E$3+1,VLOOKUP(A982,[1]Plan1!$BZ$150:$CA$300,2),E981)</f>
        <v>644.38300000000004</v>
      </c>
      <c r="F982" s="140">
        <f t="shared" si="1298"/>
        <v>42968</v>
      </c>
      <c r="G982" s="133">
        <f t="shared" si="1299"/>
        <v>9.5842278094848687E-4</v>
      </c>
      <c r="H982" s="141">
        <f t="shared" si="1300"/>
        <v>29</v>
      </c>
      <c r="I982" s="141">
        <f t="shared" si="1301"/>
        <v>30</v>
      </c>
      <c r="J982" s="134">
        <f t="shared" si="1302"/>
        <v>1.0009264605605486</v>
      </c>
      <c r="K982" s="134">
        <f t="shared" si="1303"/>
        <v>1.1149638900000001</v>
      </c>
      <c r="L982" s="134">
        <f t="shared" si="1304"/>
        <v>1.1159968600000001</v>
      </c>
      <c r="M982" s="134">
        <f t="shared" si="1305"/>
        <v>101371.19920654</v>
      </c>
      <c r="N982" s="142">
        <f t="shared" si="1318"/>
        <v>0</v>
      </c>
      <c r="O982" s="133">
        <f t="shared" si="1339"/>
        <v>0</v>
      </c>
      <c r="P982" s="134">
        <f t="shared" si="1306"/>
        <v>0</v>
      </c>
      <c r="Q982" s="133">
        <f t="shared" si="1343"/>
        <v>0.12682499999999999</v>
      </c>
      <c r="R982" s="143">
        <f t="shared" si="1307"/>
        <v>1.009665059</v>
      </c>
      <c r="S982" s="134">
        <f t="shared" si="1308"/>
        <v>979.75862123000002</v>
      </c>
      <c r="T982" s="3">
        <f t="shared" si="1344"/>
        <v>0</v>
      </c>
      <c r="U982" s="4">
        <f t="shared" si="1345"/>
        <v>0</v>
      </c>
      <c r="V982" s="144" t="str">
        <f t="shared" ref="V982" si="1357">V981</f>
        <v>A+J=</v>
      </c>
      <c r="W982" s="9">
        <f t="shared" si="1341"/>
        <v>43028</v>
      </c>
      <c r="X982" s="4"/>
      <c r="Y982" s="18"/>
      <c r="Z982" s="16"/>
      <c r="AD982" s="5"/>
    </row>
    <row r="983" spans="1:135" x14ac:dyDescent="0.2">
      <c r="A983" s="92">
        <f t="shared" si="1342"/>
        <v>43028</v>
      </c>
      <c r="B983" s="97">
        <f t="shared" si="1296"/>
        <v>102388.17979929999</v>
      </c>
      <c r="C983" s="97">
        <f t="shared" si="1317"/>
        <v>90834.663465399877</v>
      </c>
      <c r="D983" s="94">
        <f t="shared" si="1297"/>
        <v>643.76599999999996</v>
      </c>
      <c r="E983" s="10">
        <f>IF(DAY(A983)=E$3+1,VLOOKUP(A983,[1]Plan1!$BZ$150:$CA$300,2),E982)</f>
        <v>644.38300000000004</v>
      </c>
      <c r="F983" s="130">
        <f t="shared" si="1298"/>
        <v>42968</v>
      </c>
      <c r="G983" s="99">
        <f t="shared" si="1299"/>
        <v>9.5842278094848687E-4</v>
      </c>
      <c r="H983" s="96">
        <f t="shared" si="1300"/>
        <v>30</v>
      </c>
      <c r="I983" s="96">
        <f t="shared" si="1301"/>
        <v>30</v>
      </c>
      <c r="J983" s="97">
        <f t="shared" si="1302"/>
        <v>1.0009584227809485</v>
      </c>
      <c r="K983" s="97">
        <f t="shared" si="1303"/>
        <v>1.1149638900000001</v>
      </c>
      <c r="L983" s="97">
        <f t="shared" si="1304"/>
        <v>1.11603249</v>
      </c>
      <c r="M983" s="97">
        <f t="shared" si="1305"/>
        <v>101374.4356456</v>
      </c>
      <c r="N983" s="98">
        <f t="shared" si="1318"/>
        <v>33</v>
      </c>
      <c r="O983" s="99">
        <f t="shared" si="1339"/>
        <v>6.1229996507765026E-2</v>
      </c>
      <c r="P983" s="97">
        <f t="shared" si="1306"/>
        <v>6207.1563405500001</v>
      </c>
      <c r="Q983" s="99">
        <f t="shared" si="1343"/>
        <v>0.12682499999999999</v>
      </c>
      <c r="R983" s="100">
        <f t="shared" si="1307"/>
        <v>1.0099999980000001</v>
      </c>
      <c r="S983" s="97">
        <f t="shared" si="1308"/>
        <v>1013.7441537</v>
      </c>
      <c r="T983" s="3">
        <f t="shared" si="1344"/>
        <v>7220.9004942499996</v>
      </c>
      <c r="U983" s="4">
        <f t="shared" si="1345"/>
        <v>498242.13410324999</v>
      </c>
      <c r="V983" s="136" t="str">
        <f t="shared" ref="V983" si="1358">V982</f>
        <v>A+J=</v>
      </c>
      <c r="W983" s="9">
        <f t="shared" si="1341"/>
        <v>43059</v>
      </c>
      <c r="X983" s="28"/>
      <c r="Y983" s="22"/>
      <c r="Z983" s="21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138">
        <f t="shared" si="1342"/>
        <v>43029</v>
      </c>
      <c r="B984" s="134">
        <f t="shared" si="1296"/>
        <v>95212.175796809999</v>
      </c>
      <c r="C984" s="134">
        <f t="shared" si="1317"/>
        <v>85272.857338629881</v>
      </c>
      <c r="D984" s="139">
        <f t="shared" si="1297"/>
        <v>644.38300000000004</v>
      </c>
      <c r="E984" s="10">
        <f>IF(DAY(A984)=E$3+1,VLOOKUP(A984,[1]Plan1!$BZ$150:$CA$300,2),E983)</f>
        <v>647.4</v>
      </c>
      <c r="F984" s="140">
        <f t="shared" si="1298"/>
        <v>42999</v>
      </c>
      <c r="G984" s="133">
        <f t="shared" si="1299"/>
        <v>4.6819981284420553E-3</v>
      </c>
      <c r="H984" s="141">
        <f t="shared" si="1300"/>
        <v>1</v>
      </c>
      <c r="I984" s="141">
        <f t="shared" si="1301"/>
        <v>31</v>
      </c>
      <c r="J984" s="134">
        <f t="shared" si="1302"/>
        <v>1.0001506910839559</v>
      </c>
      <c r="K984" s="134">
        <f t="shared" si="1303"/>
        <v>1.11603249</v>
      </c>
      <c r="L984" s="134">
        <f t="shared" si="1304"/>
        <v>1.1162006600000001</v>
      </c>
      <c r="M984" s="134">
        <f t="shared" si="1305"/>
        <v>95181.619641459998</v>
      </c>
      <c r="N984" s="142">
        <f t="shared" si="1318"/>
        <v>0</v>
      </c>
      <c r="O984" s="133">
        <f t="shared" si="1339"/>
        <v>0</v>
      </c>
      <c r="P984" s="134">
        <f t="shared" si="1306"/>
        <v>0</v>
      </c>
      <c r="Q984" s="133">
        <f t="shared" si="1343"/>
        <v>0.12682499999999999</v>
      </c>
      <c r="R984" s="143">
        <f t="shared" si="1307"/>
        <v>1.0003210300000001</v>
      </c>
      <c r="S984" s="134">
        <f t="shared" si="1308"/>
        <v>30.556155350000001</v>
      </c>
      <c r="T984" s="3">
        <f t="shared" si="1344"/>
        <v>0</v>
      </c>
      <c r="U984" s="4">
        <f t="shared" si="1345"/>
        <v>0</v>
      </c>
      <c r="V984" s="144" t="str">
        <f t="shared" ref="V984" si="1359">V983</f>
        <v>A+J=</v>
      </c>
      <c r="W984" s="9">
        <f t="shared" si="1341"/>
        <v>43059</v>
      </c>
      <c r="X984" s="4"/>
      <c r="Y984" s="18"/>
      <c r="Z984" s="16"/>
      <c r="AD984" s="5"/>
    </row>
    <row r="985" spans="1:135" x14ac:dyDescent="0.2">
      <c r="A985" s="138">
        <f t="shared" si="1342"/>
        <v>43030</v>
      </c>
      <c r="B985" s="134">
        <f t="shared" si="1296"/>
        <v>95257.093860950001</v>
      </c>
      <c r="C985" s="134">
        <f t="shared" si="1317"/>
        <v>85272.857338629881</v>
      </c>
      <c r="D985" s="139">
        <f t="shared" si="1297"/>
        <v>644.38300000000004</v>
      </c>
      <c r="E985" s="10">
        <f>IF(DAY(A985)=E$3+1,VLOOKUP(A985,[1]Plan1!$BZ$150:$CA$300,2),E984)</f>
        <v>647.4</v>
      </c>
      <c r="F985" s="140">
        <f t="shared" si="1298"/>
        <v>42999</v>
      </c>
      <c r="G985" s="133">
        <f t="shared" si="1299"/>
        <v>4.6819981284420553E-3</v>
      </c>
      <c r="H985" s="141">
        <f t="shared" si="1300"/>
        <v>2</v>
      </c>
      <c r="I985" s="141">
        <f t="shared" si="1301"/>
        <v>31</v>
      </c>
      <c r="J985" s="134">
        <f t="shared" si="1302"/>
        <v>1.0003014048757146</v>
      </c>
      <c r="K985" s="134">
        <f t="shared" si="1303"/>
        <v>1.11603249</v>
      </c>
      <c r="L985" s="134">
        <f t="shared" si="1304"/>
        <v>1.1163688599999999</v>
      </c>
      <c r="M985" s="134">
        <f t="shared" si="1305"/>
        <v>95195.962536060004</v>
      </c>
      <c r="N985" s="142">
        <f t="shared" si="1318"/>
        <v>0</v>
      </c>
      <c r="O985" s="133">
        <f t="shared" si="1339"/>
        <v>0</v>
      </c>
      <c r="P985" s="134">
        <f t="shared" si="1306"/>
        <v>0</v>
      </c>
      <c r="Q985" s="133">
        <f t="shared" si="1343"/>
        <v>0.12682499999999999</v>
      </c>
      <c r="R985" s="143">
        <f t="shared" si="1307"/>
        <v>1.000642163</v>
      </c>
      <c r="S985" s="134">
        <f t="shared" si="1308"/>
        <v>61.131324890000002</v>
      </c>
      <c r="T985" s="3">
        <f t="shared" si="1344"/>
        <v>0</v>
      </c>
      <c r="U985" s="4">
        <f t="shared" si="1345"/>
        <v>0</v>
      </c>
      <c r="V985" s="144" t="str">
        <f t="shared" ref="V985" si="1360">V984</f>
        <v>A+J=</v>
      </c>
      <c r="W985" s="9">
        <f t="shared" si="1341"/>
        <v>43059</v>
      </c>
      <c r="X985" s="4"/>
      <c r="Y985" s="18"/>
      <c r="Z985" s="16"/>
      <c r="AD985" s="5"/>
    </row>
    <row r="986" spans="1:135" x14ac:dyDescent="0.2">
      <c r="A986" s="138">
        <f t="shared" si="1342"/>
        <v>43031</v>
      </c>
      <c r="B986" s="134">
        <f t="shared" si="1296"/>
        <v>95302.033504350009</v>
      </c>
      <c r="C986" s="134">
        <f t="shared" si="1317"/>
        <v>85272.857338629881</v>
      </c>
      <c r="D986" s="139">
        <f t="shared" si="1297"/>
        <v>644.38300000000004</v>
      </c>
      <c r="E986" s="10">
        <f>IF(DAY(A986)=E$3+1,VLOOKUP(A986,[1]Plan1!$BZ$150:$CA$300,2),E985)</f>
        <v>647.4</v>
      </c>
      <c r="F986" s="140">
        <f t="shared" si="1298"/>
        <v>42999</v>
      </c>
      <c r="G986" s="133">
        <f t="shared" si="1299"/>
        <v>4.6819981284420553E-3</v>
      </c>
      <c r="H986" s="141">
        <f t="shared" si="1300"/>
        <v>3</v>
      </c>
      <c r="I986" s="141">
        <f t="shared" si="1301"/>
        <v>31</v>
      </c>
      <c r="J986" s="134">
        <f t="shared" si="1302"/>
        <v>1.000452141378698</v>
      </c>
      <c r="K986" s="134">
        <f t="shared" si="1303"/>
        <v>1.11603249</v>
      </c>
      <c r="L986" s="134">
        <f t="shared" si="1304"/>
        <v>1.11653709</v>
      </c>
      <c r="M986" s="134">
        <f t="shared" si="1305"/>
        <v>95210.307988850007</v>
      </c>
      <c r="N986" s="142">
        <f t="shared" si="1318"/>
        <v>0</v>
      </c>
      <c r="O986" s="133">
        <f t="shared" si="1339"/>
        <v>0</v>
      </c>
      <c r="P986" s="134">
        <f t="shared" si="1306"/>
        <v>0</v>
      </c>
      <c r="Q986" s="133">
        <f t="shared" si="1343"/>
        <v>0.12682499999999999</v>
      </c>
      <c r="R986" s="143">
        <f t="shared" si="1307"/>
        <v>1.000963399</v>
      </c>
      <c r="S986" s="134">
        <f t="shared" si="1308"/>
        <v>91.7255155</v>
      </c>
      <c r="T986" s="3">
        <f t="shared" si="1344"/>
        <v>0</v>
      </c>
      <c r="U986" s="4">
        <f t="shared" si="1345"/>
        <v>0</v>
      </c>
      <c r="V986" s="144" t="str">
        <f t="shared" ref="V986" si="1361">V985</f>
        <v>A+J=</v>
      </c>
      <c r="W986" s="9">
        <f t="shared" si="1341"/>
        <v>43059</v>
      </c>
      <c r="X986" s="4"/>
      <c r="Y986" s="18"/>
      <c r="Z986" s="16"/>
      <c r="AD986" s="5"/>
    </row>
    <row r="987" spans="1:135" x14ac:dyDescent="0.2">
      <c r="A987" s="138">
        <f t="shared" si="1342"/>
        <v>43032</v>
      </c>
      <c r="B987" s="134">
        <f t="shared" si="1296"/>
        <v>95346.993880099995</v>
      </c>
      <c r="C987" s="134">
        <f t="shared" si="1317"/>
        <v>85272.857338629881</v>
      </c>
      <c r="D987" s="139">
        <f t="shared" si="1297"/>
        <v>644.38300000000004</v>
      </c>
      <c r="E987" s="10">
        <f>IF(DAY(A987)=E$3+1,VLOOKUP(A987,[1]Plan1!$BZ$150:$CA$300,2),E986)</f>
        <v>647.4</v>
      </c>
      <c r="F987" s="140">
        <f t="shared" si="1298"/>
        <v>42999</v>
      </c>
      <c r="G987" s="133">
        <f t="shared" si="1299"/>
        <v>4.6819981284420553E-3</v>
      </c>
      <c r="H987" s="141">
        <f t="shared" si="1300"/>
        <v>4</v>
      </c>
      <c r="I987" s="141">
        <f t="shared" si="1301"/>
        <v>31</v>
      </c>
      <c r="J987" s="134">
        <f t="shared" si="1302"/>
        <v>1.0006029005963284</v>
      </c>
      <c r="K987" s="134">
        <f t="shared" si="1303"/>
        <v>1.11603249</v>
      </c>
      <c r="L987" s="134">
        <f t="shared" si="1304"/>
        <v>1.11670534</v>
      </c>
      <c r="M987" s="134">
        <f t="shared" si="1305"/>
        <v>95224.655147099998</v>
      </c>
      <c r="N987" s="142">
        <f t="shared" si="1318"/>
        <v>0</v>
      </c>
      <c r="O987" s="133">
        <f t="shared" si="1339"/>
        <v>0</v>
      </c>
      <c r="P987" s="134">
        <f t="shared" si="1306"/>
        <v>0</v>
      </c>
      <c r="Q987" s="133">
        <f t="shared" si="1343"/>
        <v>0.12682499999999999</v>
      </c>
      <c r="R987" s="143">
        <f t="shared" si="1307"/>
        <v>1.0012847380000001</v>
      </c>
      <c r="S987" s="134">
        <f t="shared" si="1308"/>
        <v>122.338733</v>
      </c>
      <c r="T987" s="3">
        <f t="shared" si="1344"/>
        <v>0</v>
      </c>
      <c r="U987" s="4">
        <f t="shared" si="1345"/>
        <v>0</v>
      </c>
      <c r="V987" s="144" t="str">
        <f t="shared" ref="V987" si="1362">V986</f>
        <v>A+J=</v>
      </c>
      <c r="W987" s="9">
        <f t="shared" si="1341"/>
        <v>43059</v>
      </c>
      <c r="X987" s="4"/>
      <c r="Y987" s="18"/>
      <c r="Z987" s="16"/>
      <c r="AD987" s="5"/>
    </row>
    <row r="988" spans="1:135" x14ac:dyDescent="0.2">
      <c r="A988" s="138">
        <f t="shared" si="1342"/>
        <v>43033</v>
      </c>
      <c r="B988" s="134">
        <f t="shared" si="1296"/>
        <v>95391.975848360002</v>
      </c>
      <c r="C988" s="134">
        <f t="shared" si="1317"/>
        <v>85272.857338629881</v>
      </c>
      <c r="D988" s="139">
        <f t="shared" si="1297"/>
        <v>644.38300000000004</v>
      </c>
      <c r="E988" s="10">
        <f>IF(DAY(A988)=E$3+1,VLOOKUP(A988,[1]Plan1!$BZ$150:$CA$300,2),E987)</f>
        <v>647.4</v>
      </c>
      <c r="F988" s="140">
        <f t="shared" si="1298"/>
        <v>42999</v>
      </c>
      <c r="G988" s="133">
        <f t="shared" si="1299"/>
        <v>4.6819981284420553E-3</v>
      </c>
      <c r="H988" s="141">
        <f t="shared" si="1300"/>
        <v>5</v>
      </c>
      <c r="I988" s="141">
        <f t="shared" si="1301"/>
        <v>31</v>
      </c>
      <c r="J988" s="134">
        <f t="shared" si="1302"/>
        <v>1.0007536825320287</v>
      </c>
      <c r="K988" s="134">
        <f t="shared" si="1303"/>
        <v>1.11603249</v>
      </c>
      <c r="L988" s="134">
        <f t="shared" si="1304"/>
        <v>1.11687362</v>
      </c>
      <c r="M988" s="134">
        <f t="shared" si="1305"/>
        <v>95239.004863530005</v>
      </c>
      <c r="N988" s="142">
        <f t="shared" si="1318"/>
        <v>0</v>
      </c>
      <c r="O988" s="133">
        <f t="shared" si="1339"/>
        <v>0</v>
      </c>
      <c r="P988" s="134">
        <f t="shared" si="1306"/>
        <v>0</v>
      </c>
      <c r="Q988" s="133">
        <f t="shared" si="1343"/>
        <v>0.12682499999999999</v>
      </c>
      <c r="R988" s="143">
        <f t="shared" si="1307"/>
        <v>1.00160618</v>
      </c>
      <c r="S988" s="134">
        <f t="shared" si="1308"/>
        <v>152.97098482999999</v>
      </c>
      <c r="T988" s="3">
        <f t="shared" si="1344"/>
        <v>0</v>
      </c>
      <c r="U988" s="4">
        <f t="shared" si="1345"/>
        <v>0</v>
      </c>
      <c r="V988" s="144" t="str">
        <f t="shared" ref="V988" si="1363">V987</f>
        <v>A+J=</v>
      </c>
      <c r="W988" s="9">
        <f t="shared" si="1341"/>
        <v>43059</v>
      </c>
      <c r="X988" s="4"/>
      <c r="Y988" s="18"/>
      <c r="Z988" s="16"/>
      <c r="AD988" s="5"/>
    </row>
    <row r="989" spans="1:135" x14ac:dyDescent="0.2">
      <c r="A989" s="138">
        <f t="shared" si="1342"/>
        <v>43034</v>
      </c>
      <c r="B989" s="134">
        <f t="shared" si="1296"/>
        <v>95436.978656909996</v>
      </c>
      <c r="C989" s="134">
        <f t="shared" si="1317"/>
        <v>85272.857338629881</v>
      </c>
      <c r="D989" s="139">
        <f t="shared" si="1297"/>
        <v>644.38300000000004</v>
      </c>
      <c r="E989" s="10">
        <f>IF(DAY(A989)=E$3+1,VLOOKUP(A989,[1]Plan1!$BZ$150:$CA$300,2),E988)</f>
        <v>647.4</v>
      </c>
      <c r="F989" s="140">
        <f t="shared" si="1298"/>
        <v>42999</v>
      </c>
      <c r="G989" s="133">
        <f t="shared" si="1299"/>
        <v>4.6819981284420553E-3</v>
      </c>
      <c r="H989" s="141">
        <f t="shared" si="1300"/>
        <v>6</v>
      </c>
      <c r="I989" s="141">
        <f t="shared" si="1301"/>
        <v>31</v>
      </c>
      <c r="J989" s="134">
        <f t="shared" si="1302"/>
        <v>1.0009044871892223</v>
      </c>
      <c r="K989" s="134">
        <f t="shared" si="1303"/>
        <v>1.11603249</v>
      </c>
      <c r="L989" s="134">
        <f t="shared" si="1304"/>
        <v>1.1170419199999999</v>
      </c>
      <c r="M989" s="134">
        <f t="shared" si="1305"/>
        <v>95253.356285419999</v>
      </c>
      <c r="N989" s="142">
        <f t="shared" si="1318"/>
        <v>0</v>
      </c>
      <c r="O989" s="133">
        <f t="shared" si="1339"/>
        <v>0</v>
      </c>
      <c r="P989" s="134">
        <f t="shared" si="1306"/>
        <v>0</v>
      </c>
      <c r="Q989" s="133">
        <f t="shared" si="1343"/>
        <v>0.12682499999999999</v>
      </c>
      <c r="R989" s="143">
        <f t="shared" si="1307"/>
        <v>1.0019277259999999</v>
      </c>
      <c r="S989" s="134">
        <f t="shared" si="1308"/>
        <v>183.62237149000001</v>
      </c>
      <c r="T989" s="3">
        <f t="shared" si="1344"/>
        <v>0</v>
      </c>
      <c r="U989" s="4">
        <f t="shared" si="1345"/>
        <v>0</v>
      </c>
      <c r="V989" s="144" t="str">
        <f t="shared" ref="V989" si="1364">V988</f>
        <v>A+J=</v>
      </c>
      <c r="W989" s="9">
        <f t="shared" si="1341"/>
        <v>43059</v>
      </c>
      <c r="X989" s="4"/>
      <c r="Y989" s="18"/>
      <c r="Z989" s="16"/>
      <c r="AD989" s="5"/>
    </row>
    <row r="990" spans="1:135" x14ac:dyDescent="0.2">
      <c r="A990" s="138">
        <f t="shared" si="1342"/>
        <v>43035</v>
      </c>
      <c r="B990" s="134">
        <f t="shared" si="1296"/>
        <v>95482.002976010001</v>
      </c>
      <c r="C990" s="134">
        <f t="shared" si="1317"/>
        <v>85272.857338629881</v>
      </c>
      <c r="D990" s="139">
        <f t="shared" si="1297"/>
        <v>644.38300000000004</v>
      </c>
      <c r="E990" s="10">
        <f>IF(DAY(A990)=E$3+1,VLOOKUP(A990,[1]Plan1!$BZ$150:$CA$300,2),E989)</f>
        <v>647.4</v>
      </c>
      <c r="F990" s="140">
        <f t="shared" si="1298"/>
        <v>42999</v>
      </c>
      <c r="G990" s="133">
        <f t="shared" si="1299"/>
        <v>4.6819981284420553E-3</v>
      </c>
      <c r="H990" s="141">
        <f t="shared" si="1300"/>
        <v>7</v>
      </c>
      <c r="I990" s="141">
        <f t="shared" si="1301"/>
        <v>31</v>
      </c>
      <c r="J990" s="134">
        <f t="shared" si="1302"/>
        <v>1.0010553145713332</v>
      </c>
      <c r="K990" s="134">
        <f t="shared" si="1303"/>
        <v>1.11603249</v>
      </c>
      <c r="L990" s="134">
        <f t="shared" si="1304"/>
        <v>1.1172102500000001</v>
      </c>
      <c r="M990" s="134">
        <f t="shared" si="1305"/>
        <v>95267.710265500005</v>
      </c>
      <c r="N990" s="142">
        <f t="shared" si="1318"/>
        <v>0</v>
      </c>
      <c r="O990" s="133">
        <f t="shared" si="1339"/>
        <v>0</v>
      </c>
      <c r="P990" s="134">
        <f t="shared" si="1306"/>
        <v>0</v>
      </c>
      <c r="Q990" s="133">
        <f t="shared" si="1343"/>
        <v>0.12682499999999999</v>
      </c>
      <c r="R990" s="143">
        <f t="shared" si="1307"/>
        <v>1.002249374</v>
      </c>
      <c r="S990" s="134">
        <f t="shared" si="1308"/>
        <v>214.29271051000001</v>
      </c>
      <c r="T990" s="3">
        <f t="shared" si="1344"/>
        <v>0</v>
      </c>
      <c r="U990" s="4">
        <f t="shared" si="1345"/>
        <v>0</v>
      </c>
      <c r="V990" s="144" t="str">
        <f t="shared" ref="V990" si="1365">V989</f>
        <v>A+J=</v>
      </c>
      <c r="W990" s="9">
        <f t="shared" si="1341"/>
        <v>43059</v>
      </c>
      <c r="X990" s="4"/>
      <c r="Y990" s="18"/>
      <c r="Z990" s="16"/>
      <c r="AD990" s="5"/>
    </row>
    <row r="991" spans="1:135" x14ac:dyDescent="0.2">
      <c r="A991" s="138">
        <f t="shared" si="1342"/>
        <v>43036</v>
      </c>
      <c r="B991" s="134">
        <f t="shared" si="1296"/>
        <v>95527.048148130008</v>
      </c>
      <c r="C991" s="134">
        <f t="shared" si="1317"/>
        <v>85272.857338629881</v>
      </c>
      <c r="D991" s="139">
        <f t="shared" si="1297"/>
        <v>644.38300000000004</v>
      </c>
      <c r="E991" s="10">
        <f>IF(DAY(A991)=E$3+1,VLOOKUP(A991,[1]Plan1!$BZ$150:$CA$300,2),E990)</f>
        <v>647.4</v>
      </c>
      <c r="F991" s="140">
        <f t="shared" si="1298"/>
        <v>42999</v>
      </c>
      <c r="G991" s="133">
        <f t="shared" si="1299"/>
        <v>4.6819981284420553E-3</v>
      </c>
      <c r="H991" s="141">
        <f t="shared" si="1300"/>
        <v>8</v>
      </c>
      <c r="I991" s="141">
        <f t="shared" si="1301"/>
        <v>31</v>
      </c>
      <c r="J991" s="134">
        <f t="shared" si="1302"/>
        <v>1.0012061646817858</v>
      </c>
      <c r="K991" s="134">
        <f t="shared" si="1303"/>
        <v>1.11603249</v>
      </c>
      <c r="L991" s="134">
        <f t="shared" si="1304"/>
        <v>1.1173786000000001</v>
      </c>
      <c r="M991" s="134">
        <f t="shared" si="1305"/>
        <v>95282.065951030003</v>
      </c>
      <c r="N991" s="142">
        <f t="shared" si="1318"/>
        <v>0</v>
      </c>
      <c r="O991" s="133">
        <f t="shared" si="1339"/>
        <v>0</v>
      </c>
      <c r="P991" s="134">
        <f t="shared" si="1306"/>
        <v>0</v>
      </c>
      <c r="Q991" s="133">
        <f t="shared" si="1343"/>
        <v>0.12682499999999999</v>
      </c>
      <c r="R991" s="143">
        <f t="shared" si="1307"/>
        <v>1.0025711260000001</v>
      </c>
      <c r="S991" s="134">
        <f t="shared" si="1308"/>
        <v>244.98219710000001</v>
      </c>
      <c r="T991" s="3">
        <f t="shared" si="1344"/>
        <v>0</v>
      </c>
      <c r="U991" s="4">
        <f t="shared" si="1345"/>
        <v>0</v>
      </c>
      <c r="V991" s="144" t="str">
        <f t="shared" ref="V991" si="1366">V990</f>
        <v>A+J=</v>
      </c>
      <c r="W991" s="9">
        <f t="shared" si="1341"/>
        <v>43059</v>
      </c>
      <c r="X991" s="4"/>
      <c r="Y991" s="18"/>
      <c r="Z991" s="16"/>
      <c r="AD991" s="5"/>
    </row>
    <row r="992" spans="1:135" x14ac:dyDescent="0.2">
      <c r="A992" s="138">
        <f t="shared" si="1342"/>
        <v>43037</v>
      </c>
      <c r="B992" s="134">
        <f t="shared" si="1296"/>
        <v>95572.115034599992</v>
      </c>
      <c r="C992" s="134">
        <f t="shared" si="1317"/>
        <v>85272.857338629881</v>
      </c>
      <c r="D992" s="139">
        <f t="shared" si="1297"/>
        <v>644.38300000000004</v>
      </c>
      <c r="E992" s="10">
        <f>IF(DAY(A992)=E$3+1,VLOOKUP(A992,[1]Plan1!$BZ$150:$CA$300,2),E991)</f>
        <v>647.4</v>
      </c>
      <c r="F992" s="140">
        <f t="shared" si="1298"/>
        <v>42999</v>
      </c>
      <c r="G992" s="133">
        <f t="shared" si="1299"/>
        <v>4.6819981284420553E-3</v>
      </c>
      <c r="H992" s="141">
        <f t="shared" si="1300"/>
        <v>9</v>
      </c>
      <c r="I992" s="141">
        <f t="shared" si="1301"/>
        <v>31</v>
      </c>
      <c r="J992" s="134">
        <f t="shared" si="1302"/>
        <v>1.0013570375240051</v>
      </c>
      <c r="K992" s="134">
        <f t="shared" si="1303"/>
        <v>1.11603249</v>
      </c>
      <c r="L992" s="134">
        <f t="shared" si="1304"/>
        <v>1.11754698</v>
      </c>
      <c r="M992" s="134">
        <f t="shared" si="1305"/>
        <v>95296.424194749998</v>
      </c>
      <c r="N992" s="142">
        <f t="shared" si="1318"/>
        <v>0</v>
      </c>
      <c r="O992" s="133">
        <f t="shared" si="1339"/>
        <v>0</v>
      </c>
      <c r="P992" s="134">
        <f t="shared" si="1306"/>
        <v>0</v>
      </c>
      <c r="Q992" s="133">
        <f t="shared" si="1343"/>
        <v>0.12682499999999999</v>
      </c>
      <c r="R992" s="143">
        <f t="shared" si="1307"/>
        <v>1.0028929820000001</v>
      </c>
      <c r="S992" s="134">
        <f t="shared" si="1308"/>
        <v>275.69083984999997</v>
      </c>
      <c r="T992" s="3">
        <f t="shared" si="1344"/>
        <v>0</v>
      </c>
      <c r="U992" s="4">
        <f t="shared" si="1345"/>
        <v>0</v>
      </c>
      <c r="V992" s="144" t="str">
        <f t="shared" ref="V992" si="1367">V991</f>
        <v>A+J=</v>
      </c>
      <c r="W992" s="9">
        <f t="shared" si="1341"/>
        <v>43059</v>
      </c>
      <c r="X992" s="4"/>
      <c r="Y992" s="18"/>
      <c r="Z992" s="16"/>
      <c r="AD992" s="5"/>
    </row>
    <row r="993" spans="1:30" x14ac:dyDescent="0.2">
      <c r="A993" s="138">
        <f t="shared" si="1342"/>
        <v>43038</v>
      </c>
      <c r="B993" s="134">
        <f t="shared" si="1296"/>
        <v>95617.203451770009</v>
      </c>
      <c r="C993" s="134">
        <f t="shared" si="1317"/>
        <v>85272.857338629881</v>
      </c>
      <c r="D993" s="139">
        <f t="shared" si="1297"/>
        <v>644.38300000000004</v>
      </c>
      <c r="E993" s="10">
        <f>IF(DAY(A993)=E$3+1,VLOOKUP(A993,[1]Plan1!$BZ$150:$CA$300,2),E992)</f>
        <v>647.4</v>
      </c>
      <c r="F993" s="140">
        <f t="shared" si="1298"/>
        <v>42999</v>
      </c>
      <c r="G993" s="133">
        <f t="shared" si="1299"/>
        <v>4.6819981284420553E-3</v>
      </c>
      <c r="H993" s="141">
        <f t="shared" si="1300"/>
        <v>10</v>
      </c>
      <c r="I993" s="141">
        <f t="shared" si="1301"/>
        <v>31</v>
      </c>
      <c r="J993" s="134">
        <f t="shared" si="1302"/>
        <v>1.0015079331014165</v>
      </c>
      <c r="K993" s="134">
        <f t="shared" si="1303"/>
        <v>1.11603249</v>
      </c>
      <c r="L993" s="134">
        <f t="shared" si="1304"/>
        <v>1.1177153900000001</v>
      </c>
      <c r="M993" s="134">
        <f t="shared" si="1305"/>
        <v>95310.784996660004</v>
      </c>
      <c r="N993" s="142">
        <f t="shared" si="1318"/>
        <v>0</v>
      </c>
      <c r="O993" s="133">
        <f t="shared" si="1339"/>
        <v>0</v>
      </c>
      <c r="P993" s="134">
        <f t="shared" si="1306"/>
        <v>0</v>
      </c>
      <c r="Q993" s="133">
        <f t="shared" si="1343"/>
        <v>0.12682499999999999</v>
      </c>
      <c r="R993" s="143">
        <f t="shared" si="1307"/>
        <v>1.0032149400000001</v>
      </c>
      <c r="S993" s="134">
        <f t="shared" si="1308"/>
        <v>306.41845511000002</v>
      </c>
      <c r="T993" s="3">
        <f t="shared" si="1344"/>
        <v>0</v>
      </c>
      <c r="U993" s="4">
        <f t="shared" si="1345"/>
        <v>0</v>
      </c>
      <c r="V993" s="144" t="str">
        <f t="shared" ref="V993" si="1368">V992</f>
        <v>A+J=</v>
      </c>
      <c r="W993" s="9">
        <f t="shared" si="1341"/>
        <v>43059</v>
      </c>
      <c r="X993" s="4"/>
      <c r="Y993" s="18"/>
      <c r="Z993" s="16"/>
      <c r="AD993" s="5"/>
    </row>
    <row r="994" spans="1:30" x14ac:dyDescent="0.2">
      <c r="A994" s="138">
        <f t="shared" si="1342"/>
        <v>43039</v>
      </c>
      <c r="B994" s="134">
        <f t="shared" si="1296"/>
        <v>95662.312741390007</v>
      </c>
      <c r="C994" s="134">
        <f t="shared" si="1317"/>
        <v>85272.857338629881</v>
      </c>
      <c r="D994" s="139">
        <f t="shared" si="1297"/>
        <v>644.38300000000004</v>
      </c>
      <c r="E994" s="10">
        <f>IF(DAY(A994)=E$3+1,VLOOKUP(A994,[1]Plan1!$BZ$150:$CA$300,2),E993)</f>
        <v>647.4</v>
      </c>
      <c r="F994" s="140">
        <f t="shared" si="1298"/>
        <v>42999</v>
      </c>
      <c r="G994" s="133">
        <f t="shared" si="1299"/>
        <v>4.6819981284420553E-3</v>
      </c>
      <c r="H994" s="141">
        <f t="shared" si="1300"/>
        <v>11</v>
      </c>
      <c r="I994" s="141">
        <f t="shared" si="1301"/>
        <v>31</v>
      </c>
      <c r="J994" s="134">
        <f t="shared" si="1302"/>
        <v>1.0016588514174458</v>
      </c>
      <c r="K994" s="134">
        <f t="shared" si="1303"/>
        <v>1.11603249</v>
      </c>
      <c r="L994" s="134">
        <f t="shared" si="1304"/>
        <v>1.1178838200000001</v>
      </c>
      <c r="M994" s="134">
        <f t="shared" si="1305"/>
        <v>95325.147504020002</v>
      </c>
      <c r="N994" s="142">
        <f t="shared" si="1318"/>
        <v>0</v>
      </c>
      <c r="O994" s="133">
        <f t="shared" si="1339"/>
        <v>0</v>
      </c>
      <c r="P994" s="134">
        <f t="shared" si="1306"/>
        <v>0</v>
      </c>
      <c r="Q994" s="133">
        <f t="shared" si="1343"/>
        <v>0.12682499999999999</v>
      </c>
      <c r="R994" s="143">
        <f t="shared" si="1307"/>
        <v>1.0035370020000001</v>
      </c>
      <c r="S994" s="134">
        <f t="shared" si="1308"/>
        <v>337.16523737</v>
      </c>
      <c r="T994" s="3">
        <f t="shared" si="1344"/>
        <v>0</v>
      </c>
      <c r="U994" s="4">
        <f t="shared" si="1345"/>
        <v>0</v>
      </c>
      <c r="V994" s="144" t="str">
        <f t="shared" ref="V994" si="1369">V993</f>
        <v>A+J=</v>
      </c>
      <c r="W994" s="9">
        <f t="shared" si="1341"/>
        <v>43059</v>
      </c>
      <c r="X994" s="4"/>
      <c r="Y994" s="18"/>
      <c r="Z994" s="16"/>
      <c r="AD994" s="5"/>
    </row>
    <row r="995" spans="1:30" x14ac:dyDescent="0.2">
      <c r="A995" s="138">
        <f t="shared" si="1342"/>
        <v>43040</v>
      </c>
      <c r="B995" s="134">
        <f t="shared" si="1296"/>
        <v>95707.442909589998</v>
      </c>
      <c r="C995" s="134">
        <f t="shared" si="1317"/>
        <v>85272.857338629881</v>
      </c>
      <c r="D995" s="139">
        <f t="shared" si="1297"/>
        <v>644.38300000000004</v>
      </c>
      <c r="E995" s="10">
        <f>IF(DAY(A995)=E$3+1,VLOOKUP(A995,[1]Plan1!$BZ$150:$CA$300,2),E994)</f>
        <v>647.4</v>
      </c>
      <c r="F995" s="140">
        <f t="shared" si="1298"/>
        <v>42999</v>
      </c>
      <c r="G995" s="133">
        <f t="shared" si="1299"/>
        <v>4.6819981284420553E-3</v>
      </c>
      <c r="H995" s="141">
        <f t="shared" si="1300"/>
        <v>12</v>
      </c>
      <c r="I995" s="141">
        <f t="shared" si="1301"/>
        <v>31</v>
      </c>
      <c r="J995" s="134">
        <f t="shared" si="1302"/>
        <v>1.00180979247552</v>
      </c>
      <c r="K995" s="134">
        <f t="shared" si="1303"/>
        <v>1.11603249</v>
      </c>
      <c r="L995" s="134">
        <f t="shared" si="1304"/>
        <v>1.11805227</v>
      </c>
      <c r="M995" s="134">
        <f t="shared" si="1305"/>
        <v>95339.511716840003</v>
      </c>
      <c r="N995" s="142">
        <f t="shared" si="1318"/>
        <v>0</v>
      </c>
      <c r="O995" s="133">
        <f t="shared" si="1339"/>
        <v>0</v>
      </c>
      <c r="P995" s="134">
        <f t="shared" si="1306"/>
        <v>0</v>
      </c>
      <c r="Q995" s="133">
        <f t="shared" si="1343"/>
        <v>0.12682499999999999</v>
      </c>
      <c r="R995" s="143">
        <f t="shared" si="1307"/>
        <v>1.003859168</v>
      </c>
      <c r="S995" s="134">
        <f t="shared" si="1308"/>
        <v>367.93119274999998</v>
      </c>
      <c r="T995" s="3">
        <f t="shared" si="1344"/>
        <v>0</v>
      </c>
      <c r="U995" s="4">
        <f t="shared" si="1345"/>
        <v>0</v>
      </c>
      <c r="V995" s="144" t="str">
        <f t="shared" ref="V995" si="1370">V994</f>
        <v>A+J=</v>
      </c>
      <c r="W995" s="9">
        <f t="shared" si="1341"/>
        <v>43059</v>
      </c>
      <c r="X995" s="4"/>
      <c r="Y995" s="18"/>
      <c r="Z995" s="16"/>
      <c r="AD995" s="5"/>
    </row>
    <row r="996" spans="1:30" x14ac:dyDescent="0.2">
      <c r="A996" s="138">
        <f t="shared" si="1342"/>
        <v>43041</v>
      </c>
      <c r="B996" s="134">
        <f t="shared" si="1296"/>
        <v>95752.594628079998</v>
      </c>
      <c r="C996" s="134">
        <f t="shared" si="1317"/>
        <v>85272.857338629881</v>
      </c>
      <c r="D996" s="139">
        <f t="shared" si="1297"/>
        <v>644.38300000000004</v>
      </c>
      <c r="E996" s="10">
        <f>IF(DAY(A996)=E$3+1,VLOOKUP(A996,[1]Plan1!$BZ$150:$CA$300,2),E995)</f>
        <v>647.4</v>
      </c>
      <c r="F996" s="140">
        <f t="shared" si="1298"/>
        <v>42999</v>
      </c>
      <c r="G996" s="133">
        <f t="shared" si="1299"/>
        <v>4.6819981284420553E-3</v>
      </c>
      <c r="H996" s="141">
        <f t="shared" si="1300"/>
        <v>13</v>
      </c>
      <c r="I996" s="141">
        <f t="shared" si="1301"/>
        <v>31</v>
      </c>
      <c r="J996" s="134">
        <f t="shared" si="1302"/>
        <v>1.0019607562790658</v>
      </c>
      <c r="K996" s="134">
        <f t="shared" si="1303"/>
        <v>1.11603249</v>
      </c>
      <c r="L996" s="134">
        <f t="shared" si="1304"/>
        <v>1.1182207500000001</v>
      </c>
      <c r="M996" s="134">
        <f t="shared" si="1305"/>
        <v>95353.878487840004</v>
      </c>
      <c r="N996" s="142">
        <f t="shared" si="1318"/>
        <v>0</v>
      </c>
      <c r="O996" s="133">
        <f t="shared" si="1339"/>
        <v>0</v>
      </c>
      <c r="P996" s="134">
        <f t="shared" si="1306"/>
        <v>0</v>
      </c>
      <c r="Q996" s="133">
        <f t="shared" si="1343"/>
        <v>0.12682499999999999</v>
      </c>
      <c r="R996" s="143">
        <f t="shared" si="1307"/>
        <v>1.0041814360000001</v>
      </c>
      <c r="S996" s="134">
        <f t="shared" si="1308"/>
        <v>398.71614024000002</v>
      </c>
      <c r="T996" s="3">
        <f t="shared" si="1344"/>
        <v>0</v>
      </c>
      <c r="U996" s="4">
        <f t="shared" si="1345"/>
        <v>0</v>
      </c>
      <c r="V996" s="144" t="str">
        <f t="shared" ref="V996" si="1371">V995</f>
        <v>A+J=</v>
      </c>
      <c r="W996" s="9">
        <f t="shared" si="1341"/>
        <v>43059</v>
      </c>
      <c r="X996" s="4"/>
      <c r="Y996" s="18"/>
      <c r="Z996" s="16"/>
      <c r="AD996" s="5"/>
    </row>
    <row r="997" spans="1:30" x14ac:dyDescent="0.2">
      <c r="A997" s="138">
        <f t="shared" si="1342"/>
        <v>43042</v>
      </c>
      <c r="B997" s="134">
        <f t="shared" si="1296"/>
        <v>95797.768189859999</v>
      </c>
      <c r="C997" s="134">
        <f t="shared" si="1317"/>
        <v>85272.857338629881</v>
      </c>
      <c r="D997" s="139">
        <f t="shared" si="1297"/>
        <v>644.38300000000004</v>
      </c>
      <c r="E997" s="10">
        <f>IF(DAY(A997)=E$3+1,VLOOKUP(A997,[1]Plan1!$BZ$150:$CA$300,2),E996)</f>
        <v>647.4</v>
      </c>
      <c r="F997" s="140">
        <f t="shared" si="1298"/>
        <v>42999</v>
      </c>
      <c r="G997" s="133">
        <f t="shared" si="1299"/>
        <v>4.6819981284420553E-3</v>
      </c>
      <c r="H997" s="141">
        <f t="shared" si="1300"/>
        <v>14</v>
      </c>
      <c r="I997" s="141">
        <f t="shared" si="1301"/>
        <v>31</v>
      </c>
      <c r="J997" s="134">
        <f t="shared" si="1302"/>
        <v>1.0021117428315107</v>
      </c>
      <c r="K997" s="134">
        <f t="shared" si="1303"/>
        <v>1.11603249</v>
      </c>
      <c r="L997" s="134">
        <f t="shared" si="1304"/>
        <v>1.1183892600000001</v>
      </c>
      <c r="M997" s="134">
        <f t="shared" si="1305"/>
        <v>95368.247817030002</v>
      </c>
      <c r="N997" s="142">
        <f t="shared" si="1318"/>
        <v>0</v>
      </c>
      <c r="O997" s="133">
        <f t="shared" si="1339"/>
        <v>0</v>
      </c>
      <c r="P997" s="134">
        <f t="shared" si="1306"/>
        <v>0</v>
      </c>
      <c r="Q997" s="133">
        <f t="shared" si="1343"/>
        <v>0.12682499999999999</v>
      </c>
      <c r="R997" s="143">
        <f t="shared" si="1307"/>
        <v>1.004503809</v>
      </c>
      <c r="S997" s="134">
        <f t="shared" si="1308"/>
        <v>429.52037282999999</v>
      </c>
      <c r="T997" s="3">
        <f t="shared" si="1344"/>
        <v>0</v>
      </c>
      <c r="U997" s="4">
        <f t="shared" si="1345"/>
        <v>0</v>
      </c>
      <c r="V997" s="144" t="str">
        <f t="shared" ref="V997" si="1372">V996</f>
        <v>A+J=</v>
      </c>
      <c r="W997" s="9">
        <f t="shared" si="1341"/>
        <v>43059</v>
      </c>
      <c r="X997" s="4"/>
      <c r="Y997" s="18"/>
      <c r="Z997" s="16"/>
      <c r="AD997" s="5"/>
    </row>
    <row r="998" spans="1:30" x14ac:dyDescent="0.2">
      <c r="A998" s="138">
        <f t="shared" si="1342"/>
        <v>43043</v>
      </c>
      <c r="B998" s="134">
        <f t="shared" si="1296"/>
        <v>95842.962458919996</v>
      </c>
      <c r="C998" s="134">
        <f t="shared" si="1317"/>
        <v>85272.857338629881</v>
      </c>
      <c r="D998" s="139">
        <f t="shared" si="1297"/>
        <v>644.38300000000004</v>
      </c>
      <c r="E998" s="10">
        <f>IF(DAY(A998)=E$3+1,VLOOKUP(A998,[1]Plan1!$BZ$150:$CA$300,2),E997)</f>
        <v>647.4</v>
      </c>
      <c r="F998" s="140">
        <f t="shared" si="1298"/>
        <v>42999</v>
      </c>
      <c r="G998" s="133">
        <f t="shared" si="1299"/>
        <v>4.6819981284420553E-3</v>
      </c>
      <c r="H998" s="141">
        <f t="shared" si="1300"/>
        <v>15</v>
      </c>
      <c r="I998" s="141">
        <f t="shared" si="1301"/>
        <v>31</v>
      </c>
      <c r="J998" s="134">
        <f t="shared" si="1302"/>
        <v>1.002262752136283</v>
      </c>
      <c r="K998" s="134">
        <f t="shared" si="1303"/>
        <v>1.11603249</v>
      </c>
      <c r="L998" s="134">
        <f t="shared" si="1304"/>
        <v>1.1185577900000001</v>
      </c>
      <c r="M998" s="134">
        <f t="shared" si="1305"/>
        <v>95382.618851680003</v>
      </c>
      <c r="N998" s="142">
        <f t="shared" si="1318"/>
        <v>0</v>
      </c>
      <c r="O998" s="133">
        <f t="shared" si="1339"/>
        <v>0</v>
      </c>
      <c r="P998" s="134">
        <f t="shared" si="1306"/>
        <v>0</v>
      </c>
      <c r="Q998" s="133">
        <f t="shared" si="1343"/>
        <v>0.12682499999999999</v>
      </c>
      <c r="R998" s="143">
        <f t="shared" si="1307"/>
        <v>1.004826284</v>
      </c>
      <c r="S998" s="134">
        <f t="shared" si="1308"/>
        <v>460.34360723999998</v>
      </c>
      <c r="T998" s="3">
        <f t="shared" si="1344"/>
        <v>0</v>
      </c>
      <c r="U998" s="4">
        <f t="shared" si="1345"/>
        <v>0</v>
      </c>
      <c r="V998" s="144" t="str">
        <f t="shared" ref="V998" si="1373">V997</f>
        <v>A+J=</v>
      </c>
      <c r="W998" s="9">
        <f t="shared" si="1341"/>
        <v>43059</v>
      </c>
      <c r="X998" s="4"/>
      <c r="Y998" s="18"/>
      <c r="Z998" s="16"/>
      <c r="AD998" s="5"/>
    </row>
    <row r="999" spans="1:30" x14ac:dyDescent="0.2">
      <c r="A999" s="138">
        <f t="shared" si="1342"/>
        <v>43044</v>
      </c>
      <c r="B999" s="134">
        <f t="shared" si="1296"/>
        <v>95888.17858461001</v>
      </c>
      <c r="C999" s="134">
        <f t="shared" si="1317"/>
        <v>85272.857338629881</v>
      </c>
      <c r="D999" s="139">
        <f t="shared" si="1297"/>
        <v>644.38300000000004</v>
      </c>
      <c r="E999" s="10">
        <f>IF(DAY(A999)=E$3+1,VLOOKUP(A999,[1]Plan1!$BZ$150:$CA$300,2),E998)</f>
        <v>647.4</v>
      </c>
      <c r="F999" s="140">
        <f t="shared" si="1298"/>
        <v>42999</v>
      </c>
      <c r="G999" s="133">
        <f t="shared" si="1299"/>
        <v>4.6819981284420553E-3</v>
      </c>
      <c r="H999" s="141">
        <f t="shared" si="1300"/>
        <v>16</v>
      </c>
      <c r="I999" s="141">
        <f t="shared" si="1301"/>
        <v>31</v>
      </c>
      <c r="J999" s="134">
        <f t="shared" si="1302"/>
        <v>1.002413784196811</v>
      </c>
      <c r="K999" s="134">
        <f t="shared" si="1303"/>
        <v>1.11603249</v>
      </c>
      <c r="L999" s="134">
        <f t="shared" si="1304"/>
        <v>1.11872635</v>
      </c>
      <c r="M999" s="134">
        <f t="shared" si="1305"/>
        <v>95396.992444510004</v>
      </c>
      <c r="N999" s="142">
        <f t="shared" si="1318"/>
        <v>0</v>
      </c>
      <c r="O999" s="133">
        <f t="shared" si="1339"/>
        <v>0</v>
      </c>
      <c r="P999" s="134">
        <f t="shared" si="1306"/>
        <v>0</v>
      </c>
      <c r="Q999" s="133">
        <f t="shared" si="1343"/>
        <v>0.12682499999999999</v>
      </c>
      <c r="R999" s="143">
        <f t="shared" si="1307"/>
        <v>1.0051488639999999</v>
      </c>
      <c r="S999" s="134">
        <f t="shared" si="1308"/>
        <v>491.18614009999999</v>
      </c>
      <c r="T999" s="3">
        <f t="shared" si="1344"/>
        <v>0</v>
      </c>
      <c r="U999" s="4">
        <f t="shared" si="1345"/>
        <v>0</v>
      </c>
      <c r="V999" s="144" t="str">
        <f t="shared" ref="V999" si="1374">V998</f>
        <v>A+J=</v>
      </c>
      <c r="W999" s="9">
        <f t="shared" si="1341"/>
        <v>43059</v>
      </c>
      <c r="X999" s="4"/>
      <c r="Y999" s="18"/>
      <c r="Z999" s="16"/>
      <c r="AD999" s="5"/>
    </row>
    <row r="1000" spans="1:30" x14ac:dyDescent="0.2">
      <c r="A1000" s="138">
        <f t="shared" si="1342"/>
        <v>43045</v>
      </c>
      <c r="B1000" s="134">
        <f t="shared" si="1296"/>
        <v>95933.41543031999</v>
      </c>
      <c r="C1000" s="134">
        <f t="shared" si="1317"/>
        <v>85272.857338629881</v>
      </c>
      <c r="D1000" s="139">
        <f t="shared" si="1297"/>
        <v>644.38300000000004</v>
      </c>
      <c r="E1000" s="10">
        <f>IF(DAY(A1000)=E$3+1,VLOOKUP(A1000,[1]Plan1!$BZ$150:$CA$300,2),E999)</f>
        <v>647.4</v>
      </c>
      <c r="F1000" s="140">
        <f t="shared" si="1298"/>
        <v>42999</v>
      </c>
      <c r="G1000" s="133">
        <f t="shared" si="1299"/>
        <v>4.6819981284420553E-3</v>
      </c>
      <c r="H1000" s="141">
        <f t="shared" si="1300"/>
        <v>17</v>
      </c>
      <c r="I1000" s="141">
        <f t="shared" si="1301"/>
        <v>31</v>
      </c>
      <c r="J1000" s="134">
        <f t="shared" si="1302"/>
        <v>1.002564839016524</v>
      </c>
      <c r="K1000" s="134">
        <f t="shared" si="1303"/>
        <v>1.11603249</v>
      </c>
      <c r="L1000" s="134">
        <f t="shared" si="1304"/>
        <v>1.11889493</v>
      </c>
      <c r="M1000" s="134">
        <f t="shared" si="1305"/>
        <v>95411.367742799994</v>
      </c>
      <c r="N1000" s="142">
        <f t="shared" si="1318"/>
        <v>0</v>
      </c>
      <c r="O1000" s="133">
        <f t="shared" si="1339"/>
        <v>0</v>
      </c>
      <c r="P1000" s="134">
        <f t="shared" si="1306"/>
        <v>0</v>
      </c>
      <c r="Q1000" s="133">
        <f t="shared" si="1343"/>
        <v>0.12682499999999999</v>
      </c>
      <c r="R1000" s="143">
        <f t="shared" si="1307"/>
        <v>1.0054715460000001</v>
      </c>
      <c r="S1000" s="134">
        <f t="shared" si="1308"/>
        <v>522.04768751999995</v>
      </c>
      <c r="T1000" s="3">
        <f t="shared" si="1344"/>
        <v>0</v>
      </c>
      <c r="U1000" s="4">
        <f t="shared" si="1345"/>
        <v>0</v>
      </c>
      <c r="V1000" s="144" t="str">
        <f t="shared" ref="V1000" si="1375">V999</f>
        <v>A+J=</v>
      </c>
      <c r="W1000" s="9">
        <f t="shared" si="1341"/>
        <v>43059</v>
      </c>
      <c r="X1000" s="4"/>
      <c r="Y1000" s="18"/>
      <c r="Z1000" s="16"/>
      <c r="AD1000" s="5"/>
    </row>
    <row r="1001" spans="1:30" x14ac:dyDescent="0.2">
      <c r="A1001" s="138">
        <f t="shared" si="1342"/>
        <v>43046</v>
      </c>
      <c r="B1001" s="134">
        <f t="shared" si="1296"/>
        <v>95978.674146049991</v>
      </c>
      <c r="C1001" s="134">
        <f t="shared" si="1317"/>
        <v>85272.857338629881</v>
      </c>
      <c r="D1001" s="139">
        <f t="shared" si="1297"/>
        <v>644.38300000000004</v>
      </c>
      <c r="E1001" s="10">
        <f>IF(DAY(A1001)=E$3+1,VLOOKUP(A1001,[1]Plan1!$BZ$150:$CA$300,2),E1000)</f>
        <v>647.4</v>
      </c>
      <c r="F1001" s="140">
        <f t="shared" si="1298"/>
        <v>42999</v>
      </c>
      <c r="G1001" s="133">
        <f t="shared" si="1299"/>
        <v>4.6819981284420553E-3</v>
      </c>
      <c r="H1001" s="141">
        <f t="shared" si="1300"/>
        <v>18</v>
      </c>
      <c r="I1001" s="141">
        <f t="shared" si="1301"/>
        <v>31</v>
      </c>
      <c r="J1001" s="134">
        <f t="shared" si="1302"/>
        <v>1.0027159165988515</v>
      </c>
      <c r="K1001" s="134">
        <f t="shared" si="1303"/>
        <v>1.11603249</v>
      </c>
      <c r="L1001" s="134">
        <f t="shared" si="1304"/>
        <v>1.11906354</v>
      </c>
      <c r="M1001" s="134">
        <f t="shared" si="1305"/>
        <v>95425.745599279995</v>
      </c>
      <c r="N1001" s="142">
        <f t="shared" si="1318"/>
        <v>0</v>
      </c>
      <c r="O1001" s="133">
        <f t="shared" si="1339"/>
        <v>0</v>
      </c>
      <c r="P1001" s="134">
        <f t="shared" si="1306"/>
        <v>0</v>
      </c>
      <c r="Q1001" s="133">
        <f t="shared" si="1343"/>
        <v>0.12682499999999999</v>
      </c>
      <c r="R1001" s="143">
        <f t="shared" si="1307"/>
        <v>1.0057943330000001</v>
      </c>
      <c r="S1001" s="134">
        <f t="shared" si="1308"/>
        <v>552.92854677000003</v>
      </c>
      <c r="T1001" s="3">
        <f t="shared" si="1344"/>
        <v>0</v>
      </c>
      <c r="U1001" s="4">
        <f t="shared" si="1345"/>
        <v>0</v>
      </c>
      <c r="V1001" s="144" t="str">
        <f t="shared" ref="V1001" si="1376">V1000</f>
        <v>A+J=</v>
      </c>
      <c r="W1001" s="9">
        <f t="shared" si="1341"/>
        <v>43059</v>
      </c>
      <c r="X1001" s="4"/>
      <c r="Y1001" s="18"/>
      <c r="Z1001" s="16"/>
      <c r="AD1001" s="5"/>
    </row>
    <row r="1002" spans="1:30" x14ac:dyDescent="0.2">
      <c r="A1002" s="138">
        <f t="shared" si="1342"/>
        <v>43047</v>
      </c>
      <c r="B1002" s="134">
        <f t="shared" si="1296"/>
        <v>96023.953689960006</v>
      </c>
      <c r="C1002" s="134">
        <f t="shared" si="1317"/>
        <v>85272.857338629881</v>
      </c>
      <c r="D1002" s="139">
        <f t="shared" si="1297"/>
        <v>644.38300000000004</v>
      </c>
      <c r="E1002" s="10">
        <f>IF(DAY(A1002)=E$3+1,VLOOKUP(A1002,[1]Plan1!$BZ$150:$CA$300,2),E1001)</f>
        <v>647.4</v>
      </c>
      <c r="F1002" s="140">
        <f t="shared" si="1298"/>
        <v>42999</v>
      </c>
      <c r="G1002" s="133">
        <f t="shared" si="1299"/>
        <v>4.6819981284420553E-3</v>
      </c>
      <c r="H1002" s="141">
        <f t="shared" si="1300"/>
        <v>19</v>
      </c>
      <c r="I1002" s="141">
        <f t="shared" si="1301"/>
        <v>31</v>
      </c>
      <c r="J1002" s="134">
        <f t="shared" si="1302"/>
        <v>1.0028670169472238</v>
      </c>
      <c r="K1002" s="134">
        <f t="shared" si="1303"/>
        <v>1.11603249</v>
      </c>
      <c r="L1002" s="134">
        <f t="shared" si="1304"/>
        <v>1.1192321700000001</v>
      </c>
      <c r="M1002" s="134">
        <f t="shared" si="1305"/>
        <v>95440.125161210002</v>
      </c>
      <c r="N1002" s="142">
        <f t="shared" si="1318"/>
        <v>0</v>
      </c>
      <c r="O1002" s="133">
        <f t="shared" si="1339"/>
        <v>0</v>
      </c>
      <c r="P1002" s="134">
        <f t="shared" si="1306"/>
        <v>0</v>
      </c>
      <c r="Q1002" s="133">
        <f t="shared" si="1343"/>
        <v>0.12682499999999999</v>
      </c>
      <c r="R1002" s="143">
        <f t="shared" si="1307"/>
        <v>1.0061172229999999</v>
      </c>
      <c r="S1002" s="134">
        <f t="shared" si="1308"/>
        <v>583.82852875000003</v>
      </c>
      <c r="T1002" s="3">
        <f t="shared" si="1344"/>
        <v>0</v>
      </c>
      <c r="U1002" s="4">
        <f t="shared" si="1345"/>
        <v>0</v>
      </c>
      <c r="V1002" s="144" t="str">
        <f t="shared" ref="V1002" si="1377">V1001</f>
        <v>A+J=</v>
      </c>
      <c r="W1002" s="9">
        <f t="shared" si="1341"/>
        <v>43059</v>
      </c>
      <c r="X1002" s="4"/>
      <c r="Y1002" s="18"/>
      <c r="Z1002" s="16"/>
      <c r="AD1002" s="5"/>
    </row>
    <row r="1003" spans="1:30" x14ac:dyDescent="0.2">
      <c r="A1003" s="138">
        <f t="shared" si="1342"/>
        <v>43048</v>
      </c>
      <c r="B1003" s="134">
        <f t="shared" si="1296"/>
        <v>96069.25492639</v>
      </c>
      <c r="C1003" s="134">
        <f t="shared" si="1317"/>
        <v>85272.857338629881</v>
      </c>
      <c r="D1003" s="139">
        <f t="shared" si="1297"/>
        <v>644.38300000000004</v>
      </c>
      <c r="E1003" s="10">
        <f>IF(DAY(A1003)=E$3+1,VLOOKUP(A1003,[1]Plan1!$BZ$150:$CA$300,2),E1002)</f>
        <v>647.4</v>
      </c>
      <c r="F1003" s="140">
        <f t="shared" si="1298"/>
        <v>42999</v>
      </c>
      <c r="G1003" s="133">
        <f t="shared" si="1299"/>
        <v>4.6819981284420553E-3</v>
      </c>
      <c r="H1003" s="141">
        <f t="shared" si="1300"/>
        <v>20</v>
      </c>
      <c r="I1003" s="141">
        <f t="shared" si="1301"/>
        <v>31</v>
      </c>
      <c r="J1003" s="134">
        <f t="shared" si="1302"/>
        <v>1.0030181400650711</v>
      </c>
      <c r="K1003" s="134">
        <f t="shared" si="1303"/>
        <v>1.11603249</v>
      </c>
      <c r="L1003" s="134">
        <f t="shared" si="1304"/>
        <v>1.11940083</v>
      </c>
      <c r="M1003" s="134">
        <f t="shared" si="1305"/>
        <v>95454.507281330007</v>
      </c>
      <c r="N1003" s="142">
        <f t="shared" si="1318"/>
        <v>0</v>
      </c>
      <c r="O1003" s="133">
        <f t="shared" si="1339"/>
        <v>0</v>
      </c>
      <c r="P1003" s="134">
        <f t="shared" si="1306"/>
        <v>0</v>
      </c>
      <c r="Q1003" s="133">
        <f t="shared" si="1343"/>
        <v>0.12682499999999999</v>
      </c>
      <c r="R1003" s="143">
        <f t="shared" si="1307"/>
        <v>1.0064402160000001</v>
      </c>
      <c r="S1003" s="134">
        <f t="shared" si="1308"/>
        <v>614.74764505999997</v>
      </c>
      <c r="T1003" s="3">
        <f t="shared" si="1344"/>
        <v>0</v>
      </c>
      <c r="U1003" s="4">
        <f t="shared" si="1345"/>
        <v>0</v>
      </c>
      <c r="V1003" s="144" t="str">
        <f t="shared" ref="V1003" si="1378">V1002</f>
        <v>A+J=</v>
      </c>
      <c r="W1003" s="9">
        <f t="shared" si="1341"/>
        <v>43059</v>
      </c>
      <c r="X1003" s="4"/>
      <c r="Y1003" s="18"/>
      <c r="Z1003" s="16"/>
      <c r="AD1003" s="5"/>
    </row>
    <row r="1004" spans="1:30" x14ac:dyDescent="0.2">
      <c r="A1004" s="138">
        <f t="shared" si="1342"/>
        <v>43049</v>
      </c>
      <c r="B1004" s="134">
        <f t="shared" si="1296"/>
        <v>96114.577194680009</v>
      </c>
      <c r="C1004" s="134">
        <f t="shared" si="1317"/>
        <v>85272.857338629881</v>
      </c>
      <c r="D1004" s="139">
        <f t="shared" si="1297"/>
        <v>644.38300000000004</v>
      </c>
      <c r="E1004" s="10">
        <f>IF(DAY(A1004)=E$3+1,VLOOKUP(A1004,[1]Plan1!$BZ$150:$CA$300,2),E1003)</f>
        <v>647.4</v>
      </c>
      <c r="F1004" s="140">
        <f t="shared" si="1298"/>
        <v>42999</v>
      </c>
      <c r="G1004" s="133">
        <f t="shared" si="1299"/>
        <v>4.6819981284420553E-3</v>
      </c>
      <c r="H1004" s="141">
        <f t="shared" si="1300"/>
        <v>21</v>
      </c>
      <c r="I1004" s="141">
        <f t="shared" si="1301"/>
        <v>31</v>
      </c>
      <c r="J1004" s="134">
        <f t="shared" si="1302"/>
        <v>1.003169285955825</v>
      </c>
      <c r="K1004" s="134">
        <f t="shared" si="1303"/>
        <v>1.11603249</v>
      </c>
      <c r="L1004" s="134">
        <f t="shared" si="1304"/>
        <v>1.11956951</v>
      </c>
      <c r="M1004" s="134">
        <f t="shared" si="1305"/>
        <v>95468.891106900002</v>
      </c>
      <c r="N1004" s="142">
        <f t="shared" si="1318"/>
        <v>0</v>
      </c>
      <c r="O1004" s="133">
        <f t="shared" si="1339"/>
        <v>0</v>
      </c>
      <c r="P1004" s="134">
        <f t="shared" si="1306"/>
        <v>0</v>
      </c>
      <c r="Q1004" s="133">
        <f t="shared" si="1343"/>
        <v>0.12682499999999999</v>
      </c>
      <c r="R1004" s="143">
        <f t="shared" si="1307"/>
        <v>1.0067633140000001</v>
      </c>
      <c r="S1004" s="134">
        <f t="shared" si="1308"/>
        <v>645.68608777999998</v>
      </c>
      <c r="T1004" s="3">
        <f t="shared" si="1344"/>
        <v>0</v>
      </c>
      <c r="U1004" s="4">
        <f t="shared" si="1345"/>
        <v>0</v>
      </c>
      <c r="V1004" s="144" t="str">
        <f t="shared" ref="V1004" si="1379">V1003</f>
        <v>A+J=</v>
      </c>
      <c r="W1004" s="9">
        <f t="shared" si="1341"/>
        <v>43059</v>
      </c>
      <c r="X1004" s="4"/>
      <c r="Y1004" s="18"/>
      <c r="Z1004" s="16"/>
      <c r="AD1004" s="5"/>
    </row>
    <row r="1005" spans="1:30" x14ac:dyDescent="0.2">
      <c r="A1005" s="138">
        <f t="shared" si="1342"/>
        <v>43050</v>
      </c>
      <c r="B1005" s="134">
        <f t="shared" si="1296"/>
        <v>96159.921168850007</v>
      </c>
      <c r="C1005" s="134">
        <f t="shared" si="1317"/>
        <v>85272.857338629881</v>
      </c>
      <c r="D1005" s="139">
        <f t="shared" si="1297"/>
        <v>644.38300000000004</v>
      </c>
      <c r="E1005" s="10">
        <f>IF(DAY(A1005)=E$3+1,VLOOKUP(A1005,[1]Plan1!$BZ$150:$CA$300,2),E1004)</f>
        <v>647.4</v>
      </c>
      <c r="F1005" s="140">
        <f t="shared" si="1298"/>
        <v>42999</v>
      </c>
      <c r="G1005" s="133">
        <f t="shared" si="1299"/>
        <v>4.6819981284420553E-3</v>
      </c>
      <c r="H1005" s="141">
        <f t="shared" si="1300"/>
        <v>22</v>
      </c>
      <c r="I1005" s="141">
        <f t="shared" si="1301"/>
        <v>31</v>
      </c>
      <c r="J1005" s="134">
        <f t="shared" si="1302"/>
        <v>1.0033204546229171</v>
      </c>
      <c r="K1005" s="134">
        <f t="shared" si="1303"/>
        <v>1.11603249</v>
      </c>
      <c r="L1005" s="134">
        <f t="shared" si="1304"/>
        <v>1.1197382199999999</v>
      </c>
      <c r="M1005" s="134">
        <f t="shared" si="1305"/>
        <v>95483.277490670007</v>
      </c>
      <c r="N1005" s="142">
        <f t="shared" si="1318"/>
        <v>0</v>
      </c>
      <c r="O1005" s="133">
        <f t="shared" si="1339"/>
        <v>0</v>
      </c>
      <c r="P1005" s="134">
        <f t="shared" si="1306"/>
        <v>0</v>
      </c>
      <c r="Q1005" s="133">
        <f t="shared" si="1343"/>
        <v>0.12682499999999999</v>
      </c>
      <c r="R1005" s="143">
        <f t="shared" si="1307"/>
        <v>1.0070865149999999</v>
      </c>
      <c r="S1005" s="134">
        <f t="shared" si="1308"/>
        <v>676.64367818000005</v>
      </c>
      <c r="T1005" s="3">
        <f t="shared" si="1344"/>
        <v>0</v>
      </c>
      <c r="U1005" s="4">
        <f t="shared" si="1345"/>
        <v>0</v>
      </c>
      <c r="V1005" s="144" t="str">
        <f t="shared" ref="V1005" si="1380">V1004</f>
        <v>A+J=</v>
      </c>
      <c r="W1005" s="9">
        <f t="shared" si="1341"/>
        <v>43059</v>
      </c>
      <c r="X1005" s="4"/>
      <c r="Y1005" s="18"/>
      <c r="Z1005" s="16"/>
      <c r="AD1005" s="5"/>
    </row>
    <row r="1006" spans="1:30" x14ac:dyDescent="0.2">
      <c r="A1006" s="138">
        <f t="shared" si="1342"/>
        <v>43051</v>
      </c>
      <c r="B1006" s="134">
        <f t="shared" ref="B1006:B1069" si="1381">(M1006+S1006)</f>
        <v>96205.286092249997</v>
      </c>
      <c r="C1006" s="134">
        <f t="shared" si="1317"/>
        <v>85272.857338629881</v>
      </c>
      <c r="D1006" s="139">
        <f t="shared" ref="D1006:D1069" si="1382">IF(E1006=E1005,D1005,E1005)</f>
        <v>644.38300000000004</v>
      </c>
      <c r="E1006" s="10">
        <f>IF(DAY(A1006)=E$3+1,VLOOKUP(A1006,[1]Plan1!$BZ$150:$CA$300,2),E1005)</f>
        <v>647.4</v>
      </c>
      <c r="F1006" s="140">
        <f t="shared" ref="F1006:F1069" si="1383">IF(D1006=D1005,F1005,EDATE(A1006,-1))</f>
        <v>42999</v>
      </c>
      <c r="G1006" s="133">
        <f t="shared" ref="G1006:G1069" si="1384">(E1006/D1006)-1</f>
        <v>4.6819981284420553E-3</v>
      </c>
      <c r="H1006" s="141">
        <f t="shared" ref="H1006:H1069" si="1385">IF(DAY(A1006)=E$3+1,1,H1005+1)</f>
        <v>23</v>
      </c>
      <c r="I1006" s="141">
        <f t="shared" ref="I1006:I1069" si="1386">IF(DAY(A1006)=E$3+1,DAY(EOMONTH(A1006,0)),I1005)</f>
        <v>31</v>
      </c>
      <c r="J1006" s="134">
        <f t="shared" ref="J1006:J1069" si="1387">((E1006/D1006)^(H1006/I1006))</f>
        <v>1.0034716460697792</v>
      </c>
      <c r="K1006" s="134">
        <f t="shared" ref="K1006:K1069" si="1388">IF(DAY(A1006)=E$3+1,L1005,K1005)</f>
        <v>1.11603249</v>
      </c>
      <c r="L1006" s="134">
        <f t="shared" ref="L1006:L1069" si="1389">TRUNC(J1006*K1006,8)</f>
        <v>1.1199069500000001</v>
      </c>
      <c r="M1006" s="134">
        <f t="shared" ref="M1006:M1069" si="1390">TRUNC(C1006*L1006,8)</f>
        <v>95497.665579890003</v>
      </c>
      <c r="N1006" s="142">
        <f t="shared" si="1318"/>
        <v>0</v>
      </c>
      <c r="O1006" s="133">
        <f t="shared" si="1339"/>
        <v>0</v>
      </c>
      <c r="P1006" s="134">
        <f t="shared" ref="P1006:P1069" si="1391">IF(O1006&gt;0,TRUNC(O1006*M1006,8),0)</f>
        <v>0</v>
      </c>
      <c r="Q1006" s="133">
        <f t="shared" si="1343"/>
        <v>0.12682499999999999</v>
      </c>
      <c r="R1006" s="143">
        <f t="shared" ref="R1006:R1069" si="1392">ROUND((1+Q1006)^(1/12)^(H1006/I1006),9)</f>
        <v>1.0074098199999999</v>
      </c>
      <c r="S1006" s="134">
        <f t="shared" ref="S1006:S1069" si="1393">TRUNC(M1006*(R1006-1),8)</f>
        <v>707.62051236000002</v>
      </c>
      <c r="T1006" s="3">
        <f t="shared" si="1344"/>
        <v>0</v>
      </c>
      <c r="U1006" s="4">
        <f t="shared" si="1345"/>
        <v>0</v>
      </c>
      <c r="V1006" s="144" t="str">
        <f t="shared" ref="V1006" si="1394">V1005</f>
        <v>A+J=</v>
      </c>
      <c r="W1006" s="9">
        <f t="shared" si="1341"/>
        <v>43059</v>
      </c>
      <c r="X1006" s="4"/>
      <c r="Y1006" s="18"/>
      <c r="Z1006" s="16"/>
      <c r="AD1006" s="5"/>
    </row>
    <row r="1007" spans="1:30" x14ac:dyDescent="0.2">
      <c r="A1007" s="138">
        <f t="shared" si="1342"/>
        <v>43052</v>
      </c>
      <c r="B1007" s="134">
        <f t="shared" si="1381"/>
        <v>96250.672734840002</v>
      </c>
      <c r="C1007" s="134">
        <f t="shared" si="1317"/>
        <v>85272.857338629881</v>
      </c>
      <c r="D1007" s="139">
        <f t="shared" si="1382"/>
        <v>644.38300000000004</v>
      </c>
      <c r="E1007" s="10">
        <f>IF(DAY(A1007)=E$3+1,VLOOKUP(A1007,[1]Plan1!$BZ$150:$CA$300,2),E1006)</f>
        <v>647.4</v>
      </c>
      <c r="F1007" s="140">
        <f t="shared" si="1383"/>
        <v>42999</v>
      </c>
      <c r="G1007" s="133">
        <f t="shared" si="1384"/>
        <v>4.6819981284420553E-3</v>
      </c>
      <c r="H1007" s="141">
        <f t="shared" si="1385"/>
        <v>24</v>
      </c>
      <c r="I1007" s="141">
        <f t="shared" si="1386"/>
        <v>31</v>
      </c>
      <c r="J1007" s="134">
        <f t="shared" si="1387"/>
        <v>1.0036228602998445</v>
      </c>
      <c r="K1007" s="134">
        <f t="shared" si="1388"/>
        <v>1.11603249</v>
      </c>
      <c r="L1007" s="134">
        <f t="shared" si="1389"/>
        <v>1.1200757100000001</v>
      </c>
      <c r="M1007" s="134">
        <f t="shared" si="1390"/>
        <v>95512.056227289999</v>
      </c>
      <c r="N1007" s="142">
        <f t="shared" si="1318"/>
        <v>0</v>
      </c>
      <c r="O1007" s="133">
        <f t="shared" si="1339"/>
        <v>0</v>
      </c>
      <c r="P1007" s="134">
        <f t="shared" si="1391"/>
        <v>0</v>
      </c>
      <c r="Q1007" s="133">
        <f t="shared" si="1343"/>
        <v>0.12682499999999999</v>
      </c>
      <c r="R1007" s="143">
        <f t="shared" si="1392"/>
        <v>1.007733228</v>
      </c>
      <c r="S1007" s="134">
        <f t="shared" si="1393"/>
        <v>738.61650755000005</v>
      </c>
      <c r="T1007" s="3">
        <f t="shared" si="1344"/>
        <v>0</v>
      </c>
      <c r="U1007" s="4">
        <f t="shared" si="1345"/>
        <v>0</v>
      </c>
      <c r="V1007" s="144" t="str">
        <f t="shared" ref="V1007" si="1395">V1006</f>
        <v>A+J=</v>
      </c>
      <c r="W1007" s="9">
        <f t="shared" si="1341"/>
        <v>43059</v>
      </c>
      <c r="X1007" s="4"/>
      <c r="Y1007" s="18"/>
      <c r="Z1007" s="16"/>
      <c r="AD1007" s="5"/>
    </row>
    <row r="1008" spans="1:30" x14ac:dyDescent="0.2">
      <c r="A1008" s="138">
        <f t="shared" si="1342"/>
        <v>43053</v>
      </c>
      <c r="B1008" s="134">
        <f t="shared" si="1381"/>
        <v>96296.081294610005</v>
      </c>
      <c r="C1008" s="134">
        <f t="shared" si="1317"/>
        <v>85272.857338629881</v>
      </c>
      <c r="D1008" s="139">
        <f t="shared" si="1382"/>
        <v>644.38300000000004</v>
      </c>
      <c r="E1008" s="10">
        <f>IF(DAY(A1008)=E$3+1,VLOOKUP(A1008,[1]Plan1!$BZ$150:$CA$300,2),E1007)</f>
        <v>647.4</v>
      </c>
      <c r="F1008" s="140">
        <f t="shared" si="1383"/>
        <v>42999</v>
      </c>
      <c r="G1008" s="133">
        <f t="shared" si="1384"/>
        <v>4.6819981284420553E-3</v>
      </c>
      <c r="H1008" s="141">
        <f t="shared" si="1385"/>
        <v>25</v>
      </c>
      <c r="I1008" s="141">
        <f t="shared" si="1386"/>
        <v>31</v>
      </c>
      <c r="J1008" s="134">
        <f t="shared" si="1387"/>
        <v>1.0037740973165461</v>
      </c>
      <c r="K1008" s="134">
        <f t="shared" si="1388"/>
        <v>1.11603249</v>
      </c>
      <c r="L1008" s="134">
        <f t="shared" si="1389"/>
        <v>1.1202445000000001</v>
      </c>
      <c r="M1008" s="134">
        <f t="shared" si="1390"/>
        <v>95526.449432880006</v>
      </c>
      <c r="N1008" s="142">
        <f t="shared" si="1318"/>
        <v>0</v>
      </c>
      <c r="O1008" s="133">
        <f t="shared" si="1339"/>
        <v>0</v>
      </c>
      <c r="P1008" s="134">
        <f t="shared" si="1391"/>
        <v>0</v>
      </c>
      <c r="Q1008" s="133">
        <f t="shared" si="1343"/>
        <v>0.12682499999999999</v>
      </c>
      <c r="R1008" s="143">
        <f t="shared" si="1392"/>
        <v>1.0080567410000001</v>
      </c>
      <c r="S1008" s="134">
        <f t="shared" si="1393"/>
        <v>769.63186172999997</v>
      </c>
      <c r="T1008" s="3">
        <f t="shared" si="1344"/>
        <v>0</v>
      </c>
      <c r="U1008" s="4">
        <f t="shared" si="1345"/>
        <v>0</v>
      </c>
      <c r="V1008" s="144" t="str">
        <f t="shared" ref="V1008" si="1396">V1007</f>
        <v>A+J=</v>
      </c>
      <c r="W1008" s="9">
        <f t="shared" si="1341"/>
        <v>43059</v>
      </c>
      <c r="X1008" s="4"/>
      <c r="Y1008" s="18"/>
      <c r="Z1008" s="16"/>
      <c r="AD1008" s="5"/>
    </row>
    <row r="1009" spans="1:135" x14ac:dyDescent="0.2">
      <c r="A1009" s="138">
        <f t="shared" si="1342"/>
        <v>43054</v>
      </c>
      <c r="B1009" s="134">
        <f t="shared" si="1381"/>
        <v>96341.510727610003</v>
      </c>
      <c r="C1009" s="134">
        <f t="shared" si="1317"/>
        <v>85272.857338629881</v>
      </c>
      <c r="D1009" s="139">
        <f t="shared" si="1382"/>
        <v>644.38300000000004</v>
      </c>
      <c r="E1009" s="10">
        <f>IF(DAY(A1009)=E$3+1,VLOOKUP(A1009,[1]Plan1!$BZ$150:$CA$300,2),E1008)</f>
        <v>647.4</v>
      </c>
      <c r="F1009" s="140">
        <f t="shared" si="1383"/>
        <v>42999</v>
      </c>
      <c r="G1009" s="133">
        <f t="shared" si="1384"/>
        <v>4.6819981284420553E-3</v>
      </c>
      <c r="H1009" s="141">
        <f t="shared" si="1385"/>
        <v>26</v>
      </c>
      <c r="I1009" s="141">
        <f t="shared" si="1386"/>
        <v>31</v>
      </c>
      <c r="J1009" s="134">
        <f t="shared" si="1387"/>
        <v>1.0039253571233175</v>
      </c>
      <c r="K1009" s="134">
        <f t="shared" si="1388"/>
        <v>1.11603249</v>
      </c>
      <c r="L1009" s="134">
        <f t="shared" si="1389"/>
        <v>1.12041331</v>
      </c>
      <c r="M1009" s="134">
        <f t="shared" si="1390"/>
        <v>95540.844343930003</v>
      </c>
      <c r="N1009" s="142">
        <f t="shared" si="1318"/>
        <v>0</v>
      </c>
      <c r="O1009" s="133">
        <f t="shared" si="1339"/>
        <v>0</v>
      </c>
      <c r="P1009" s="134">
        <f t="shared" si="1391"/>
        <v>0</v>
      </c>
      <c r="Q1009" s="133">
        <f t="shared" si="1343"/>
        <v>0.12682499999999999</v>
      </c>
      <c r="R1009" s="143">
        <f t="shared" si="1392"/>
        <v>1.0083803570000001</v>
      </c>
      <c r="S1009" s="134">
        <f t="shared" si="1393"/>
        <v>800.66638367999997</v>
      </c>
      <c r="T1009" s="3">
        <f t="shared" si="1344"/>
        <v>0</v>
      </c>
      <c r="U1009" s="4">
        <f t="shared" si="1345"/>
        <v>0</v>
      </c>
      <c r="V1009" s="144" t="str">
        <f t="shared" ref="V1009" si="1397">V1008</f>
        <v>A+J=</v>
      </c>
      <c r="W1009" s="9">
        <f t="shared" si="1341"/>
        <v>43059</v>
      </c>
      <c r="X1009" s="4"/>
      <c r="Y1009" s="18"/>
      <c r="Z1009" s="16"/>
      <c r="AD1009" s="5"/>
    </row>
    <row r="1010" spans="1:135" x14ac:dyDescent="0.2">
      <c r="A1010" s="138">
        <f t="shared" si="1342"/>
        <v>43055</v>
      </c>
      <c r="B1010" s="134">
        <f t="shared" si="1381"/>
        <v>96386.961995649996</v>
      </c>
      <c r="C1010" s="134">
        <f t="shared" si="1317"/>
        <v>85272.857338629881</v>
      </c>
      <c r="D1010" s="139">
        <f t="shared" si="1382"/>
        <v>644.38300000000004</v>
      </c>
      <c r="E1010" s="10">
        <f>IF(DAY(A1010)=E$3+1,VLOOKUP(A1010,[1]Plan1!$BZ$150:$CA$300,2),E1009)</f>
        <v>647.4</v>
      </c>
      <c r="F1010" s="140">
        <f t="shared" si="1383"/>
        <v>42999</v>
      </c>
      <c r="G1010" s="133">
        <f t="shared" si="1384"/>
        <v>4.6819981284420553E-3</v>
      </c>
      <c r="H1010" s="141">
        <f t="shared" si="1385"/>
        <v>27</v>
      </c>
      <c r="I1010" s="141">
        <f t="shared" si="1386"/>
        <v>31</v>
      </c>
      <c r="J1010" s="134">
        <f t="shared" si="1387"/>
        <v>1.0040766397235934</v>
      </c>
      <c r="K1010" s="134">
        <f t="shared" si="1388"/>
        <v>1.11603249</v>
      </c>
      <c r="L1010" s="134">
        <f t="shared" si="1389"/>
        <v>1.1205821499999999</v>
      </c>
      <c r="M1010" s="134">
        <f t="shared" si="1390"/>
        <v>95555.241813159999</v>
      </c>
      <c r="N1010" s="142">
        <f t="shared" si="1318"/>
        <v>0</v>
      </c>
      <c r="O1010" s="133">
        <f t="shared" si="1339"/>
        <v>0</v>
      </c>
      <c r="P1010" s="134">
        <f t="shared" si="1391"/>
        <v>0</v>
      </c>
      <c r="Q1010" s="133">
        <f t="shared" si="1343"/>
        <v>0.12682499999999999</v>
      </c>
      <c r="R1010" s="143">
        <f t="shared" si="1392"/>
        <v>1.008704077</v>
      </c>
      <c r="S1010" s="134">
        <f t="shared" si="1393"/>
        <v>831.72018248999996</v>
      </c>
      <c r="T1010" s="3">
        <f t="shared" si="1344"/>
        <v>0</v>
      </c>
      <c r="U1010" s="4">
        <f t="shared" si="1345"/>
        <v>0</v>
      </c>
      <c r="V1010" s="144" t="str">
        <f t="shared" ref="V1010" si="1398">V1009</f>
        <v>A+J=</v>
      </c>
      <c r="W1010" s="9">
        <f t="shared" si="1341"/>
        <v>43059</v>
      </c>
      <c r="X1010" s="4"/>
      <c r="Y1010" s="18"/>
      <c r="Z1010" s="16"/>
      <c r="AD1010" s="5"/>
    </row>
    <row r="1011" spans="1:135" x14ac:dyDescent="0.2">
      <c r="A1011" s="138">
        <f t="shared" si="1342"/>
        <v>43056</v>
      </c>
      <c r="B1011" s="134">
        <f t="shared" si="1381"/>
        <v>96432.434245290002</v>
      </c>
      <c r="C1011" s="134">
        <f t="shared" si="1317"/>
        <v>85272.857338629881</v>
      </c>
      <c r="D1011" s="139">
        <f t="shared" si="1382"/>
        <v>644.38300000000004</v>
      </c>
      <c r="E1011" s="10">
        <f>IF(DAY(A1011)=E$3+1,VLOOKUP(A1011,[1]Plan1!$BZ$150:$CA$300,2),E1010)</f>
        <v>647.4</v>
      </c>
      <c r="F1011" s="140">
        <f t="shared" si="1383"/>
        <v>42999</v>
      </c>
      <c r="G1011" s="133">
        <f t="shared" si="1384"/>
        <v>4.6819981284420553E-3</v>
      </c>
      <c r="H1011" s="141">
        <f t="shared" si="1385"/>
        <v>28</v>
      </c>
      <c r="I1011" s="141">
        <f t="shared" si="1386"/>
        <v>31</v>
      </c>
      <c r="J1011" s="134">
        <f t="shared" si="1387"/>
        <v>1.004227945120808</v>
      </c>
      <c r="K1011" s="134">
        <f t="shared" si="1388"/>
        <v>1.11603249</v>
      </c>
      <c r="L1011" s="134">
        <f t="shared" si="1389"/>
        <v>1.12075101</v>
      </c>
      <c r="M1011" s="134">
        <f t="shared" si="1390"/>
        <v>95569.640987849998</v>
      </c>
      <c r="N1011" s="142">
        <f t="shared" si="1318"/>
        <v>0</v>
      </c>
      <c r="O1011" s="133">
        <f t="shared" si="1339"/>
        <v>0</v>
      </c>
      <c r="P1011" s="134">
        <f t="shared" si="1391"/>
        <v>0</v>
      </c>
      <c r="Q1011" s="133">
        <f t="shared" si="1343"/>
        <v>0.12682499999999999</v>
      </c>
      <c r="R1011" s="143">
        <f t="shared" si="1392"/>
        <v>1.0090279010000001</v>
      </c>
      <c r="S1011" s="134">
        <f t="shared" si="1393"/>
        <v>862.79325744000005</v>
      </c>
      <c r="T1011" s="3">
        <f t="shared" si="1344"/>
        <v>0</v>
      </c>
      <c r="U1011" s="4">
        <f t="shared" si="1345"/>
        <v>0</v>
      </c>
      <c r="V1011" s="144" t="str">
        <f t="shared" ref="V1011" si="1399">V1010</f>
        <v>A+J=</v>
      </c>
      <c r="W1011" s="9">
        <f t="shared" si="1341"/>
        <v>43059</v>
      </c>
      <c r="X1011" s="4"/>
      <c r="Y1011" s="18"/>
      <c r="Z1011" s="16"/>
      <c r="AD1011" s="5"/>
    </row>
    <row r="1012" spans="1:135" x14ac:dyDescent="0.2">
      <c r="A1012" s="138">
        <f t="shared" si="1342"/>
        <v>43057</v>
      </c>
      <c r="B1012" s="134">
        <f t="shared" si="1381"/>
        <v>96477.928438959992</v>
      </c>
      <c r="C1012" s="134">
        <f t="shared" si="1317"/>
        <v>85272.857338629881</v>
      </c>
      <c r="D1012" s="139">
        <f t="shared" si="1382"/>
        <v>644.38300000000004</v>
      </c>
      <c r="E1012" s="10">
        <f>IF(DAY(A1012)=E$3+1,VLOOKUP(A1012,[1]Plan1!$BZ$150:$CA$300,2),E1011)</f>
        <v>647.4</v>
      </c>
      <c r="F1012" s="140">
        <f t="shared" si="1383"/>
        <v>42999</v>
      </c>
      <c r="G1012" s="133">
        <f t="shared" si="1384"/>
        <v>4.6819981284420553E-3</v>
      </c>
      <c r="H1012" s="141">
        <f t="shared" si="1385"/>
        <v>29</v>
      </c>
      <c r="I1012" s="141">
        <f t="shared" si="1386"/>
        <v>31</v>
      </c>
      <c r="J1012" s="134">
        <f t="shared" si="1387"/>
        <v>1.0043792733183972</v>
      </c>
      <c r="K1012" s="134">
        <f t="shared" si="1388"/>
        <v>1.11603249</v>
      </c>
      <c r="L1012" s="134">
        <f t="shared" si="1389"/>
        <v>1.1209199000000001</v>
      </c>
      <c r="M1012" s="134">
        <f t="shared" si="1390"/>
        <v>95584.042720729994</v>
      </c>
      <c r="N1012" s="142">
        <f t="shared" si="1318"/>
        <v>0</v>
      </c>
      <c r="O1012" s="133">
        <f t="shared" si="1339"/>
        <v>0</v>
      </c>
      <c r="P1012" s="134">
        <f t="shared" si="1391"/>
        <v>0</v>
      </c>
      <c r="Q1012" s="133">
        <f t="shared" si="1343"/>
        <v>0.12682499999999999</v>
      </c>
      <c r="R1012" s="143">
        <f t="shared" si="1392"/>
        <v>1.0093518299999999</v>
      </c>
      <c r="S1012" s="134">
        <f t="shared" si="1393"/>
        <v>893.88571822999995</v>
      </c>
      <c r="T1012" s="3">
        <f t="shared" si="1344"/>
        <v>0</v>
      </c>
      <c r="U1012" s="4">
        <f t="shared" si="1345"/>
        <v>0</v>
      </c>
      <c r="V1012" s="144" t="str">
        <f t="shared" ref="V1012" si="1400">V1011</f>
        <v>A+J=</v>
      </c>
      <c r="W1012" s="9">
        <f t="shared" si="1341"/>
        <v>43059</v>
      </c>
      <c r="X1012" s="4"/>
      <c r="Y1012" s="18"/>
      <c r="Z1012" s="16"/>
      <c r="AD1012" s="5"/>
    </row>
    <row r="1013" spans="1:135" x14ac:dyDescent="0.2">
      <c r="A1013" s="138">
        <f t="shared" si="1342"/>
        <v>43058</v>
      </c>
      <c r="B1013" s="134">
        <f t="shared" si="1381"/>
        <v>96523.443531500001</v>
      </c>
      <c r="C1013" s="134">
        <f t="shared" si="1317"/>
        <v>85272.857338629881</v>
      </c>
      <c r="D1013" s="139">
        <f t="shared" si="1382"/>
        <v>644.38300000000004</v>
      </c>
      <c r="E1013" s="10">
        <f>IF(DAY(A1013)=E$3+1,VLOOKUP(A1013,[1]Plan1!$BZ$150:$CA$300,2),E1012)</f>
        <v>647.4</v>
      </c>
      <c r="F1013" s="140">
        <f t="shared" si="1383"/>
        <v>42999</v>
      </c>
      <c r="G1013" s="133">
        <f t="shared" si="1384"/>
        <v>4.6819981284420553E-3</v>
      </c>
      <c r="H1013" s="141">
        <f t="shared" si="1385"/>
        <v>30</v>
      </c>
      <c r="I1013" s="141">
        <f t="shared" si="1386"/>
        <v>31</v>
      </c>
      <c r="J1013" s="134">
        <f t="shared" si="1387"/>
        <v>1.0045306243197965</v>
      </c>
      <c r="K1013" s="134">
        <f t="shared" si="1388"/>
        <v>1.11603249</v>
      </c>
      <c r="L1013" s="134">
        <f t="shared" si="1389"/>
        <v>1.12108881</v>
      </c>
      <c r="M1013" s="134">
        <f t="shared" si="1390"/>
        <v>95598.446159059997</v>
      </c>
      <c r="N1013" s="142">
        <f t="shared" si="1318"/>
        <v>0</v>
      </c>
      <c r="O1013" s="133">
        <f t="shared" si="1339"/>
        <v>0</v>
      </c>
      <c r="P1013" s="134">
        <f t="shared" si="1391"/>
        <v>0</v>
      </c>
      <c r="Q1013" s="133">
        <f t="shared" si="1343"/>
        <v>0.12682499999999999</v>
      </c>
      <c r="R1013" s="143">
        <f t="shared" si="1392"/>
        <v>1.0096758619999999</v>
      </c>
      <c r="S1013" s="134">
        <f t="shared" si="1393"/>
        <v>924.99737244000005</v>
      </c>
      <c r="T1013" s="3">
        <f t="shared" si="1344"/>
        <v>0</v>
      </c>
      <c r="U1013" s="4">
        <f t="shared" si="1345"/>
        <v>0</v>
      </c>
      <c r="V1013" s="144" t="str">
        <f t="shared" ref="V1013" si="1401">V1012</f>
        <v>A+J=</v>
      </c>
      <c r="W1013" s="9">
        <f t="shared" si="1341"/>
        <v>43059</v>
      </c>
      <c r="X1013" s="4"/>
      <c r="Y1013" s="18"/>
      <c r="Z1013" s="16"/>
      <c r="AD1013" s="5"/>
    </row>
    <row r="1014" spans="1:135" x14ac:dyDescent="0.2">
      <c r="A1014" s="92">
        <f t="shared" si="1342"/>
        <v>43059</v>
      </c>
      <c r="B1014" s="97">
        <f t="shared" si="1381"/>
        <v>96568.980485909997</v>
      </c>
      <c r="C1014" s="97">
        <f t="shared" ref="C1014:C1077" si="1402">IF(N1013&gt;0,VLOOKUP(A1013,$Z$10:$AA$126,2),C1013)</f>
        <v>85272.857338629881</v>
      </c>
      <c r="D1014" s="94">
        <f t="shared" si="1382"/>
        <v>644.38300000000004</v>
      </c>
      <c r="E1014" s="10">
        <f>IF(DAY(A1014)=E$3+1,VLOOKUP(A1014,[1]Plan1!$BZ$150:$CA$300,2),E1013)</f>
        <v>647.4</v>
      </c>
      <c r="F1014" s="130">
        <f t="shared" si="1383"/>
        <v>42999</v>
      </c>
      <c r="G1014" s="99">
        <f t="shared" si="1384"/>
        <v>4.6819981284420553E-3</v>
      </c>
      <c r="H1014" s="96">
        <f t="shared" si="1385"/>
        <v>31</v>
      </c>
      <c r="I1014" s="96">
        <f t="shared" si="1386"/>
        <v>31</v>
      </c>
      <c r="J1014" s="97">
        <f t="shared" si="1387"/>
        <v>1.0046819981284421</v>
      </c>
      <c r="K1014" s="97">
        <f t="shared" si="1388"/>
        <v>1.11603249</v>
      </c>
      <c r="L1014" s="97">
        <f t="shared" si="1389"/>
        <v>1.1212577500000001</v>
      </c>
      <c r="M1014" s="97">
        <f t="shared" si="1390"/>
        <v>95612.852155579996</v>
      </c>
      <c r="N1014" s="98">
        <f t="shared" ref="N1014:N1077" si="1403">IF(DAY(A1014)=E$3,VLOOKUP(A1014,$Z$10:$AG$115,7),0)</f>
        <v>34</v>
      </c>
      <c r="O1014" s="99">
        <f t="shared" si="1339"/>
        <v>3.2782997802415052E-2</v>
      </c>
      <c r="P1014" s="97">
        <f t="shared" si="1391"/>
        <v>3134.47592209</v>
      </c>
      <c r="Q1014" s="99">
        <f t="shared" si="1343"/>
        <v>0.12682499999999999</v>
      </c>
      <c r="R1014" s="100">
        <f t="shared" si="1392"/>
        <v>1.0099999980000001</v>
      </c>
      <c r="S1014" s="97">
        <f t="shared" si="1393"/>
        <v>956.12833033000004</v>
      </c>
      <c r="T1014" s="3">
        <f t="shared" si="1344"/>
        <v>4090.6042524200002</v>
      </c>
      <c r="U1014" s="4">
        <f t="shared" si="1345"/>
        <v>282251.69341698004</v>
      </c>
      <c r="V1014" s="136" t="str">
        <f t="shared" ref="V1014" si="1404">V1013</f>
        <v>A+J=</v>
      </c>
      <c r="W1014" s="9">
        <f t="shared" si="1341"/>
        <v>43089</v>
      </c>
      <c r="X1014" s="28"/>
      <c r="Y1014" s="22"/>
      <c r="Z1014" s="21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138">
        <f t="shared" si="1342"/>
        <v>43060</v>
      </c>
      <c r="B1015" s="134">
        <f t="shared" si="1381"/>
        <v>92515.106908770002</v>
      </c>
      <c r="C1015" s="134">
        <f t="shared" si="1402"/>
        <v>82477.357443899877</v>
      </c>
      <c r="D1015" s="139">
        <f t="shared" si="1382"/>
        <v>647.4</v>
      </c>
      <c r="E1015" s="10">
        <f>IF(DAY(A1015)=E$3+1,VLOOKUP(A1015,[1]Plan1!$BZ$150:$CA$300,2),E1014)</f>
        <v>648.67200000000003</v>
      </c>
      <c r="F1015" s="140">
        <f t="shared" si="1383"/>
        <v>43029</v>
      </c>
      <c r="G1015" s="133">
        <f t="shared" si="1384"/>
        <v>1.9647822057460296E-3</v>
      </c>
      <c r="H1015" s="141">
        <f t="shared" si="1385"/>
        <v>1</v>
      </c>
      <c r="I1015" s="141">
        <f t="shared" si="1386"/>
        <v>30</v>
      </c>
      <c r="J1015" s="134">
        <f t="shared" si="1387"/>
        <v>1.0000654306253476</v>
      </c>
      <c r="K1015" s="134">
        <f t="shared" si="1388"/>
        <v>1.1212577500000001</v>
      </c>
      <c r="L1015" s="134">
        <f t="shared" si="1389"/>
        <v>1.1213311100000001</v>
      </c>
      <c r="M1015" s="134">
        <f t="shared" si="1390"/>
        <v>92484.426772430001</v>
      </c>
      <c r="N1015" s="142">
        <f t="shared" si="1403"/>
        <v>0</v>
      </c>
      <c r="O1015" s="133">
        <f t="shared" si="1339"/>
        <v>0</v>
      </c>
      <c r="P1015" s="134">
        <f t="shared" si="1391"/>
        <v>0</v>
      </c>
      <c r="Q1015" s="133">
        <f t="shared" si="1343"/>
        <v>0.12682499999999999</v>
      </c>
      <c r="R1015" s="143">
        <f t="shared" si="1392"/>
        <v>1.0003317329999999</v>
      </c>
      <c r="S1015" s="134">
        <f t="shared" si="1393"/>
        <v>30.680136340000001</v>
      </c>
      <c r="T1015" s="3">
        <f t="shared" si="1344"/>
        <v>0</v>
      </c>
      <c r="U1015" s="4">
        <f t="shared" si="1345"/>
        <v>0</v>
      </c>
      <c r="V1015" s="144" t="str">
        <f t="shared" ref="V1015" si="1405">V1014</f>
        <v>A+J=</v>
      </c>
      <c r="W1015" s="9">
        <f t="shared" si="1341"/>
        <v>43089</v>
      </c>
      <c r="X1015" s="4"/>
      <c r="Y1015" s="18"/>
      <c r="Z1015" s="16"/>
      <c r="AD1015" s="5"/>
    </row>
    <row r="1016" spans="1:135" x14ac:dyDescent="0.2">
      <c r="A1016" s="138">
        <f t="shared" si="1342"/>
        <v>43061</v>
      </c>
      <c r="B1016" s="134">
        <f t="shared" si="1381"/>
        <v>92551.852505170013</v>
      </c>
      <c r="C1016" s="134">
        <f t="shared" si="1402"/>
        <v>82477.357443899877</v>
      </c>
      <c r="D1016" s="139">
        <f t="shared" si="1382"/>
        <v>647.4</v>
      </c>
      <c r="E1016" s="10">
        <f>IF(DAY(A1016)=E$3+1,VLOOKUP(A1016,[1]Plan1!$BZ$150:$CA$300,2),E1015)</f>
        <v>648.67200000000003</v>
      </c>
      <c r="F1016" s="140">
        <f t="shared" si="1383"/>
        <v>43029</v>
      </c>
      <c r="G1016" s="133">
        <f t="shared" si="1384"/>
        <v>1.9647822057460296E-3</v>
      </c>
      <c r="H1016" s="141">
        <f t="shared" si="1385"/>
        <v>2</v>
      </c>
      <c r="I1016" s="141">
        <f t="shared" si="1386"/>
        <v>30</v>
      </c>
      <c r="J1016" s="134">
        <f t="shared" si="1387"/>
        <v>1.0001308655318621</v>
      </c>
      <c r="K1016" s="134">
        <f t="shared" si="1388"/>
        <v>1.1212577500000001</v>
      </c>
      <c r="L1016" s="134">
        <f t="shared" si="1389"/>
        <v>1.12140448</v>
      </c>
      <c r="M1016" s="134">
        <f t="shared" si="1390"/>
        <v>92490.478136150006</v>
      </c>
      <c r="N1016" s="142">
        <f t="shared" si="1403"/>
        <v>0</v>
      </c>
      <c r="O1016" s="133">
        <f t="shared" si="1339"/>
        <v>0</v>
      </c>
      <c r="P1016" s="134">
        <f t="shared" si="1391"/>
        <v>0</v>
      </c>
      <c r="Q1016" s="133">
        <f t="shared" si="1343"/>
        <v>0.12682499999999999</v>
      </c>
      <c r="R1016" s="143">
        <f t="shared" si="1392"/>
        <v>1.0006635749999999</v>
      </c>
      <c r="S1016" s="134">
        <f t="shared" si="1393"/>
        <v>61.374369020000003</v>
      </c>
      <c r="T1016" s="3">
        <f t="shared" si="1344"/>
        <v>0</v>
      </c>
      <c r="U1016" s="4">
        <f t="shared" si="1345"/>
        <v>0</v>
      </c>
      <c r="V1016" s="144" t="str">
        <f t="shared" ref="V1016" si="1406">V1015</f>
        <v>A+J=</v>
      </c>
      <c r="W1016" s="9">
        <f t="shared" si="1341"/>
        <v>43089</v>
      </c>
      <c r="X1016" s="4"/>
      <c r="Y1016" s="18"/>
      <c r="Z1016" s="16"/>
      <c r="AD1016" s="5"/>
    </row>
    <row r="1017" spans="1:135" x14ac:dyDescent="0.2">
      <c r="A1017" s="138">
        <f t="shared" si="1342"/>
        <v>43062</v>
      </c>
      <c r="B1017" s="134">
        <f t="shared" si="1381"/>
        <v>92588.612384869994</v>
      </c>
      <c r="C1017" s="134">
        <f t="shared" si="1402"/>
        <v>82477.357443899877</v>
      </c>
      <c r="D1017" s="139">
        <f t="shared" si="1382"/>
        <v>647.4</v>
      </c>
      <c r="E1017" s="10">
        <f>IF(DAY(A1017)=E$3+1,VLOOKUP(A1017,[1]Plan1!$BZ$150:$CA$300,2),E1016)</f>
        <v>648.67200000000003</v>
      </c>
      <c r="F1017" s="140">
        <f t="shared" si="1383"/>
        <v>43029</v>
      </c>
      <c r="G1017" s="133">
        <f t="shared" si="1384"/>
        <v>1.9647822057460296E-3</v>
      </c>
      <c r="H1017" s="141">
        <f t="shared" si="1385"/>
        <v>3</v>
      </c>
      <c r="I1017" s="141">
        <f t="shared" si="1386"/>
        <v>30</v>
      </c>
      <c r="J1017" s="134">
        <f t="shared" si="1387"/>
        <v>1.0001963047198232</v>
      </c>
      <c r="K1017" s="134">
        <f t="shared" si="1388"/>
        <v>1.1212577500000001</v>
      </c>
      <c r="L1017" s="134">
        <f t="shared" si="1389"/>
        <v>1.12147785</v>
      </c>
      <c r="M1017" s="134">
        <f t="shared" si="1390"/>
        <v>92496.52949986</v>
      </c>
      <c r="N1017" s="142">
        <f t="shared" si="1403"/>
        <v>0</v>
      </c>
      <c r="O1017" s="133">
        <f t="shared" si="1339"/>
        <v>0</v>
      </c>
      <c r="P1017" s="134">
        <f t="shared" si="1391"/>
        <v>0</v>
      </c>
      <c r="Q1017" s="133">
        <f t="shared" si="1343"/>
        <v>0.12682499999999999</v>
      </c>
      <c r="R1017" s="143">
        <f t="shared" si="1392"/>
        <v>1.000995528</v>
      </c>
      <c r="S1017" s="134">
        <f t="shared" si="1393"/>
        <v>92.082885009999998</v>
      </c>
      <c r="T1017" s="3">
        <f t="shared" si="1344"/>
        <v>0</v>
      </c>
      <c r="U1017" s="4">
        <f t="shared" si="1345"/>
        <v>0</v>
      </c>
      <c r="V1017" s="144" t="str">
        <f t="shared" ref="V1017" si="1407">V1016</f>
        <v>A+J=</v>
      </c>
      <c r="W1017" s="9">
        <f t="shared" si="1341"/>
        <v>43089</v>
      </c>
      <c r="X1017" s="4"/>
      <c r="Y1017" s="18"/>
      <c r="Z1017" s="16"/>
      <c r="AD1017" s="5"/>
    </row>
    <row r="1018" spans="1:135" x14ac:dyDescent="0.2">
      <c r="A1018" s="138">
        <f t="shared" si="1342"/>
        <v>43063</v>
      </c>
      <c r="B1018" s="134">
        <f t="shared" si="1381"/>
        <v>92625.38728327</v>
      </c>
      <c r="C1018" s="134">
        <f t="shared" si="1402"/>
        <v>82477.357443899877</v>
      </c>
      <c r="D1018" s="139">
        <f t="shared" si="1382"/>
        <v>647.4</v>
      </c>
      <c r="E1018" s="10">
        <f>IF(DAY(A1018)=E$3+1,VLOOKUP(A1018,[1]Plan1!$BZ$150:$CA$300,2),E1017)</f>
        <v>648.67200000000003</v>
      </c>
      <c r="F1018" s="140">
        <f t="shared" si="1383"/>
        <v>43029</v>
      </c>
      <c r="G1018" s="133">
        <f t="shared" si="1384"/>
        <v>1.9647822057460296E-3</v>
      </c>
      <c r="H1018" s="141">
        <f t="shared" si="1385"/>
        <v>4</v>
      </c>
      <c r="I1018" s="141">
        <f t="shared" si="1386"/>
        <v>30</v>
      </c>
      <c r="J1018" s="134">
        <f t="shared" si="1387"/>
        <v>1.0002617481895115</v>
      </c>
      <c r="K1018" s="134">
        <f t="shared" si="1388"/>
        <v>1.1212577500000001</v>
      </c>
      <c r="L1018" s="134">
        <f t="shared" si="1389"/>
        <v>1.1215512299999999</v>
      </c>
      <c r="M1018" s="134">
        <f t="shared" si="1390"/>
        <v>92502.581688349994</v>
      </c>
      <c r="N1018" s="142">
        <f t="shared" si="1403"/>
        <v>0</v>
      </c>
      <c r="O1018" s="133">
        <f t="shared" si="1339"/>
        <v>0</v>
      </c>
      <c r="P1018" s="134">
        <f t="shared" si="1391"/>
        <v>0</v>
      </c>
      <c r="Q1018" s="133">
        <f t="shared" si="1343"/>
        <v>0.12682499999999999</v>
      </c>
      <c r="R1018" s="143">
        <f t="shared" si="1392"/>
        <v>1.0013275909999999</v>
      </c>
      <c r="S1018" s="134">
        <f t="shared" si="1393"/>
        <v>122.80559492</v>
      </c>
      <c r="T1018" s="3">
        <f t="shared" si="1344"/>
        <v>0</v>
      </c>
      <c r="U1018" s="4">
        <f t="shared" si="1345"/>
        <v>0</v>
      </c>
      <c r="V1018" s="144" t="str">
        <f t="shared" ref="V1018" si="1408">V1017</f>
        <v>A+J=</v>
      </c>
      <c r="W1018" s="9">
        <f t="shared" si="1341"/>
        <v>43089</v>
      </c>
      <c r="X1018" s="4"/>
      <c r="Y1018" s="18"/>
      <c r="Z1018" s="16"/>
      <c r="AD1018" s="5"/>
    </row>
    <row r="1019" spans="1:135" x14ac:dyDescent="0.2">
      <c r="A1019" s="138">
        <f t="shared" si="1342"/>
        <v>43064</v>
      </c>
      <c r="B1019" s="134">
        <f t="shared" si="1381"/>
        <v>92662.177203170009</v>
      </c>
      <c r="C1019" s="134">
        <f t="shared" si="1402"/>
        <v>82477.357443899877</v>
      </c>
      <c r="D1019" s="139">
        <f t="shared" si="1382"/>
        <v>647.4</v>
      </c>
      <c r="E1019" s="10">
        <f>IF(DAY(A1019)=E$3+1,VLOOKUP(A1019,[1]Plan1!$BZ$150:$CA$300,2),E1018)</f>
        <v>648.67200000000003</v>
      </c>
      <c r="F1019" s="140">
        <f t="shared" si="1383"/>
        <v>43029</v>
      </c>
      <c r="G1019" s="133">
        <f t="shared" si="1384"/>
        <v>1.9647822057460296E-3</v>
      </c>
      <c r="H1019" s="141">
        <f t="shared" si="1385"/>
        <v>5</v>
      </c>
      <c r="I1019" s="141">
        <f t="shared" si="1386"/>
        <v>30</v>
      </c>
      <c r="J1019" s="134">
        <f t="shared" si="1387"/>
        <v>1.000327195941207</v>
      </c>
      <c r="K1019" s="134">
        <f t="shared" si="1388"/>
        <v>1.1212577500000001</v>
      </c>
      <c r="L1019" s="134">
        <f t="shared" si="1389"/>
        <v>1.12162462</v>
      </c>
      <c r="M1019" s="134">
        <f t="shared" si="1390"/>
        <v>92508.634701610004</v>
      </c>
      <c r="N1019" s="142">
        <f t="shared" si="1403"/>
        <v>0</v>
      </c>
      <c r="O1019" s="133">
        <f t="shared" si="1339"/>
        <v>0</v>
      </c>
      <c r="P1019" s="134">
        <f t="shared" si="1391"/>
        <v>0</v>
      </c>
      <c r="Q1019" s="133">
        <f t="shared" si="1343"/>
        <v>0.12682499999999999</v>
      </c>
      <c r="R1019" s="143">
        <f t="shared" si="1392"/>
        <v>1.001659764</v>
      </c>
      <c r="S1019" s="134">
        <f t="shared" si="1393"/>
        <v>153.54250156000001</v>
      </c>
      <c r="T1019" s="3">
        <f t="shared" si="1344"/>
        <v>0</v>
      </c>
      <c r="U1019" s="4">
        <f t="shared" si="1345"/>
        <v>0</v>
      </c>
      <c r="V1019" s="144" t="str">
        <f t="shared" ref="V1019" si="1409">V1018</f>
        <v>A+J=</v>
      </c>
      <c r="W1019" s="9">
        <f t="shared" si="1341"/>
        <v>43089</v>
      </c>
      <c r="X1019" s="4"/>
      <c r="Y1019" s="18"/>
      <c r="Z1019" s="16"/>
      <c r="AD1019" s="5"/>
    </row>
    <row r="1020" spans="1:135" x14ac:dyDescent="0.2">
      <c r="A1020" s="138">
        <f t="shared" si="1342"/>
        <v>43065</v>
      </c>
      <c r="B1020" s="134">
        <f t="shared" si="1381"/>
        <v>92698.980494570002</v>
      </c>
      <c r="C1020" s="134">
        <f t="shared" si="1402"/>
        <v>82477.357443899877</v>
      </c>
      <c r="D1020" s="139">
        <f t="shared" si="1382"/>
        <v>647.4</v>
      </c>
      <c r="E1020" s="10">
        <f>IF(DAY(A1020)=E$3+1,VLOOKUP(A1020,[1]Plan1!$BZ$150:$CA$300,2),E1019)</f>
        <v>648.67200000000003</v>
      </c>
      <c r="F1020" s="140">
        <f t="shared" si="1383"/>
        <v>43029</v>
      </c>
      <c r="G1020" s="133">
        <f t="shared" si="1384"/>
        <v>1.9647822057460296E-3</v>
      </c>
      <c r="H1020" s="141">
        <f t="shared" si="1385"/>
        <v>6</v>
      </c>
      <c r="I1020" s="141">
        <f t="shared" si="1386"/>
        <v>30</v>
      </c>
      <c r="J1020" s="134">
        <f t="shared" si="1387"/>
        <v>1.0003926479751897</v>
      </c>
      <c r="K1020" s="134">
        <f t="shared" si="1388"/>
        <v>1.1212577500000001</v>
      </c>
      <c r="L1020" s="134">
        <f t="shared" si="1389"/>
        <v>1.1216980000000001</v>
      </c>
      <c r="M1020" s="134">
        <f t="shared" si="1390"/>
        <v>92514.686890099998</v>
      </c>
      <c r="N1020" s="142">
        <f t="shared" si="1403"/>
        <v>0</v>
      </c>
      <c r="O1020" s="133">
        <f t="shared" si="1339"/>
        <v>0</v>
      </c>
      <c r="P1020" s="134">
        <f t="shared" si="1391"/>
        <v>0</v>
      </c>
      <c r="Q1020" s="133">
        <f t="shared" si="1343"/>
        <v>0.12682499999999999</v>
      </c>
      <c r="R1020" s="143">
        <f t="shared" si="1392"/>
        <v>1.0019920470000001</v>
      </c>
      <c r="S1020" s="134">
        <f t="shared" si="1393"/>
        <v>184.29360446999999</v>
      </c>
      <c r="T1020" s="3">
        <f t="shared" si="1344"/>
        <v>0</v>
      </c>
      <c r="U1020" s="4">
        <f t="shared" si="1345"/>
        <v>0</v>
      </c>
      <c r="V1020" s="144" t="str">
        <f t="shared" ref="V1020" si="1410">V1019</f>
        <v>A+J=</v>
      </c>
      <c r="W1020" s="9">
        <f t="shared" si="1341"/>
        <v>43089</v>
      </c>
      <c r="X1020" s="4"/>
      <c r="Y1020" s="18"/>
      <c r="Z1020" s="16"/>
      <c r="AD1020" s="5"/>
    </row>
    <row r="1021" spans="1:135" x14ac:dyDescent="0.2">
      <c r="A1021" s="138">
        <f t="shared" si="1342"/>
        <v>43066</v>
      </c>
      <c r="B1021" s="134">
        <f t="shared" si="1381"/>
        <v>92735.799731229999</v>
      </c>
      <c r="C1021" s="134">
        <f t="shared" si="1402"/>
        <v>82477.357443899877</v>
      </c>
      <c r="D1021" s="139">
        <f t="shared" si="1382"/>
        <v>647.4</v>
      </c>
      <c r="E1021" s="10">
        <f>IF(DAY(A1021)=E$3+1,VLOOKUP(A1021,[1]Plan1!$BZ$150:$CA$300,2),E1020)</f>
        <v>648.67200000000003</v>
      </c>
      <c r="F1021" s="140">
        <f t="shared" si="1383"/>
        <v>43029</v>
      </c>
      <c r="G1021" s="133">
        <f t="shared" si="1384"/>
        <v>1.9647822057460296E-3</v>
      </c>
      <c r="H1021" s="141">
        <f t="shared" si="1385"/>
        <v>7</v>
      </c>
      <c r="I1021" s="141">
        <f t="shared" si="1386"/>
        <v>30</v>
      </c>
      <c r="J1021" s="134">
        <f t="shared" si="1387"/>
        <v>1.0004581042917398</v>
      </c>
      <c r="K1021" s="134">
        <f t="shared" si="1388"/>
        <v>1.1212577500000001</v>
      </c>
      <c r="L1021" s="134">
        <f t="shared" si="1389"/>
        <v>1.1217714000000001</v>
      </c>
      <c r="M1021" s="134">
        <f t="shared" si="1390"/>
        <v>92520.740728139994</v>
      </c>
      <c r="N1021" s="142">
        <f t="shared" si="1403"/>
        <v>0</v>
      </c>
      <c r="O1021" s="133">
        <f t="shared" si="1339"/>
        <v>0</v>
      </c>
      <c r="P1021" s="134">
        <f t="shared" si="1391"/>
        <v>0</v>
      </c>
      <c r="Q1021" s="133">
        <f t="shared" si="1343"/>
        <v>0.12682499999999999</v>
      </c>
      <c r="R1021" s="143">
        <f t="shared" si="1392"/>
        <v>1.0023244410000001</v>
      </c>
      <c r="S1021" s="134">
        <f t="shared" si="1393"/>
        <v>215.05900309</v>
      </c>
      <c r="T1021" s="3">
        <f t="shared" si="1344"/>
        <v>0</v>
      </c>
      <c r="U1021" s="4">
        <f t="shared" si="1345"/>
        <v>0</v>
      </c>
      <c r="V1021" s="144" t="str">
        <f t="shared" ref="V1021" si="1411">V1020</f>
        <v>A+J=</v>
      </c>
      <c r="W1021" s="9">
        <f t="shared" si="1341"/>
        <v>43089</v>
      </c>
      <c r="X1021" s="4"/>
      <c r="Y1021" s="18"/>
      <c r="Z1021" s="16"/>
      <c r="AD1021" s="5"/>
    </row>
    <row r="1022" spans="1:135" x14ac:dyDescent="0.2">
      <c r="A1022" s="138">
        <f t="shared" si="1342"/>
        <v>43067</v>
      </c>
      <c r="B1022" s="134">
        <f t="shared" si="1381"/>
        <v>92772.633077840001</v>
      </c>
      <c r="C1022" s="134">
        <f t="shared" si="1402"/>
        <v>82477.357443899877</v>
      </c>
      <c r="D1022" s="139">
        <f t="shared" si="1382"/>
        <v>647.4</v>
      </c>
      <c r="E1022" s="10">
        <f>IF(DAY(A1022)=E$3+1,VLOOKUP(A1022,[1]Plan1!$BZ$150:$CA$300,2),E1021)</f>
        <v>648.67200000000003</v>
      </c>
      <c r="F1022" s="140">
        <f t="shared" si="1383"/>
        <v>43029</v>
      </c>
      <c r="G1022" s="133">
        <f t="shared" si="1384"/>
        <v>1.9647822057460296E-3</v>
      </c>
      <c r="H1022" s="141">
        <f t="shared" si="1385"/>
        <v>8</v>
      </c>
      <c r="I1022" s="141">
        <f t="shared" si="1386"/>
        <v>30</v>
      </c>
      <c r="J1022" s="134">
        <f t="shared" si="1387"/>
        <v>1.0005235648911377</v>
      </c>
      <c r="K1022" s="134">
        <f t="shared" si="1388"/>
        <v>1.1212577500000001</v>
      </c>
      <c r="L1022" s="134">
        <f t="shared" si="1389"/>
        <v>1.1218448000000001</v>
      </c>
      <c r="M1022" s="134">
        <f t="shared" si="1390"/>
        <v>92526.794566180004</v>
      </c>
      <c r="N1022" s="142">
        <f t="shared" si="1403"/>
        <v>0</v>
      </c>
      <c r="O1022" s="133">
        <f t="shared" si="1339"/>
        <v>0</v>
      </c>
      <c r="P1022" s="134">
        <f t="shared" si="1391"/>
        <v>0</v>
      </c>
      <c r="Q1022" s="133">
        <f t="shared" si="1343"/>
        <v>0.12682499999999999</v>
      </c>
      <c r="R1022" s="143">
        <f t="shared" si="1392"/>
        <v>1.0026569439999999</v>
      </c>
      <c r="S1022" s="134">
        <f t="shared" si="1393"/>
        <v>245.83851165999999</v>
      </c>
      <c r="T1022" s="3">
        <f t="shared" si="1344"/>
        <v>0</v>
      </c>
      <c r="U1022" s="4">
        <f t="shared" si="1345"/>
        <v>0</v>
      </c>
      <c r="V1022" s="144" t="str">
        <f t="shared" ref="V1022" si="1412">V1021</f>
        <v>A+J=</v>
      </c>
      <c r="W1022" s="9">
        <f t="shared" si="1341"/>
        <v>43089</v>
      </c>
      <c r="X1022" s="4"/>
      <c r="Y1022" s="18"/>
      <c r="Z1022" s="16"/>
      <c r="AD1022" s="5"/>
    </row>
    <row r="1023" spans="1:135" x14ac:dyDescent="0.2">
      <c r="A1023" s="138">
        <f t="shared" si="1342"/>
        <v>43068</v>
      </c>
      <c r="B1023" s="134">
        <f t="shared" si="1381"/>
        <v>92809.48072141</v>
      </c>
      <c r="C1023" s="134">
        <f t="shared" si="1402"/>
        <v>82477.357443899877</v>
      </c>
      <c r="D1023" s="139">
        <f t="shared" si="1382"/>
        <v>647.4</v>
      </c>
      <c r="E1023" s="10">
        <f>IF(DAY(A1023)=E$3+1,VLOOKUP(A1023,[1]Plan1!$BZ$150:$CA$300,2),E1022)</f>
        <v>648.67200000000003</v>
      </c>
      <c r="F1023" s="140">
        <f t="shared" si="1383"/>
        <v>43029</v>
      </c>
      <c r="G1023" s="133">
        <f t="shared" si="1384"/>
        <v>1.9647822057460296E-3</v>
      </c>
      <c r="H1023" s="141">
        <f t="shared" si="1385"/>
        <v>9</v>
      </c>
      <c r="I1023" s="141">
        <f t="shared" si="1386"/>
        <v>30</v>
      </c>
      <c r="J1023" s="134">
        <f t="shared" si="1387"/>
        <v>1.0005890297736637</v>
      </c>
      <c r="K1023" s="134">
        <f t="shared" si="1388"/>
        <v>1.1212577500000001</v>
      </c>
      <c r="L1023" s="134">
        <f t="shared" si="1389"/>
        <v>1.1219182000000001</v>
      </c>
      <c r="M1023" s="134">
        <f t="shared" si="1390"/>
        <v>92532.848404210003</v>
      </c>
      <c r="N1023" s="142">
        <f t="shared" si="1403"/>
        <v>0</v>
      </c>
      <c r="O1023" s="133">
        <f t="shared" si="1339"/>
        <v>0</v>
      </c>
      <c r="P1023" s="134">
        <f t="shared" si="1391"/>
        <v>0</v>
      </c>
      <c r="Q1023" s="133">
        <f t="shared" si="1343"/>
        <v>0.12682499999999999</v>
      </c>
      <c r="R1023" s="143">
        <f t="shared" si="1392"/>
        <v>1.0029895579999999</v>
      </c>
      <c r="S1023" s="134">
        <f t="shared" si="1393"/>
        <v>276.63231719999999</v>
      </c>
      <c r="T1023" s="3">
        <f t="shared" si="1344"/>
        <v>0</v>
      </c>
      <c r="U1023" s="4">
        <f t="shared" si="1345"/>
        <v>0</v>
      </c>
      <c r="V1023" s="144" t="str">
        <f t="shared" ref="V1023" si="1413">V1022</f>
        <v>A+J=</v>
      </c>
      <c r="W1023" s="9">
        <f t="shared" si="1341"/>
        <v>43089</v>
      </c>
      <c r="X1023" s="4"/>
      <c r="Y1023" s="18"/>
      <c r="Z1023" s="16"/>
      <c r="AD1023" s="5"/>
    </row>
    <row r="1024" spans="1:135" x14ac:dyDescent="0.2">
      <c r="A1024" s="138">
        <f t="shared" si="1342"/>
        <v>43069</v>
      </c>
      <c r="B1024" s="134">
        <f t="shared" si="1381"/>
        <v>92846.343491510008</v>
      </c>
      <c r="C1024" s="134">
        <f t="shared" si="1402"/>
        <v>82477.357443899877</v>
      </c>
      <c r="D1024" s="139">
        <f t="shared" si="1382"/>
        <v>647.4</v>
      </c>
      <c r="E1024" s="10">
        <f>IF(DAY(A1024)=E$3+1,VLOOKUP(A1024,[1]Plan1!$BZ$150:$CA$300,2),E1023)</f>
        <v>648.67200000000003</v>
      </c>
      <c r="F1024" s="140">
        <f t="shared" si="1383"/>
        <v>43029</v>
      </c>
      <c r="G1024" s="133">
        <f t="shared" si="1384"/>
        <v>1.9647822057460296E-3</v>
      </c>
      <c r="H1024" s="141">
        <f t="shared" si="1385"/>
        <v>10</v>
      </c>
      <c r="I1024" s="141">
        <f t="shared" si="1386"/>
        <v>30</v>
      </c>
      <c r="J1024" s="134">
        <f t="shared" si="1387"/>
        <v>1.0006544989395978</v>
      </c>
      <c r="K1024" s="134">
        <f t="shared" si="1388"/>
        <v>1.1212577500000001</v>
      </c>
      <c r="L1024" s="134">
        <f t="shared" si="1389"/>
        <v>1.12199161</v>
      </c>
      <c r="M1024" s="134">
        <f t="shared" si="1390"/>
        <v>92538.903067020001</v>
      </c>
      <c r="N1024" s="142">
        <f t="shared" si="1403"/>
        <v>0</v>
      </c>
      <c r="O1024" s="133">
        <f t="shared" si="1339"/>
        <v>0</v>
      </c>
      <c r="P1024" s="134">
        <f t="shared" si="1391"/>
        <v>0</v>
      </c>
      <c r="Q1024" s="133">
        <f t="shared" si="1343"/>
        <v>0.12682499999999999</v>
      </c>
      <c r="R1024" s="143">
        <f t="shared" si="1392"/>
        <v>1.0033222829999999</v>
      </c>
      <c r="S1024" s="134">
        <f t="shared" si="1393"/>
        <v>307.44042449</v>
      </c>
      <c r="T1024" s="3">
        <f t="shared" si="1344"/>
        <v>0</v>
      </c>
      <c r="U1024" s="4">
        <f t="shared" si="1345"/>
        <v>0</v>
      </c>
      <c r="V1024" s="144" t="str">
        <f t="shared" ref="V1024" si="1414">V1023</f>
        <v>A+J=</v>
      </c>
      <c r="W1024" s="9">
        <f t="shared" si="1341"/>
        <v>43089</v>
      </c>
      <c r="X1024" s="4"/>
      <c r="Y1024" s="18"/>
      <c r="Z1024" s="16"/>
      <c r="AD1024" s="5"/>
    </row>
    <row r="1025" spans="1:30" x14ac:dyDescent="0.2">
      <c r="A1025" s="138">
        <f t="shared" si="1342"/>
        <v>43070</v>
      </c>
      <c r="B1025" s="134">
        <f t="shared" si="1381"/>
        <v>92883.220470629996</v>
      </c>
      <c r="C1025" s="134">
        <f t="shared" si="1402"/>
        <v>82477.357443899877</v>
      </c>
      <c r="D1025" s="139">
        <f t="shared" si="1382"/>
        <v>647.4</v>
      </c>
      <c r="E1025" s="10">
        <f>IF(DAY(A1025)=E$3+1,VLOOKUP(A1025,[1]Plan1!$BZ$150:$CA$300,2),E1024)</f>
        <v>648.67200000000003</v>
      </c>
      <c r="F1025" s="140">
        <f t="shared" si="1383"/>
        <v>43029</v>
      </c>
      <c r="G1025" s="133">
        <f t="shared" si="1384"/>
        <v>1.9647822057460296E-3</v>
      </c>
      <c r="H1025" s="141">
        <f t="shared" si="1385"/>
        <v>11</v>
      </c>
      <c r="I1025" s="141">
        <f t="shared" si="1386"/>
        <v>30</v>
      </c>
      <c r="J1025" s="134">
        <f t="shared" si="1387"/>
        <v>1.0007199723892204</v>
      </c>
      <c r="K1025" s="134">
        <f t="shared" si="1388"/>
        <v>1.1212577500000001</v>
      </c>
      <c r="L1025" s="134">
        <f t="shared" si="1389"/>
        <v>1.12206502</v>
      </c>
      <c r="M1025" s="134">
        <f t="shared" si="1390"/>
        <v>92544.957729829999</v>
      </c>
      <c r="N1025" s="142">
        <f t="shared" si="1403"/>
        <v>0</v>
      </c>
      <c r="O1025" s="133">
        <f t="shared" si="1339"/>
        <v>0</v>
      </c>
      <c r="P1025" s="134">
        <f t="shared" si="1391"/>
        <v>0</v>
      </c>
      <c r="Q1025" s="133">
        <f t="shared" si="1343"/>
        <v>0.12682499999999999</v>
      </c>
      <c r="R1025" s="143">
        <f t="shared" si="1392"/>
        <v>1.003655118</v>
      </c>
      <c r="S1025" s="134">
        <f t="shared" si="1393"/>
        <v>338.26274080000002</v>
      </c>
      <c r="T1025" s="3">
        <f t="shared" si="1344"/>
        <v>0</v>
      </c>
      <c r="U1025" s="4">
        <f t="shared" si="1345"/>
        <v>0</v>
      </c>
      <c r="V1025" s="144" t="str">
        <f t="shared" ref="V1025" si="1415">V1024</f>
        <v>A+J=</v>
      </c>
      <c r="W1025" s="9">
        <f t="shared" si="1341"/>
        <v>43089</v>
      </c>
      <c r="X1025" s="4"/>
      <c r="Y1025" s="18"/>
      <c r="Z1025" s="16"/>
      <c r="AD1025" s="5"/>
    </row>
    <row r="1026" spans="1:30" x14ac:dyDescent="0.2">
      <c r="A1026" s="138">
        <f t="shared" si="1342"/>
        <v>43071</v>
      </c>
      <c r="B1026" s="134">
        <f t="shared" si="1381"/>
        <v>92920.112488839994</v>
      </c>
      <c r="C1026" s="134">
        <f t="shared" si="1402"/>
        <v>82477.357443899877</v>
      </c>
      <c r="D1026" s="139">
        <f t="shared" si="1382"/>
        <v>647.4</v>
      </c>
      <c r="E1026" s="10">
        <f>IF(DAY(A1026)=E$3+1,VLOOKUP(A1026,[1]Plan1!$BZ$150:$CA$300,2),E1025)</f>
        <v>648.67200000000003</v>
      </c>
      <c r="F1026" s="140">
        <f t="shared" si="1383"/>
        <v>43029</v>
      </c>
      <c r="G1026" s="133">
        <f t="shared" si="1384"/>
        <v>1.9647822057460296E-3</v>
      </c>
      <c r="H1026" s="141">
        <f t="shared" si="1385"/>
        <v>12</v>
      </c>
      <c r="I1026" s="141">
        <f t="shared" si="1386"/>
        <v>30</v>
      </c>
      <c r="J1026" s="134">
        <f t="shared" si="1387"/>
        <v>1.0007854501228117</v>
      </c>
      <c r="K1026" s="134">
        <f t="shared" si="1388"/>
        <v>1.1212577500000001</v>
      </c>
      <c r="L1026" s="134">
        <f t="shared" si="1389"/>
        <v>1.1221384400000001</v>
      </c>
      <c r="M1026" s="134">
        <f t="shared" si="1390"/>
        <v>92551.013217419997</v>
      </c>
      <c r="N1026" s="142">
        <f t="shared" si="1403"/>
        <v>0</v>
      </c>
      <c r="O1026" s="133">
        <f t="shared" si="1339"/>
        <v>0</v>
      </c>
      <c r="P1026" s="134">
        <f t="shared" si="1391"/>
        <v>0</v>
      </c>
      <c r="Q1026" s="133">
        <f t="shared" si="1343"/>
        <v>0.12682499999999999</v>
      </c>
      <c r="R1026" s="143">
        <f t="shared" si="1392"/>
        <v>1.003988063</v>
      </c>
      <c r="S1026" s="134">
        <f t="shared" si="1393"/>
        <v>369.09927141999998</v>
      </c>
      <c r="T1026" s="3">
        <f t="shared" si="1344"/>
        <v>0</v>
      </c>
      <c r="U1026" s="4">
        <f t="shared" si="1345"/>
        <v>0</v>
      </c>
      <c r="V1026" s="144" t="str">
        <f t="shared" ref="V1026" si="1416">V1025</f>
        <v>A+J=</v>
      </c>
      <c r="W1026" s="9">
        <f t="shared" si="1341"/>
        <v>43089</v>
      </c>
      <c r="X1026" s="4"/>
      <c r="Y1026" s="18"/>
      <c r="Z1026" s="16"/>
      <c r="AD1026" s="5"/>
    </row>
    <row r="1027" spans="1:30" x14ac:dyDescent="0.2">
      <c r="A1027" s="138">
        <f t="shared" si="1342"/>
        <v>43072</v>
      </c>
      <c r="B1027" s="134">
        <f t="shared" si="1381"/>
        <v>92957.018720599997</v>
      </c>
      <c r="C1027" s="134">
        <f t="shared" si="1402"/>
        <v>82477.357443899877</v>
      </c>
      <c r="D1027" s="139">
        <f t="shared" si="1382"/>
        <v>647.4</v>
      </c>
      <c r="E1027" s="10">
        <f>IF(DAY(A1027)=E$3+1,VLOOKUP(A1027,[1]Plan1!$BZ$150:$CA$300,2),E1026)</f>
        <v>648.67200000000003</v>
      </c>
      <c r="F1027" s="140">
        <f t="shared" si="1383"/>
        <v>43029</v>
      </c>
      <c r="G1027" s="133">
        <f t="shared" si="1384"/>
        <v>1.9647822057460296E-3</v>
      </c>
      <c r="H1027" s="141">
        <f t="shared" si="1385"/>
        <v>13</v>
      </c>
      <c r="I1027" s="141">
        <f t="shared" si="1386"/>
        <v>30</v>
      </c>
      <c r="J1027" s="134">
        <f t="shared" si="1387"/>
        <v>1.000850932140652</v>
      </c>
      <c r="K1027" s="134">
        <f t="shared" si="1388"/>
        <v>1.1212577500000001</v>
      </c>
      <c r="L1027" s="134">
        <f t="shared" si="1389"/>
        <v>1.1222118599999999</v>
      </c>
      <c r="M1027" s="134">
        <f t="shared" si="1390"/>
        <v>92557.068704999998</v>
      </c>
      <c r="N1027" s="142">
        <f t="shared" si="1403"/>
        <v>0</v>
      </c>
      <c r="O1027" s="133">
        <f t="shared" si="1339"/>
        <v>0</v>
      </c>
      <c r="P1027" s="134">
        <f t="shared" si="1391"/>
        <v>0</v>
      </c>
      <c r="Q1027" s="133">
        <f t="shared" si="1343"/>
        <v>0.12682499999999999</v>
      </c>
      <c r="R1027" s="143">
        <f t="shared" si="1392"/>
        <v>1.004321118</v>
      </c>
      <c r="S1027" s="134">
        <f t="shared" si="1393"/>
        <v>399.95001559999997</v>
      </c>
      <c r="T1027" s="3">
        <f t="shared" si="1344"/>
        <v>0</v>
      </c>
      <c r="U1027" s="4">
        <f t="shared" si="1345"/>
        <v>0</v>
      </c>
      <c r="V1027" s="144" t="str">
        <f t="shared" ref="V1027" si="1417">V1026</f>
        <v>A+J=</v>
      </c>
      <c r="W1027" s="9">
        <f t="shared" si="1341"/>
        <v>43089</v>
      </c>
      <c r="X1027" s="4"/>
      <c r="Y1027" s="18"/>
      <c r="Z1027" s="16"/>
      <c r="AD1027" s="5"/>
    </row>
    <row r="1028" spans="1:30" x14ac:dyDescent="0.2">
      <c r="A1028" s="138">
        <f t="shared" si="1342"/>
        <v>43073</v>
      </c>
      <c r="B1028" s="134">
        <f t="shared" si="1381"/>
        <v>92993.940089109994</v>
      </c>
      <c r="C1028" s="134">
        <f t="shared" si="1402"/>
        <v>82477.357443899877</v>
      </c>
      <c r="D1028" s="139">
        <f t="shared" si="1382"/>
        <v>647.4</v>
      </c>
      <c r="E1028" s="10">
        <f>IF(DAY(A1028)=E$3+1,VLOOKUP(A1028,[1]Plan1!$BZ$150:$CA$300,2),E1027)</f>
        <v>648.67200000000003</v>
      </c>
      <c r="F1028" s="140">
        <f t="shared" si="1383"/>
        <v>43029</v>
      </c>
      <c r="G1028" s="133">
        <f t="shared" si="1384"/>
        <v>1.9647822057460296E-3</v>
      </c>
      <c r="H1028" s="141">
        <f t="shared" si="1385"/>
        <v>14</v>
      </c>
      <c r="I1028" s="141">
        <f t="shared" si="1386"/>
        <v>30</v>
      </c>
      <c r="J1028" s="134">
        <f t="shared" si="1387"/>
        <v>1.0009164184430217</v>
      </c>
      <c r="K1028" s="134">
        <f t="shared" si="1388"/>
        <v>1.1212577500000001</v>
      </c>
      <c r="L1028" s="134">
        <f t="shared" si="1389"/>
        <v>1.12228529</v>
      </c>
      <c r="M1028" s="134">
        <f t="shared" si="1390"/>
        <v>92563.125017359998</v>
      </c>
      <c r="N1028" s="142">
        <f t="shared" si="1403"/>
        <v>0</v>
      </c>
      <c r="O1028" s="133">
        <f t="shared" si="1339"/>
        <v>0</v>
      </c>
      <c r="P1028" s="134">
        <f t="shared" si="1391"/>
        <v>0</v>
      </c>
      <c r="Q1028" s="133">
        <f t="shared" si="1343"/>
        <v>0.12682499999999999</v>
      </c>
      <c r="R1028" s="143">
        <f t="shared" si="1392"/>
        <v>1.0046542839999999</v>
      </c>
      <c r="S1028" s="134">
        <f t="shared" si="1393"/>
        <v>430.81507175000002</v>
      </c>
      <c r="T1028" s="3">
        <f t="shared" si="1344"/>
        <v>0</v>
      </c>
      <c r="U1028" s="4">
        <f t="shared" si="1345"/>
        <v>0</v>
      </c>
      <c r="V1028" s="144" t="str">
        <f t="shared" ref="V1028" si="1418">V1027</f>
        <v>A+J=</v>
      </c>
      <c r="W1028" s="9">
        <f t="shared" si="1341"/>
        <v>43089</v>
      </c>
      <c r="X1028" s="4"/>
      <c r="Y1028" s="18"/>
      <c r="Z1028" s="16"/>
      <c r="AD1028" s="5"/>
    </row>
    <row r="1029" spans="1:30" x14ac:dyDescent="0.2">
      <c r="A1029" s="138">
        <f t="shared" si="1342"/>
        <v>43074</v>
      </c>
      <c r="B1029" s="134">
        <f t="shared" si="1381"/>
        <v>93030.875768309998</v>
      </c>
      <c r="C1029" s="134">
        <f t="shared" si="1402"/>
        <v>82477.357443899877</v>
      </c>
      <c r="D1029" s="139">
        <f t="shared" si="1382"/>
        <v>647.4</v>
      </c>
      <c r="E1029" s="10">
        <f>IF(DAY(A1029)=E$3+1,VLOOKUP(A1029,[1]Plan1!$BZ$150:$CA$300,2),E1028)</f>
        <v>648.67200000000003</v>
      </c>
      <c r="F1029" s="140">
        <f t="shared" si="1383"/>
        <v>43029</v>
      </c>
      <c r="G1029" s="133">
        <f t="shared" si="1384"/>
        <v>1.9647822057460296E-3</v>
      </c>
      <c r="H1029" s="141">
        <f t="shared" si="1385"/>
        <v>15</v>
      </c>
      <c r="I1029" s="141">
        <f t="shared" si="1386"/>
        <v>30</v>
      </c>
      <c r="J1029" s="134">
        <f t="shared" si="1387"/>
        <v>1.0009819090302012</v>
      </c>
      <c r="K1029" s="134">
        <f t="shared" si="1388"/>
        <v>1.1212577500000001</v>
      </c>
      <c r="L1029" s="134">
        <f t="shared" si="1389"/>
        <v>1.12235872</v>
      </c>
      <c r="M1029" s="134">
        <f t="shared" si="1390"/>
        <v>92569.181329710002</v>
      </c>
      <c r="N1029" s="142">
        <f t="shared" si="1403"/>
        <v>0</v>
      </c>
      <c r="O1029" s="133">
        <f t="shared" si="1339"/>
        <v>0</v>
      </c>
      <c r="P1029" s="134">
        <f t="shared" si="1391"/>
        <v>0</v>
      </c>
      <c r="Q1029" s="133">
        <f t="shared" si="1343"/>
        <v>0.12682499999999999</v>
      </c>
      <c r="R1029" s="143">
        <f t="shared" si="1392"/>
        <v>1.0049875610000001</v>
      </c>
      <c r="S1029" s="134">
        <f t="shared" si="1393"/>
        <v>461.69443860000001</v>
      </c>
      <c r="T1029" s="3">
        <f t="shared" si="1344"/>
        <v>0</v>
      </c>
      <c r="U1029" s="4">
        <f t="shared" si="1345"/>
        <v>0</v>
      </c>
      <c r="V1029" s="144" t="str">
        <f t="shared" ref="V1029" si="1419">V1028</f>
        <v>A+J=</v>
      </c>
      <c r="W1029" s="9">
        <f t="shared" si="1341"/>
        <v>43089</v>
      </c>
      <c r="X1029" s="4"/>
      <c r="Y1029" s="18"/>
      <c r="Z1029" s="16"/>
      <c r="AD1029" s="5"/>
    </row>
    <row r="1030" spans="1:30" x14ac:dyDescent="0.2">
      <c r="A1030" s="138">
        <f t="shared" si="1342"/>
        <v>43075</v>
      </c>
      <c r="B1030" s="134">
        <f t="shared" si="1381"/>
        <v>93067.825667650002</v>
      </c>
      <c r="C1030" s="134">
        <f t="shared" si="1402"/>
        <v>82477.357443899877</v>
      </c>
      <c r="D1030" s="139">
        <f t="shared" si="1382"/>
        <v>647.4</v>
      </c>
      <c r="E1030" s="10">
        <f>IF(DAY(A1030)=E$3+1,VLOOKUP(A1030,[1]Plan1!$BZ$150:$CA$300,2),E1029)</f>
        <v>648.67200000000003</v>
      </c>
      <c r="F1030" s="140">
        <f t="shared" si="1383"/>
        <v>43029</v>
      </c>
      <c r="G1030" s="133">
        <f t="shared" si="1384"/>
        <v>1.9647822057460296E-3</v>
      </c>
      <c r="H1030" s="141">
        <f t="shared" si="1385"/>
        <v>16</v>
      </c>
      <c r="I1030" s="141">
        <f t="shared" si="1386"/>
        <v>30</v>
      </c>
      <c r="J1030" s="134">
        <f t="shared" si="1387"/>
        <v>1.0010474039024708</v>
      </c>
      <c r="K1030" s="134">
        <f t="shared" si="1388"/>
        <v>1.1212577500000001</v>
      </c>
      <c r="L1030" s="134">
        <f t="shared" si="1389"/>
        <v>1.1224321500000001</v>
      </c>
      <c r="M1030" s="134">
        <f t="shared" si="1390"/>
        <v>92575.237642070002</v>
      </c>
      <c r="N1030" s="142">
        <f t="shared" si="1403"/>
        <v>0</v>
      </c>
      <c r="O1030" s="133">
        <f t="shared" si="1339"/>
        <v>0</v>
      </c>
      <c r="P1030" s="134">
        <f t="shared" si="1391"/>
        <v>0</v>
      </c>
      <c r="Q1030" s="133">
        <f t="shared" si="1343"/>
        <v>0.12682499999999999</v>
      </c>
      <c r="R1030" s="143">
        <f t="shared" si="1392"/>
        <v>1.005320948</v>
      </c>
      <c r="S1030" s="134">
        <f t="shared" si="1393"/>
        <v>492.58802558000002</v>
      </c>
      <c r="T1030" s="3">
        <f t="shared" si="1344"/>
        <v>0</v>
      </c>
      <c r="U1030" s="4">
        <f t="shared" si="1345"/>
        <v>0</v>
      </c>
      <c r="V1030" s="144" t="str">
        <f t="shared" ref="V1030" si="1420">V1029</f>
        <v>A+J=</v>
      </c>
      <c r="W1030" s="9">
        <f t="shared" si="1341"/>
        <v>43089</v>
      </c>
      <c r="X1030" s="4"/>
      <c r="Y1030" s="18"/>
      <c r="Z1030" s="16"/>
      <c r="AD1030" s="5"/>
    </row>
    <row r="1031" spans="1:30" x14ac:dyDescent="0.2">
      <c r="A1031" s="138">
        <f t="shared" si="1342"/>
        <v>43076</v>
      </c>
      <c r="B1031" s="134">
        <f t="shared" si="1381"/>
        <v>93104.79154056999</v>
      </c>
      <c r="C1031" s="134">
        <f t="shared" si="1402"/>
        <v>82477.357443899877</v>
      </c>
      <c r="D1031" s="139">
        <f t="shared" si="1382"/>
        <v>647.4</v>
      </c>
      <c r="E1031" s="10">
        <f>IF(DAY(A1031)=E$3+1,VLOOKUP(A1031,[1]Plan1!$BZ$150:$CA$300,2),E1030)</f>
        <v>648.67200000000003</v>
      </c>
      <c r="F1031" s="140">
        <f t="shared" si="1383"/>
        <v>43029</v>
      </c>
      <c r="G1031" s="133">
        <f t="shared" si="1384"/>
        <v>1.9647822057460296E-3</v>
      </c>
      <c r="H1031" s="141">
        <f t="shared" si="1385"/>
        <v>17</v>
      </c>
      <c r="I1031" s="141">
        <f t="shared" si="1386"/>
        <v>30</v>
      </c>
      <c r="J1031" s="134">
        <f t="shared" si="1387"/>
        <v>1.0011129030601107</v>
      </c>
      <c r="K1031" s="134">
        <f t="shared" si="1388"/>
        <v>1.1212577500000001</v>
      </c>
      <c r="L1031" s="134">
        <f t="shared" si="1389"/>
        <v>1.1225056</v>
      </c>
      <c r="M1031" s="134">
        <f t="shared" si="1390"/>
        <v>92581.295603969993</v>
      </c>
      <c r="N1031" s="142">
        <f t="shared" si="1403"/>
        <v>0</v>
      </c>
      <c r="O1031" s="133">
        <f t="shared" si="1339"/>
        <v>0</v>
      </c>
      <c r="P1031" s="134">
        <f t="shared" si="1391"/>
        <v>0</v>
      </c>
      <c r="Q1031" s="133">
        <f t="shared" si="1343"/>
        <v>0.12682499999999999</v>
      </c>
      <c r="R1031" s="143">
        <f t="shared" si="1392"/>
        <v>1.0056544460000001</v>
      </c>
      <c r="S1031" s="134">
        <f t="shared" si="1393"/>
        <v>523.49593660000005</v>
      </c>
      <c r="T1031" s="3">
        <f t="shared" si="1344"/>
        <v>0</v>
      </c>
      <c r="U1031" s="4">
        <f t="shared" si="1345"/>
        <v>0</v>
      </c>
      <c r="V1031" s="144" t="str">
        <f t="shared" ref="V1031" si="1421">V1030</f>
        <v>A+J=</v>
      </c>
      <c r="W1031" s="9">
        <f t="shared" si="1341"/>
        <v>43089</v>
      </c>
      <c r="X1031" s="4"/>
      <c r="Y1031" s="18"/>
      <c r="Z1031" s="16"/>
      <c r="AD1031" s="5"/>
    </row>
    <row r="1032" spans="1:30" x14ac:dyDescent="0.2">
      <c r="A1032" s="138">
        <f t="shared" si="1342"/>
        <v>43077</v>
      </c>
      <c r="B1032" s="134">
        <f t="shared" si="1381"/>
        <v>93141.770809039997</v>
      </c>
      <c r="C1032" s="134">
        <f t="shared" si="1402"/>
        <v>82477.357443899877</v>
      </c>
      <c r="D1032" s="139">
        <f t="shared" si="1382"/>
        <v>647.4</v>
      </c>
      <c r="E1032" s="10">
        <f>IF(DAY(A1032)=E$3+1,VLOOKUP(A1032,[1]Plan1!$BZ$150:$CA$300,2),E1031)</f>
        <v>648.67200000000003</v>
      </c>
      <c r="F1032" s="140">
        <f t="shared" si="1383"/>
        <v>43029</v>
      </c>
      <c r="G1032" s="133">
        <f t="shared" si="1384"/>
        <v>1.9647822057460296E-3</v>
      </c>
      <c r="H1032" s="141">
        <f t="shared" si="1385"/>
        <v>18</v>
      </c>
      <c r="I1032" s="141">
        <f t="shared" si="1386"/>
        <v>30</v>
      </c>
      <c r="J1032" s="134">
        <f t="shared" si="1387"/>
        <v>1.0011784065034015</v>
      </c>
      <c r="K1032" s="134">
        <f t="shared" si="1388"/>
        <v>1.1212577500000001</v>
      </c>
      <c r="L1032" s="134">
        <f t="shared" si="1389"/>
        <v>1.12257904</v>
      </c>
      <c r="M1032" s="134">
        <f t="shared" si="1390"/>
        <v>92587.352741109993</v>
      </c>
      <c r="N1032" s="142">
        <f t="shared" si="1403"/>
        <v>0</v>
      </c>
      <c r="O1032" s="133">
        <f t="shared" si="1339"/>
        <v>0</v>
      </c>
      <c r="P1032" s="134">
        <f t="shared" si="1391"/>
        <v>0</v>
      </c>
      <c r="Q1032" s="133">
        <f t="shared" si="1343"/>
        <v>0.12682499999999999</v>
      </c>
      <c r="R1032" s="143">
        <f t="shared" si="1392"/>
        <v>1.0059880539999999</v>
      </c>
      <c r="S1032" s="134">
        <f t="shared" si="1393"/>
        <v>554.41806793000001</v>
      </c>
      <c r="T1032" s="3">
        <f t="shared" si="1344"/>
        <v>0</v>
      </c>
      <c r="U1032" s="4">
        <f t="shared" si="1345"/>
        <v>0</v>
      </c>
      <c r="V1032" s="144" t="str">
        <f t="shared" ref="V1032" si="1422">V1031</f>
        <v>A+J=</v>
      </c>
      <c r="W1032" s="9">
        <f t="shared" si="1341"/>
        <v>43089</v>
      </c>
      <c r="X1032" s="4"/>
      <c r="Y1032" s="18"/>
      <c r="Z1032" s="16"/>
      <c r="AD1032" s="5"/>
    </row>
    <row r="1033" spans="1:30" x14ac:dyDescent="0.2">
      <c r="A1033" s="138">
        <f t="shared" si="1342"/>
        <v>43078</v>
      </c>
      <c r="B1033" s="134">
        <f t="shared" si="1381"/>
        <v>93178.765226770003</v>
      </c>
      <c r="C1033" s="134">
        <f t="shared" si="1402"/>
        <v>82477.357443899877</v>
      </c>
      <c r="D1033" s="139">
        <f t="shared" si="1382"/>
        <v>647.4</v>
      </c>
      <c r="E1033" s="10">
        <f>IF(DAY(A1033)=E$3+1,VLOOKUP(A1033,[1]Plan1!$BZ$150:$CA$300,2),E1032)</f>
        <v>648.67200000000003</v>
      </c>
      <c r="F1033" s="140">
        <f t="shared" si="1383"/>
        <v>43029</v>
      </c>
      <c r="G1033" s="133">
        <f t="shared" si="1384"/>
        <v>1.9647822057460296E-3</v>
      </c>
      <c r="H1033" s="141">
        <f t="shared" si="1385"/>
        <v>19</v>
      </c>
      <c r="I1033" s="141">
        <f t="shared" si="1386"/>
        <v>30</v>
      </c>
      <c r="J1033" s="134">
        <f t="shared" si="1387"/>
        <v>1.0012439142326237</v>
      </c>
      <c r="K1033" s="134">
        <f t="shared" si="1388"/>
        <v>1.1212577500000001</v>
      </c>
      <c r="L1033" s="134">
        <f t="shared" si="1389"/>
        <v>1.1226524899999999</v>
      </c>
      <c r="M1033" s="134">
        <f t="shared" si="1390"/>
        <v>92593.410703009999</v>
      </c>
      <c r="N1033" s="142">
        <f t="shared" si="1403"/>
        <v>0</v>
      </c>
      <c r="O1033" s="133">
        <f t="shared" si="1339"/>
        <v>0</v>
      </c>
      <c r="P1033" s="134">
        <f t="shared" si="1391"/>
        <v>0</v>
      </c>
      <c r="Q1033" s="133">
        <f t="shared" si="1343"/>
        <v>0.12682499999999999</v>
      </c>
      <c r="R1033" s="143">
        <f t="shared" si="1392"/>
        <v>1.006321773</v>
      </c>
      <c r="S1033" s="134">
        <f t="shared" si="1393"/>
        <v>585.35452376000001</v>
      </c>
      <c r="T1033" s="3">
        <f t="shared" si="1344"/>
        <v>0</v>
      </c>
      <c r="U1033" s="4">
        <f t="shared" si="1345"/>
        <v>0</v>
      </c>
      <c r="V1033" s="144" t="str">
        <f t="shared" ref="V1033" si="1423">V1032</f>
        <v>A+J=</v>
      </c>
      <c r="W1033" s="9">
        <f t="shared" si="1341"/>
        <v>43089</v>
      </c>
      <c r="X1033" s="4"/>
      <c r="Y1033" s="18"/>
      <c r="Z1033" s="16"/>
      <c r="AD1033" s="5"/>
    </row>
    <row r="1034" spans="1:30" x14ac:dyDescent="0.2">
      <c r="A1034" s="138">
        <f t="shared" si="1342"/>
        <v>43079</v>
      </c>
      <c r="B1034" s="134">
        <f t="shared" si="1381"/>
        <v>93215.774796619997</v>
      </c>
      <c r="C1034" s="134">
        <f t="shared" si="1402"/>
        <v>82477.357443899877</v>
      </c>
      <c r="D1034" s="139">
        <f t="shared" si="1382"/>
        <v>647.4</v>
      </c>
      <c r="E1034" s="10">
        <f>IF(DAY(A1034)=E$3+1,VLOOKUP(A1034,[1]Plan1!$BZ$150:$CA$300,2),E1033)</f>
        <v>648.67200000000003</v>
      </c>
      <c r="F1034" s="140">
        <f t="shared" si="1383"/>
        <v>43029</v>
      </c>
      <c r="G1034" s="133">
        <f t="shared" si="1384"/>
        <v>1.9647822057460296E-3</v>
      </c>
      <c r="H1034" s="141">
        <f t="shared" si="1385"/>
        <v>20</v>
      </c>
      <c r="I1034" s="141">
        <f t="shared" si="1386"/>
        <v>30</v>
      </c>
      <c r="J1034" s="134">
        <f t="shared" si="1387"/>
        <v>1.0013094262480575</v>
      </c>
      <c r="K1034" s="134">
        <f t="shared" si="1388"/>
        <v>1.1212577500000001</v>
      </c>
      <c r="L1034" s="134">
        <f t="shared" si="1389"/>
        <v>1.12272595</v>
      </c>
      <c r="M1034" s="134">
        <f t="shared" si="1390"/>
        <v>92599.469489690004</v>
      </c>
      <c r="N1034" s="142">
        <f t="shared" si="1403"/>
        <v>0</v>
      </c>
      <c r="O1034" s="133">
        <f t="shared" ref="O1034:O1097" si="1424">IF(N1034&gt;0,VLOOKUP(N1034,$Y$10:$AD$100,6),0)</f>
        <v>0</v>
      </c>
      <c r="P1034" s="134">
        <f t="shared" si="1391"/>
        <v>0</v>
      </c>
      <c r="Q1034" s="133">
        <f t="shared" si="1343"/>
        <v>0.12682499999999999</v>
      </c>
      <c r="R1034" s="143">
        <f t="shared" si="1392"/>
        <v>1.006655603</v>
      </c>
      <c r="S1034" s="134">
        <f t="shared" si="1393"/>
        <v>616.30530693000003</v>
      </c>
      <c r="T1034" s="3">
        <f t="shared" si="1344"/>
        <v>0</v>
      </c>
      <c r="U1034" s="4">
        <f t="shared" si="1345"/>
        <v>0</v>
      </c>
      <c r="V1034" s="144" t="str">
        <f t="shared" ref="V1034" si="1425">V1033</f>
        <v>A+J=</v>
      </c>
      <c r="W1034" s="9">
        <f t="shared" ref="W1034:W1097" si="1426">VLOOKUP(A1034,$Z$10:$AG$81,8)</f>
        <v>43089</v>
      </c>
      <c r="X1034" s="4"/>
      <c r="Y1034" s="18"/>
      <c r="Z1034" s="16"/>
      <c r="AD1034" s="5"/>
    </row>
    <row r="1035" spans="1:30" x14ac:dyDescent="0.2">
      <c r="A1035" s="138">
        <f t="shared" ref="A1035:A1098" si="1427">(A1034+1)</f>
        <v>43080</v>
      </c>
      <c r="B1035" s="134">
        <f t="shared" si="1381"/>
        <v>93252.798690889991</v>
      </c>
      <c r="C1035" s="134">
        <f t="shared" si="1402"/>
        <v>82477.357443899877</v>
      </c>
      <c r="D1035" s="139">
        <f t="shared" si="1382"/>
        <v>647.4</v>
      </c>
      <c r="E1035" s="10">
        <f>IF(DAY(A1035)=E$3+1,VLOOKUP(A1035,[1]Plan1!$BZ$150:$CA$300,2),E1034)</f>
        <v>648.67200000000003</v>
      </c>
      <c r="F1035" s="140">
        <f t="shared" si="1383"/>
        <v>43029</v>
      </c>
      <c r="G1035" s="133">
        <f t="shared" si="1384"/>
        <v>1.9647822057460296E-3</v>
      </c>
      <c r="H1035" s="141">
        <f t="shared" si="1385"/>
        <v>21</v>
      </c>
      <c r="I1035" s="141">
        <f t="shared" si="1386"/>
        <v>30</v>
      </c>
      <c r="J1035" s="134">
        <f t="shared" si="1387"/>
        <v>1.0013749425499834</v>
      </c>
      <c r="K1035" s="134">
        <f t="shared" si="1388"/>
        <v>1.1212577500000001</v>
      </c>
      <c r="L1035" s="134">
        <f t="shared" si="1389"/>
        <v>1.1227994100000001</v>
      </c>
      <c r="M1035" s="134">
        <f t="shared" si="1390"/>
        <v>92605.528276359997</v>
      </c>
      <c r="N1035" s="142">
        <f t="shared" si="1403"/>
        <v>0</v>
      </c>
      <c r="O1035" s="133">
        <f t="shared" si="1424"/>
        <v>0</v>
      </c>
      <c r="P1035" s="134">
        <f t="shared" si="1391"/>
        <v>0</v>
      </c>
      <c r="Q1035" s="133">
        <f t="shared" ref="Q1035:Q1098" si="1428">(Q1034)</f>
        <v>0.12682499999999999</v>
      </c>
      <c r="R1035" s="143">
        <f t="shared" si="1392"/>
        <v>1.0069895440000001</v>
      </c>
      <c r="S1035" s="134">
        <f t="shared" si="1393"/>
        <v>647.27041453000004</v>
      </c>
      <c r="T1035" s="3">
        <f t="shared" ref="T1035:T1098" si="1429">IF(N1035&gt;0,P1035+S1035,0)</f>
        <v>0</v>
      </c>
      <c r="U1035" s="4">
        <f t="shared" ref="U1035:U1098" si="1430">IF(N1035&gt;0,T1035*U$7,0)</f>
        <v>0</v>
      </c>
      <c r="V1035" s="144" t="str">
        <f t="shared" ref="V1035" si="1431">V1034</f>
        <v>A+J=</v>
      </c>
      <c r="W1035" s="9">
        <f t="shared" si="1426"/>
        <v>43089</v>
      </c>
      <c r="X1035" s="4"/>
      <c r="Y1035" s="18"/>
      <c r="Z1035" s="16"/>
      <c r="AD1035" s="5"/>
    </row>
    <row r="1036" spans="1:30" x14ac:dyDescent="0.2">
      <c r="A1036" s="138">
        <f t="shared" si="1427"/>
        <v>43081</v>
      </c>
      <c r="B1036" s="134">
        <f t="shared" si="1381"/>
        <v>93289.837649809997</v>
      </c>
      <c r="C1036" s="134">
        <f t="shared" si="1402"/>
        <v>82477.357443899877</v>
      </c>
      <c r="D1036" s="139">
        <f t="shared" si="1382"/>
        <v>647.4</v>
      </c>
      <c r="E1036" s="10">
        <f>IF(DAY(A1036)=E$3+1,VLOOKUP(A1036,[1]Plan1!$BZ$150:$CA$300,2),E1035)</f>
        <v>648.67200000000003</v>
      </c>
      <c r="F1036" s="140">
        <f t="shared" si="1383"/>
        <v>43029</v>
      </c>
      <c r="G1036" s="133">
        <f t="shared" si="1384"/>
        <v>1.9647822057460296E-3</v>
      </c>
      <c r="H1036" s="141">
        <f t="shared" si="1385"/>
        <v>22</v>
      </c>
      <c r="I1036" s="141">
        <f t="shared" si="1386"/>
        <v>30</v>
      </c>
      <c r="J1036" s="134">
        <f t="shared" si="1387"/>
        <v>1.001440463138682</v>
      </c>
      <c r="K1036" s="134">
        <f t="shared" si="1388"/>
        <v>1.1212577500000001</v>
      </c>
      <c r="L1036" s="134">
        <f t="shared" si="1389"/>
        <v>1.1228728800000001</v>
      </c>
      <c r="M1036" s="134">
        <f t="shared" si="1390"/>
        <v>92611.587887820002</v>
      </c>
      <c r="N1036" s="142">
        <f t="shared" si="1403"/>
        <v>0</v>
      </c>
      <c r="O1036" s="133">
        <f t="shared" si="1424"/>
        <v>0</v>
      </c>
      <c r="P1036" s="134">
        <f t="shared" si="1391"/>
        <v>0</v>
      </c>
      <c r="Q1036" s="133">
        <f t="shared" si="1428"/>
        <v>0.12682499999999999</v>
      </c>
      <c r="R1036" s="143">
        <f t="shared" si="1392"/>
        <v>1.0073235949999999</v>
      </c>
      <c r="S1036" s="134">
        <f t="shared" si="1393"/>
        <v>678.24976199000002</v>
      </c>
      <c r="T1036" s="3">
        <f t="shared" si="1429"/>
        <v>0</v>
      </c>
      <c r="U1036" s="4">
        <f t="shared" si="1430"/>
        <v>0</v>
      </c>
      <c r="V1036" s="144" t="str">
        <f t="shared" ref="V1036" si="1432">V1035</f>
        <v>A+J=</v>
      </c>
      <c r="W1036" s="9">
        <f t="shared" si="1426"/>
        <v>43089</v>
      </c>
      <c r="X1036" s="4"/>
      <c r="Y1036" s="18"/>
      <c r="Z1036" s="16"/>
      <c r="AD1036" s="5"/>
    </row>
    <row r="1037" spans="1:30" x14ac:dyDescent="0.2">
      <c r="A1037" s="138">
        <f t="shared" si="1427"/>
        <v>43082</v>
      </c>
      <c r="B1037" s="134">
        <f t="shared" si="1381"/>
        <v>93326.890937730001</v>
      </c>
      <c r="C1037" s="134">
        <f t="shared" si="1402"/>
        <v>82477.357443899877</v>
      </c>
      <c r="D1037" s="139">
        <f t="shared" si="1382"/>
        <v>647.4</v>
      </c>
      <c r="E1037" s="10">
        <f>IF(DAY(A1037)=E$3+1,VLOOKUP(A1037,[1]Plan1!$BZ$150:$CA$300,2),E1036)</f>
        <v>648.67200000000003</v>
      </c>
      <c r="F1037" s="140">
        <f t="shared" si="1383"/>
        <v>43029</v>
      </c>
      <c r="G1037" s="133">
        <f t="shared" si="1384"/>
        <v>1.9647822057460296E-3</v>
      </c>
      <c r="H1037" s="141">
        <f t="shared" si="1385"/>
        <v>23</v>
      </c>
      <c r="I1037" s="141">
        <f t="shared" si="1386"/>
        <v>30</v>
      </c>
      <c r="J1037" s="134">
        <f t="shared" si="1387"/>
        <v>1.0015059880144335</v>
      </c>
      <c r="K1037" s="134">
        <f t="shared" si="1388"/>
        <v>1.1212577500000001</v>
      </c>
      <c r="L1037" s="134">
        <f t="shared" si="1389"/>
        <v>1.1229463500000001</v>
      </c>
      <c r="M1037" s="134">
        <f t="shared" si="1390"/>
        <v>92617.647499269995</v>
      </c>
      <c r="N1037" s="142">
        <f t="shared" si="1403"/>
        <v>0</v>
      </c>
      <c r="O1037" s="133">
        <f t="shared" si="1424"/>
        <v>0</v>
      </c>
      <c r="P1037" s="134">
        <f t="shared" si="1391"/>
        <v>0</v>
      </c>
      <c r="Q1037" s="133">
        <f t="shared" si="1428"/>
        <v>0.12682499999999999</v>
      </c>
      <c r="R1037" s="143">
        <f t="shared" si="1392"/>
        <v>1.007657757</v>
      </c>
      <c r="S1037" s="134">
        <f t="shared" si="1393"/>
        <v>709.24343845999999</v>
      </c>
      <c r="T1037" s="3">
        <f t="shared" si="1429"/>
        <v>0</v>
      </c>
      <c r="U1037" s="4">
        <f t="shared" si="1430"/>
        <v>0</v>
      </c>
      <c r="V1037" s="144" t="str">
        <f t="shared" ref="V1037" si="1433">V1036</f>
        <v>A+J=</v>
      </c>
      <c r="W1037" s="9">
        <f t="shared" si="1426"/>
        <v>43089</v>
      </c>
      <c r="X1037" s="4"/>
      <c r="Y1037" s="18"/>
      <c r="Z1037" s="16"/>
      <c r="AD1037" s="5"/>
    </row>
    <row r="1038" spans="1:30" x14ac:dyDescent="0.2">
      <c r="A1038" s="138">
        <f t="shared" si="1427"/>
        <v>43083</v>
      </c>
      <c r="B1038" s="134">
        <f t="shared" si="1381"/>
        <v>93363.95855666</v>
      </c>
      <c r="C1038" s="134">
        <f t="shared" si="1402"/>
        <v>82477.357443899877</v>
      </c>
      <c r="D1038" s="139">
        <f t="shared" si="1382"/>
        <v>647.4</v>
      </c>
      <c r="E1038" s="10">
        <f>IF(DAY(A1038)=E$3+1,VLOOKUP(A1038,[1]Plan1!$BZ$150:$CA$300,2),E1037)</f>
        <v>648.67200000000003</v>
      </c>
      <c r="F1038" s="140">
        <f t="shared" si="1383"/>
        <v>43029</v>
      </c>
      <c r="G1038" s="133">
        <f t="shared" si="1384"/>
        <v>1.9647822057460296E-3</v>
      </c>
      <c r="H1038" s="141">
        <f t="shared" si="1385"/>
        <v>24</v>
      </c>
      <c r="I1038" s="141">
        <f t="shared" si="1386"/>
        <v>30</v>
      </c>
      <c r="J1038" s="134">
        <f t="shared" si="1387"/>
        <v>1.0015715171775188</v>
      </c>
      <c r="K1038" s="134">
        <f t="shared" si="1388"/>
        <v>1.1212577500000001</v>
      </c>
      <c r="L1038" s="134">
        <f t="shared" si="1389"/>
        <v>1.1230198199999999</v>
      </c>
      <c r="M1038" s="134">
        <f t="shared" si="1390"/>
        <v>92623.707110720003</v>
      </c>
      <c r="N1038" s="142">
        <f t="shared" si="1403"/>
        <v>0</v>
      </c>
      <c r="O1038" s="133">
        <f t="shared" si="1424"/>
        <v>0</v>
      </c>
      <c r="P1038" s="134">
        <f t="shared" si="1391"/>
        <v>0</v>
      </c>
      <c r="Q1038" s="133">
        <f t="shared" si="1428"/>
        <v>0.12682499999999999</v>
      </c>
      <c r="R1038" s="143">
        <f t="shared" si="1392"/>
        <v>1.00799203</v>
      </c>
      <c r="S1038" s="134">
        <f t="shared" si="1393"/>
        <v>740.25144594000005</v>
      </c>
      <c r="T1038" s="3">
        <f t="shared" si="1429"/>
        <v>0</v>
      </c>
      <c r="U1038" s="4">
        <f t="shared" si="1430"/>
        <v>0</v>
      </c>
      <c r="V1038" s="144" t="str">
        <f t="shared" ref="V1038" si="1434">V1037</f>
        <v>A+J=</v>
      </c>
      <c r="W1038" s="9">
        <f t="shared" si="1426"/>
        <v>43089</v>
      </c>
      <c r="X1038" s="4"/>
      <c r="Y1038" s="18"/>
      <c r="Z1038" s="16"/>
      <c r="AD1038" s="5"/>
    </row>
    <row r="1039" spans="1:30" x14ac:dyDescent="0.2">
      <c r="A1039" s="138">
        <f t="shared" si="1427"/>
        <v>43084</v>
      </c>
      <c r="B1039" s="134">
        <f t="shared" si="1381"/>
        <v>93401.041340249998</v>
      </c>
      <c r="C1039" s="134">
        <f t="shared" si="1402"/>
        <v>82477.357443899877</v>
      </c>
      <c r="D1039" s="139">
        <f t="shared" si="1382"/>
        <v>647.4</v>
      </c>
      <c r="E1039" s="10">
        <f>IF(DAY(A1039)=E$3+1,VLOOKUP(A1039,[1]Plan1!$BZ$150:$CA$300,2),E1038)</f>
        <v>648.67200000000003</v>
      </c>
      <c r="F1039" s="140">
        <f t="shared" si="1383"/>
        <v>43029</v>
      </c>
      <c r="G1039" s="133">
        <f t="shared" si="1384"/>
        <v>1.9647822057460296E-3</v>
      </c>
      <c r="H1039" s="141">
        <f t="shared" si="1385"/>
        <v>25</v>
      </c>
      <c r="I1039" s="141">
        <f t="shared" si="1386"/>
        <v>30</v>
      </c>
      <c r="J1039" s="134">
        <f t="shared" si="1387"/>
        <v>1.001637050628218</v>
      </c>
      <c r="K1039" s="134">
        <f t="shared" si="1388"/>
        <v>1.1212577500000001</v>
      </c>
      <c r="L1039" s="134">
        <f t="shared" si="1389"/>
        <v>1.1230933000000001</v>
      </c>
      <c r="M1039" s="134">
        <f t="shared" si="1390"/>
        <v>92629.767546939998</v>
      </c>
      <c r="N1039" s="142">
        <f t="shared" si="1403"/>
        <v>0</v>
      </c>
      <c r="O1039" s="133">
        <f t="shared" si="1424"/>
        <v>0</v>
      </c>
      <c r="P1039" s="134">
        <f t="shared" si="1391"/>
        <v>0</v>
      </c>
      <c r="Q1039" s="133">
        <f t="shared" si="1428"/>
        <v>0.12682499999999999</v>
      </c>
      <c r="R1039" s="143">
        <f t="shared" si="1392"/>
        <v>1.0083264139999999</v>
      </c>
      <c r="S1039" s="134">
        <f t="shared" si="1393"/>
        <v>771.27379330999997</v>
      </c>
      <c r="T1039" s="3">
        <f t="shared" si="1429"/>
        <v>0</v>
      </c>
      <c r="U1039" s="4">
        <f t="shared" si="1430"/>
        <v>0</v>
      </c>
      <c r="V1039" s="144" t="str">
        <f t="shared" ref="V1039" si="1435">V1038</f>
        <v>A+J=</v>
      </c>
      <c r="W1039" s="9">
        <f t="shared" si="1426"/>
        <v>43089</v>
      </c>
      <c r="X1039" s="4"/>
      <c r="Y1039" s="18"/>
      <c r="Z1039" s="16"/>
      <c r="AD1039" s="5"/>
    </row>
    <row r="1040" spans="1:30" x14ac:dyDescent="0.2">
      <c r="A1040" s="138">
        <f t="shared" si="1427"/>
        <v>43085</v>
      </c>
      <c r="B1040" s="134">
        <f t="shared" si="1381"/>
        <v>93438.139291379994</v>
      </c>
      <c r="C1040" s="134">
        <f t="shared" si="1402"/>
        <v>82477.357443899877</v>
      </c>
      <c r="D1040" s="139">
        <f t="shared" si="1382"/>
        <v>647.4</v>
      </c>
      <c r="E1040" s="10">
        <f>IF(DAY(A1040)=E$3+1,VLOOKUP(A1040,[1]Plan1!$BZ$150:$CA$300,2),E1039)</f>
        <v>648.67200000000003</v>
      </c>
      <c r="F1040" s="140">
        <f t="shared" si="1383"/>
        <v>43029</v>
      </c>
      <c r="G1040" s="133">
        <f t="shared" si="1384"/>
        <v>1.9647822057460296E-3</v>
      </c>
      <c r="H1040" s="141">
        <f t="shared" si="1385"/>
        <v>26</v>
      </c>
      <c r="I1040" s="141">
        <f t="shared" si="1386"/>
        <v>30</v>
      </c>
      <c r="J1040" s="134">
        <f t="shared" si="1387"/>
        <v>1.001702588366812</v>
      </c>
      <c r="K1040" s="134">
        <f t="shared" si="1388"/>
        <v>1.1212577500000001</v>
      </c>
      <c r="L1040" s="134">
        <f t="shared" si="1389"/>
        <v>1.12316679</v>
      </c>
      <c r="M1040" s="134">
        <f t="shared" si="1390"/>
        <v>92635.828807939994</v>
      </c>
      <c r="N1040" s="142">
        <f t="shared" si="1403"/>
        <v>0</v>
      </c>
      <c r="O1040" s="133">
        <f t="shared" si="1424"/>
        <v>0</v>
      </c>
      <c r="P1040" s="134">
        <f t="shared" si="1391"/>
        <v>0</v>
      </c>
      <c r="Q1040" s="133">
        <f t="shared" si="1428"/>
        <v>0.12682499999999999</v>
      </c>
      <c r="R1040" s="143">
        <f t="shared" si="1392"/>
        <v>1.008660909</v>
      </c>
      <c r="S1040" s="134">
        <f t="shared" si="1393"/>
        <v>802.31048343999998</v>
      </c>
      <c r="T1040" s="3">
        <f t="shared" si="1429"/>
        <v>0</v>
      </c>
      <c r="U1040" s="4">
        <f t="shared" si="1430"/>
        <v>0</v>
      </c>
      <c r="V1040" s="144" t="str">
        <f t="shared" ref="V1040" si="1436">V1039</f>
        <v>A+J=</v>
      </c>
      <c r="W1040" s="9">
        <f t="shared" si="1426"/>
        <v>43089</v>
      </c>
      <c r="X1040" s="4"/>
      <c r="Y1040" s="18"/>
      <c r="Z1040" s="16"/>
      <c r="AD1040" s="5"/>
    </row>
    <row r="1041" spans="1:135" x14ac:dyDescent="0.2">
      <c r="A1041" s="138">
        <f t="shared" si="1427"/>
        <v>43086</v>
      </c>
      <c r="B1041" s="134">
        <f t="shared" si="1381"/>
        <v>93475.250655850003</v>
      </c>
      <c r="C1041" s="134">
        <f t="shared" si="1402"/>
        <v>82477.357443899877</v>
      </c>
      <c r="D1041" s="139">
        <f t="shared" si="1382"/>
        <v>647.4</v>
      </c>
      <c r="E1041" s="10">
        <f>IF(DAY(A1041)=E$3+1,VLOOKUP(A1041,[1]Plan1!$BZ$150:$CA$300,2),E1040)</f>
        <v>648.67200000000003</v>
      </c>
      <c r="F1041" s="140">
        <f t="shared" si="1383"/>
        <v>43029</v>
      </c>
      <c r="G1041" s="133">
        <f t="shared" si="1384"/>
        <v>1.9647822057460296E-3</v>
      </c>
      <c r="H1041" s="141">
        <f t="shared" si="1385"/>
        <v>27</v>
      </c>
      <c r="I1041" s="141">
        <f t="shared" si="1386"/>
        <v>30</v>
      </c>
      <c r="J1041" s="134">
        <f t="shared" si="1387"/>
        <v>1.0017681303935813</v>
      </c>
      <c r="K1041" s="134">
        <f t="shared" si="1388"/>
        <v>1.1212577500000001</v>
      </c>
      <c r="L1041" s="134">
        <f t="shared" si="1389"/>
        <v>1.1232402699999999</v>
      </c>
      <c r="M1041" s="134">
        <f t="shared" si="1390"/>
        <v>92641.889244170001</v>
      </c>
      <c r="N1041" s="142">
        <f t="shared" si="1403"/>
        <v>0</v>
      </c>
      <c r="O1041" s="133">
        <f t="shared" si="1424"/>
        <v>0</v>
      </c>
      <c r="P1041" s="134">
        <f t="shared" si="1391"/>
        <v>0</v>
      </c>
      <c r="Q1041" s="133">
        <f t="shared" si="1428"/>
        <v>0.12682499999999999</v>
      </c>
      <c r="R1041" s="143">
        <f t="shared" si="1392"/>
        <v>1.008995514</v>
      </c>
      <c r="S1041" s="134">
        <f t="shared" si="1393"/>
        <v>833.36141167999995</v>
      </c>
      <c r="T1041" s="3">
        <f t="shared" si="1429"/>
        <v>0</v>
      </c>
      <c r="U1041" s="4">
        <f t="shared" si="1430"/>
        <v>0</v>
      </c>
      <c r="V1041" s="144" t="str">
        <f t="shared" ref="V1041" si="1437">V1040</f>
        <v>A+J=</v>
      </c>
      <c r="W1041" s="9">
        <f t="shared" si="1426"/>
        <v>43089</v>
      </c>
      <c r="X1041" s="4"/>
      <c r="Y1041" s="18"/>
      <c r="Z1041" s="16"/>
      <c r="AD1041" s="5"/>
    </row>
    <row r="1042" spans="1:135" x14ac:dyDescent="0.2">
      <c r="A1042" s="138">
        <f t="shared" si="1427"/>
        <v>43087</v>
      </c>
      <c r="B1042" s="134">
        <f t="shared" si="1381"/>
        <v>93512.378117519998</v>
      </c>
      <c r="C1042" s="134">
        <f t="shared" si="1402"/>
        <v>82477.357443899877</v>
      </c>
      <c r="D1042" s="139">
        <f t="shared" si="1382"/>
        <v>647.4</v>
      </c>
      <c r="E1042" s="10">
        <f>IF(DAY(A1042)=E$3+1,VLOOKUP(A1042,[1]Plan1!$BZ$150:$CA$300,2),E1041)</f>
        <v>648.67200000000003</v>
      </c>
      <c r="F1042" s="140">
        <f t="shared" si="1383"/>
        <v>43029</v>
      </c>
      <c r="G1042" s="133">
        <f t="shared" si="1384"/>
        <v>1.9647822057460296E-3</v>
      </c>
      <c r="H1042" s="141">
        <f t="shared" si="1385"/>
        <v>28</v>
      </c>
      <c r="I1042" s="141">
        <f t="shared" si="1386"/>
        <v>30</v>
      </c>
      <c r="J1042" s="134">
        <f t="shared" si="1387"/>
        <v>1.0018336767088063</v>
      </c>
      <c r="K1042" s="134">
        <f t="shared" si="1388"/>
        <v>1.1212577500000001</v>
      </c>
      <c r="L1042" s="134">
        <f t="shared" si="1389"/>
        <v>1.12331377</v>
      </c>
      <c r="M1042" s="134">
        <f t="shared" si="1390"/>
        <v>92647.951329939999</v>
      </c>
      <c r="N1042" s="142">
        <f t="shared" si="1403"/>
        <v>0</v>
      </c>
      <c r="O1042" s="133">
        <f t="shared" si="1424"/>
        <v>0</v>
      </c>
      <c r="P1042" s="134">
        <f t="shared" si="1391"/>
        <v>0</v>
      </c>
      <c r="Q1042" s="133">
        <f t="shared" si="1428"/>
        <v>0.12682499999999999</v>
      </c>
      <c r="R1042" s="143">
        <f t="shared" si="1392"/>
        <v>1.0093302310000001</v>
      </c>
      <c r="S1042" s="134">
        <f t="shared" si="1393"/>
        <v>864.42678758</v>
      </c>
      <c r="T1042" s="3">
        <f t="shared" si="1429"/>
        <v>0</v>
      </c>
      <c r="U1042" s="4">
        <f t="shared" si="1430"/>
        <v>0</v>
      </c>
      <c r="V1042" s="144" t="str">
        <f t="shared" ref="V1042" si="1438">V1041</f>
        <v>A+J=</v>
      </c>
      <c r="W1042" s="9">
        <f t="shared" si="1426"/>
        <v>43089</v>
      </c>
      <c r="X1042" s="4"/>
      <c r="Y1042" s="18"/>
      <c r="Z1042" s="16"/>
      <c r="AD1042" s="5"/>
    </row>
    <row r="1043" spans="1:135" x14ac:dyDescent="0.2">
      <c r="A1043" s="138">
        <f t="shared" si="1427"/>
        <v>43088</v>
      </c>
      <c r="B1043" s="134">
        <f t="shared" si="1381"/>
        <v>93549.519921949992</v>
      </c>
      <c r="C1043" s="134">
        <f t="shared" si="1402"/>
        <v>82477.357443899877</v>
      </c>
      <c r="D1043" s="139">
        <f t="shared" si="1382"/>
        <v>647.4</v>
      </c>
      <c r="E1043" s="10">
        <f>IF(DAY(A1043)=E$3+1,VLOOKUP(A1043,[1]Plan1!$BZ$150:$CA$300,2),E1042)</f>
        <v>648.67200000000003</v>
      </c>
      <c r="F1043" s="140">
        <f t="shared" si="1383"/>
        <v>43029</v>
      </c>
      <c r="G1043" s="133">
        <f t="shared" si="1384"/>
        <v>1.9647822057460296E-3</v>
      </c>
      <c r="H1043" s="141">
        <f t="shared" si="1385"/>
        <v>29</v>
      </c>
      <c r="I1043" s="141">
        <f t="shared" si="1386"/>
        <v>30</v>
      </c>
      <c r="J1043" s="134">
        <f t="shared" si="1387"/>
        <v>1.0018992273127676</v>
      </c>
      <c r="K1043" s="134">
        <f t="shared" si="1388"/>
        <v>1.1212577500000001</v>
      </c>
      <c r="L1043" s="134">
        <f t="shared" si="1389"/>
        <v>1.12338727</v>
      </c>
      <c r="M1043" s="134">
        <f t="shared" si="1390"/>
        <v>92654.013415709996</v>
      </c>
      <c r="N1043" s="142">
        <f t="shared" si="1403"/>
        <v>0</v>
      </c>
      <c r="O1043" s="133">
        <f t="shared" si="1424"/>
        <v>0</v>
      </c>
      <c r="P1043" s="134">
        <f t="shared" si="1391"/>
        <v>0</v>
      </c>
      <c r="Q1043" s="133">
        <f t="shared" si="1428"/>
        <v>0.12682499999999999</v>
      </c>
      <c r="R1043" s="143">
        <f t="shared" si="1392"/>
        <v>1.009665059</v>
      </c>
      <c r="S1043" s="134">
        <f t="shared" si="1393"/>
        <v>895.50650624000002</v>
      </c>
      <c r="T1043" s="3">
        <f t="shared" si="1429"/>
        <v>0</v>
      </c>
      <c r="U1043" s="4">
        <f t="shared" si="1430"/>
        <v>0</v>
      </c>
      <c r="V1043" s="144" t="str">
        <f t="shared" ref="V1043" si="1439">V1042</f>
        <v>A+J=</v>
      </c>
      <c r="W1043" s="9">
        <f t="shared" si="1426"/>
        <v>43089</v>
      </c>
      <c r="X1043" s="4"/>
      <c r="Y1043" s="18"/>
      <c r="Z1043" s="16"/>
      <c r="AD1043" s="5"/>
    </row>
    <row r="1044" spans="1:135" x14ac:dyDescent="0.2">
      <c r="A1044" s="92">
        <f t="shared" si="1427"/>
        <v>43089</v>
      </c>
      <c r="B1044" s="97">
        <f t="shared" si="1381"/>
        <v>93586.67607116999</v>
      </c>
      <c r="C1044" s="97">
        <f t="shared" si="1402"/>
        <v>82477.357443899877</v>
      </c>
      <c r="D1044" s="94">
        <f t="shared" si="1382"/>
        <v>647.4</v>
      </c>
      <c r="E1044" s="10">
        <f>IF(DAY(A1044)=E$3+1,VLOOKUP(A1044,[1]Plan1!$BZ$150:$CA$300,2),E1043)</f>
        <v>648.67200000000003</v>
      </c>
      <c r="F1044" s="130">
        <f t="shared" si="1383"/>
        <v>43029</v>
      </c>
      <c r="G1044" s="99">
        <f t="shared" si="1384"/>
        <v>1.9647822057460296E-3</v>
      </c>
      <c r="H1044" s="96">
        <f t="shared" si="1385"/>
        <v>30</v>
      </c>
      <c r="I1044" s="96">
        <f t="shared" si="1386"/>
        <v>30</v>
      </c>
      <c r="J1044" s="97">
        <f t="shared" si="1387"/>
        <v>1.001964782205746</v>
      </c>
      <c r="K1044" s="97">
        <f t="shared" si="1388"/>
        <v>1.1212577500000001</v>
      </c>
      <c r="L1044" s="97">
        <f t="shared" si="1389"/>
        <v>1.1234607700000001</v>
      </c>
      <c r="M1044" s="97">
        <f t="shared" si="1390"/>
        <v>92660.075501479994</v>
      </c>
      <c r="N1044" s="98">
        <f t="shared" si="1403"/>
        <v>35</v>
      </c>
      <c r="O1044" s="99">
        <f t="shared" si="1424"/>
        <v>7.8755994878303801E-2</v>
      </c>
      <c r="P1044" s="97">
        <f t="shared" si="1391"/>
        <v>7297.5364316100004</v>
      </c>
      <c r="Q1044" s="99">
        <f t="shared" si="1428"/>
        <v>0.12682499999999999</v>
      </c>
      <c r="R1044" s="100">
        <f t="shared" si="1392"/>
        <v>1.0099999980000001</v>
      </c>
      <c r="S1044" s="97">
        <f t="shared" si="1393"/>
        <v>926.60056969000004</v>
      </c>
      <c r="T1044" s="3">
        <f t="shared" si="1429"/>
        <v>8224.1370012999996</v>
      </c>
      <c r="U1044" s="4">
        <f t="shared" si="1430"/>
        <v>567465.45308969996</v>
      </c>
      <c r="V1044" s="136" t="str">
        <f t="shared" ref="V1044" si="1440">V1043</f>
        <v>A+J=</v>
      </c>
      <c r="W1044" s="9">
        <f t="shared" si="1426"/>
        <v>43120</v>
      </c>
      <c r="X1044" s="28"/>
      <c r="Y1044" s="22"/>
      <c r="Z1044" s="21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138">
        <f t="shared" si="1427"/>
        <v>43090</v>
      </c>
      <c r="B1045" s="134">
        <f t="shared" si="1381"/>
        <v>85404.348453960003</v>
      </c>
      <c r="C1045" s="134">
        <f t="shared" si="1402"/>
        <v>75981.77110347987</v>
      </c>
      <c r="D1045" s="139">
        <f t="shared" si="1382"/>
        <v>648.67200000000003</v>
      </c>
      <c r="E1045" s="10">
        <f>IF(DAY(A1045)=E$3+1,VLOOKUP(A1045,[1]Plan1!$BZ$150:$CA$300,2),E1044)</f>
        <v>652.07299999999998</v>
      </c>
      <c r="F1045" s="140">
        <f t="shared" si="1383"/>
        <v>43060</v>
      </c>
      <c r="G1045" s="133">
        <f t="shared" si="1384"/>
        <v>5.2430195846282501E-3</v>
      </c>
      <c r="H1045" s="141">
        <f t="shared" si="1385"/>
        <v>1</v>
      </c>
      <c r="I1045" s="141">
        <f t="shared" si="1386"/>
        <v>31</v>
      </c>
      <c r="J1045" s="134">
        <f t="shared" si="1387"/>
        <v>1.0001687020612233</v>
      </c>
      <c r="K1045" s="134">
        <f t="shared" si="1388"/>
        <v>1.1234607700000001</v>
      </c>
      <c r="L1045" s="134">
        <f t="shared" si="1389"/>
        <v>1.1236503</v>
      </c>
      <c r="M1045" s="134">
        <f t="shared" si="1390"/>
        <v>85376.939894950003</v>
      </c>
      <c r="N1045" s="142">
        <f t="shared" si="1403"/>
        <v>0</v>
      </c>
      <c r="O1045" s="133">
        <f t="shared" si="1424"/>
        <v>0</v>
      </c>
      <c r="P1045" s="134">
        <f t="shared" si="1391"/>
        <v>0</v>
      </c>
      <c r="Q1045" s="133">
        <f t="shared" si="1428"/>
        <v>0.12682499999999999</v>
      </c>
      <c r="R1045" s="143">
        <f t="shared" si="1392"/>
        <v>1.0003210300000001</v>
      </c>
      <c r="S1045" s="134">
        <f t="shared" si="1393"/>
        <v>27.408559010000001</v>
      </c>
      <c r="T1045" s="3">
        <f t="shared" si="1429"/>
        <v>0</v>
      </c>
      <c r="U1045" s="4">
        <f t="shared" si="1430"/>
        <v>0</v>
      </c>
      <c r="V1045" s="144" t="str">
        <f t="shared" ref="V1045" si="1441">V1044</f>
        <v>A+J=</v>
      </c>
      <c r="W1045" s="9">
        <f t="shared" si="1426"/>
        <v>43120</v>
      </c>
      <c r="X1045" s="4"/>
      <c r="Y1045" s="18"/>
      <c r="Z1045" s="16"/>
      <c r="AD1045" s="5"/>
    </row>
    <row r="1046" spans="1:135" x14ac:dyDescent="0.2">
      <c r="A1046" s="138">
        <f t="shared" si="1427"/>
        <v>43091</v>
      </c>
      <c r="B1046" s="134">
        <f t="shared" si="1381"/>
        <v>85446.178160469994</v>
      </c>
      <c r="C1046" s="134">
        <f t="shared" si="1402"/>
        <v>75981.77110347987</v>
      </c>
      <c r="D1046" s="139">
        <f t="shared" si="1382"/>
        <v>648.67200000000003</v>
      </c>
      <c r="E1046" s="10">
        <f>IF(DAY(A1046)=E$3+1,VLOOKUP(A1046,[1]Plan1!$BZ$150:$CA$300,2),E1045)</f>
        <v>652.07299999999998</v>
      </c>
      <c r="F1046" s="140">
        <f t="shared" si="1383"/>
        <v>43060</v>
      </c>
      <c r="G1046" s="133">
        <f t="shared" si="1384"/>
        <v>5.2430195846282501E-3</v>
      </c>
      <c r="H1046" s="141">
        <f t="shared" si="1385"/>
        <v>2</v>
      </c>
      <c r="I1046" s="141">
        <f t="shared" si="1386"/>
        <v>31</v>
      </c>
      <c r="J1046" s="134">
        <f t="shared" si="1387"/>
        <v>1.000337432582832</v>
      </c>
      <c r="K1046" s="134">
        <f t="shared" si="1388"/>
        <v>1.1234607700000001</v>
      </c>
      <c r="L1046" s="134">
        <f t="shared" si="1389"/>
        <v>1.1238398599999999</v>
      </c>
      <c r="M1046" s="134">
        <f t="shared" si="1390"/>
        <v>85391.342999479995</v>
      </c>
      <c r="N1046" s="142">
        <f t="shared" si="1403"/>
        <v>0</v>
      </c>
      <c r="O1046" s="133">
        <f t="shared" si="1424"/>
        <v>0</v>
      </c>
      <c r="P1046" s="134">
        <f t="shared" si="1391"/>
        <v>0</v>
      </c>
      <c r="Q1046" s="133">
        <f t="shared" si="1428"/>
        <v>0.12682499999999999</v>
      </c>
      <c r="R1046" s="143">
        <f t="shared" si="1392"/>
        <v>1.000642163</v>
      </c>
      <c r="S1046" s="134">
        <f t="shared" si="1393"/>
        <v>54.835160989999999</v>
      </c>
      <c r="T1046" s="3">
        <f t="shared" si="1429"/>
        <v>0</v>
      </c>
      <c r="U1046" s="4">
        <f t="shared" si="1430"/>
        <v>0</v>
      </c>
      <c r="V1046" s="144" t="str">
        <f t="shared" ref="V1046" si="1442">V1045</f>
        <v>A+J=</v>
      </c>
      <c r="W1046" s="9">
        <f t="shared" si="1426"/>
        <v>43120</v>
      </c>
      <c r="X1046" s="4"/>
      <c r="Y1046" s="18"/>
      <c r="Z1046" s="16"/>
      <c r="AD1046" s="5"/>
    </row>
    <row r="1047" spans="1:135" x14ac:dyDescent="0.2">
      <c r="A1047" s="138">
        <f t="shared" si="1427"/>
        <v>43092</v>
      </c>
      <c r="B1047" s="134">
        <f t="shared" si="1381"/>
        <v>85488.02819605</v>
      </c>
      <c r="C1047" s="134">
        <f t="shared" si="1402"/>
        <v>75981.77110347987</v>
      </c>
      <c r="D1047" s="139">
        <f t="shared" si="1382"/>
        <v>648.67200000000003</v>
      </c>
      <c r="E1047" s="10">
        <f>IF(DAY(A1047)=E$3+1,VLOOKUP(A1047,[1]Plan1!$BZ$150:$CA$300,2),E1046)</f>
        <v>652.07299999999998</v>
      </c>
      <c r="F1047" s="140">
        <f t="shared" si="1383"/>
        <v>43060</v>
      </c>
      <c r="G1047" s="133">
        <f t="shared" si="1384"/>
        <v>5.2430195846282501E-3</v>
      </c>
      <c r="H1047" s="141">
        <f t="shared" si="1385"/>
        <v>3</v>
      </c>
      <c r="I1047" s="141">
        <f t="shared" si="1386"/>
        <v>31</v>
      </c>
      <c r="J1047" s="134">
        <f t="shared" si="1387"/>
        <v>1.0005061915696274</v>
      </c>
      <c r="K1047" s="134">
        <f t="shared" si="1388"/>
        <v>1.1234607700000001</v>
      </c>
      <c r="L1047" s="134">
        <f t="shared" si="1389"/>
        <v>1.1240294500000001</v>
      </c>
      <c r="M1047" s="134">
        <f t="shared" si="1390"/>
        <v>85405.748383469996</v>
      </c>
      <c r="N1047" s="142">
        <f t="shared" si="1403"/>
        <v>0</v>
      </c>
      <c r="O1047" s="133">
        <f t="shared" si="1424"/>
        <v>0</v>
      </c>
      <c r="P1047" s="134">
        <f t="shared" si="1391"/>
        <v>0</v>
      </c>
      <c r="Q1047" s="133">
        <f t="shared" si="1428"/>
        <v>0.12682499999999999</v>
      </c>
      <c r="R1047" s="143">
        <f t="shared" si="1392"/>
        <v>1.000963399</v>
      </c>
      <c r="S1047" s="134">
        <f t="shared" si="1393"/>
        <v>82.279812579999998</v>
      </c>
      <c r="T1047" s="3">
        <f t="shared" si="1429"/>
        <v>0</v>
      </c>
      <c r="U1047" s="4">
        <f t="shared" si="1430"/>
        <v>0</v>
      </c>
      <c r="V1047" s="144" t="str">
        <f t="shared" ref="V1047" si="1443">V1046</f>
        <v>A+J=</v>
      </c>
      <c r="W1047" s="9">
        <f t="shared" si="1426"/>
        <v>43120</v>
      </c>
      <c r="X1047" s="4"/>
      <c r="Y1047" s="18"/>
      <c r="Z1047" s="16"/>
      <c r="AD1047" s="5"/>
    </row>
    <row r="1048" spans="1:135" x14ac:dyDescent="0.2">
      <c r="A1048" s="138">
        <f t="shared" si="1427"/>
        <v>43093</v>
      </c>
      <c r="B1048" s="134">
        <f t="shared" si="1381"/>
        <v>85529.899328129992</v>
      </c>
      <c r="C1048" s="134">
        <f t="shared" si="1402"/>
        <v>75981.77110347987</v>
      </c>
      <c r="D1048" s="139">
        <f t="shared" si="1382"/>
        <v>648.67200000000003</v>
      </c>
      <c r="E1048" s="10">
        <f>IF(DAY(A1048)=E$3+1,VLOOKUP(A1048,[1]Plan1!$BZ$150:$CA$300,2),E1047)</f>
        <v>652.07299999999998</v>
      </c>
      <c r="F1048" s="140">
        <f t="shared" si="1383"/>
        <v>43060</v>
      </c>
      <c r="G1048" s="133">
        <f t="shared" si="1384"/>
        <v>5.2430195846282501E-3</v>
      </c>
      <c r="H1048" s="141">
        <f t="shared" si="1385"/>
        <v>4</v>
      </c>
      <c r="I1048" s="141">
        <f t="shared" si="1386"/>
        <v>31</v>
      </c>
      <c r="J1048" s="134">
        <f t="shared" si="1387"/>
        <v>1.0006749790264118</v>
      </c>
      <c r="K1048" s="134">
        <f t="shared" si="1388"/>
        <v>1.1234607700000001</v>
      </c>
      <c r="L1048" s="134">
        <f t="shared" si="1389"/>
        <v>1.12421908</v>
      </c>
      <c r="M1048" s="134">
        <f t="shared" si="1390"/>
        <v>85420.156806719999</v>
      </c>
      <c r="N1048" s="142">
        <f t="shared" si="1403"/>
        <v>0</v>
      </c>
      <c r="O1048" s="133">
        <f t="shared" si="1424"/>
        <v>0</v>
      </c>
      <c r="P1048" s="134">
        <f t="shared" si="1391"/>
        <v>0</v>
      </c>
      <c r="Q1048" s="133">
        <f t="shared" si="1428"/>
        <v>0.12682499999999999</v>
      </c>
      <c r="R1048" s="143">
        <f t="shared" si="1392"/>
        <v>1.0012847380000001</v>
      </c>
      <c r="S1048" s="134">
        <f t="shared" si="1393"/>
        <v>109.74252140999999</v>
      </c>
      <c r="T1048" s="3">
        <f t="shared" si="1429"/>
        <v>0</v>
      </c>
      <c r="U1048" s="4">
        <f t="shared" si="1430"/>
        <v>0</v>
      </c>
      <c r="V1048" s="144" t="str">
        <f t="shared" ref="V1048" si="1444">V1047</f>
        <v>A+J=</v>
      </c>
      <c r="W1048" s="9">
        <f t="shared" si="1426"/>
        <v>43120</v>
      </c>
      <c r="X1048" s="4"/>
      <c r="Y1048" s="18"/>
      <c r="Z1048" s="16"/>
      <c r="AD1048" s="5"/>
    </row>
    <row r="1049" spans="1:135" x14ac:dyDescent="0.2">
      <c r="A1049" s="138">
        <f t="shared" si="1427"/>
        <v>43094</v>
      </c>
      <c r="B1049" s="134">
        <f t="shared" si="1381"/>
        <v>85571.790803069991</v>
      </c>
      <c r="C1049" s="134">
        <f t="shared" si="1402"/>
        <v>75981.77110347987</v>
      </c>
      <c r="D1049" s="139">
        <f t="shared" si="1382"/>
        <v>648.67200000000003</v>
      </c>
      <c r="E1049" s="10">
        <f>IF(DAY(A1049)=E$3+1,VLOOKUP(A1049,[1]Plan1!$BZ$150:$CA$300,2),E1048)</f>
        <v>652.07299999999998</v>
      </c>
      <c r="F1049" s="140">
        <f t="shared" si="1383"/>
        <v>43060</v>
      </c>
      <c r="G1049" s="133">
        <f t="shared" si="1384"/>
        <v>5.2430195846282501E-3</v>
      </c>
      <c r="H1049" s="141">
        <f t="shared" si="1385"/>
        <v>5</v>
      </c>
      <c r="I1049" s="141">
        <f t="shared" si="1386"/>
        <v>31</v>
      </c>
      <c r="J1049" s="134">
        <f t="shared" si="1387"/>
        <v>1.000843794957988</v>
      </c>
      <c r="K1049" s="134">
        <f t="shared" si="1388"/>
        <v>1.1234607700000001</v>
      </c>
      <c r="L1049" s="134">
        <f t="shared" si="1389"/>
        <v>1.12440874</v>
      </c>
      <c r="M1049" s="134">
        <f t="shared" si="1390"/>
        <v>85434.567509429995</v>
      </c>
      <c r="N1049" s="142">
        <f t="shared" si="1403"/>
        <v>0</v>
      </c>
      <c r="O1049" s="133">
        <f t="shared" si="1424"/>
        <v>0</v>
      </c>
      <c r="P1049" s="134">
        <f t="shared" si="1391"/>
        <v>0</v>
      </c>
      <c r="Q1049" s="133">
        <f t="shared" si="1428"/>
        <v>0.12682499999999999</v>
      </c>
      <c r="R1049" s="143">
        <f t="shared" si="1392"/>
        <v>1.00160618</v>
      </c>
      <c r="S1049" s="134">
        <f t="shared" si="1393"/>
        <v>137.22329364000001</v>
      </c>
      <c r="T1049" s="3">
        <f t="shared" si="1429"/>
        <v>0</v>
      </c>
      <c r="U1049" s="4">
        <f t="shared" si="1430"/>
        <v>0</v>
      </c>
      <c r="V1049" s="144" t="str">
        <f t="shared" ref="V1049" si="1445">V1048</f>
        <v>A+J=</v>
      </c>
      <c r="W1049" s="9">
        <f t="shared" si="1426"/>
        <v>43120</v>
      </c>
      <c r="X1049" s="4"/>
      <c r="Y1049" s="18"/>
      <c r="Z1049" s="16"/>
      <c r="AD1049" s="5"/>
    </row>
    <row r="1050" spans="1:135" x14ac:dyDescent="0.2">
      <c r="A1050" s="138">
        <f t="shared" si="1427"/>
        <v>43095</v>
      </c>
      <c r="B1050" s="134">
        <f t="shared" si="1381"/>
        <v>85613.702712950006</v>
      </c>
      <c r="C1050" s="134">
        <f t="shared" si="1402"/>
        <v>75981.77110347987</v>
      </c>
      <c r="D1050" s="139">
        <f t="shared" si="1382"/>
        <v>648.67200000000003</v>
      </c>
      <c r="E1050" s="10">
        <f>IF(DAY(A1050)=E$3+1,VLOOKUP(A1050,[1]Plan1!$BZ$150:$CA$300,2),E1049)</f>
        <v>652.07299999999998</v>
      </c>
      <c r="F1050" s="140">
        <f t="shared" si="1383"/>
        <v>43060</v>
      </c>
      <c r="G1050" s="133">
        <f t="shared" si="1384"/>
        <v>5.2430195846282501E-3</v>
      </c>
      <c r="H1050" s="141">
        <f t="shared" si="1385"/>
        <v>6</v>
      </c>
      <c r="I1050" s="141">
        <f t="shared" si="1386"/>
        <v>31</v>
      </c>
      <c r="J1050" s="134">
        <f t="shared" si="1387"/>
        <v>1.0010126393691601</v>
      </c>
      <c r="K1050" s="134">
        <f t="shared" si="1388"/>
        <v>1.1234607700000001</v>
      </c>
      <c r="L1050" s="134">
        <f t="shared" si="1389"/>
        <v>1.12459843</v>
      </c>
      <c r="M1050" s="134">
        <f t="shared" si="1390"/>
        <v>85448.980491590002</v>
      </c>
      <c r="N1050" s="142">
        <f t="shared" si="1403"/>
        <v>0</v>
      </c>
      <c r="O1050" s="133">
        <f t="shared" si="1424"/>
        <v>0</v>
      </c>
      <c r="P1050" s="134">
        <f t="shared" si="1391"/>
        <v>0</v>
      </c>
      <c r="Q1050" s="133">
        <f t="shared" si="1428"/>
        <v>0.12682499999999999</v>
      </c>
      <c r="R1050" s="143">
        <f t="shared" si="1392"/>
        <v>1.0019277259999999</v>
      </c>
      <c r="S1050" s="134">
        <f t="shared" si="1393"/>
        <v>164.72222135999999</v>
      </c>
      <c r="T1050" s="3">
        <f t="shared" si="1429"/>
        <v>0</v>
      </c>
      <c r="U1050" s="4">
        <f t="shared" si="1430"/>
        <v>0</v>
      </c>
      <c r="V1050" s="144" t="str">
        <f t="shared" ref="V1050" si="1446">V1049</f>
        <v>A+J=</v>
      </c>
      <c r="W1050" s="9">
        <f t="shared" si="1426"/>
        <v>43120</v>
      </c>
      <c r="X1050" s="4"/>
      <c r="Y1050" s="18"/>
      <c r="Z1050" s="16"/>
      <c r="AD1050" s="5"/>
    </row>
    <row r="1051" spans="1:135" x14ac:dyDescent="0.2">
      <c r="A1051" s="138">
        <f t="shared" si="1427"/>
        <v>43096</v>
      </c>
      <c r="B1051" s="134">
        <f t="shared" si="1381"/>
        <v>85655.634893549999</v>
      </c>
      <c r="C1051" s="134">
        <f t="shared" si="1402"/>
        <v>75981.77110347987</v>
      </c>
      <c r="D1051" s="139">
        <f t="shared" si="1382"/>
        <v>648.67200000000003</v>
      </c>
      <c r="E1051" s="10">
        <f>IF(DAY(A1051)=E$3+1,VLOOKUP(A1051,[1]Plan1!$BZ$150:$CA$300,2),E1050)</f>
        <v>652.07299999999998</v>
      </c>
      <c r="F1051" s="140">
        <f t="shared" si="1383"/>
        <v>43060</v>
      </c>
      <c r="G1051" s="133">
        <f t="shared" si="1384"/>
        <v>5.2430195846282501E-3</v>
      </c>
      <c r="H1051" s="141">
        <f t="shared" si="1385"/>
        <v>7</v>
      </c>
      <c r="I1051" s="141">
        <f t="shared" si="1386"/>
        <v>31</v>
      </c>
      <c r="J1051" s="134">
        <f t="shared" si="1387"/>
        <v>1.0011815122647321</v>
      </c>
      <c r="K1051" s="134">
        <f t="shared" si="1388"/>
        <v>1.1234607700000001</v>
      </c>
      <c r="L1051" s="134">
        <f t="shared" si="1389"/>
        <v>1.1247881500000001</v>
      </c>
      <c r="M1051" s="134">
        <f t="shared" si="1390"/>
        <v>85463.395753200006</v>
      </c>
      <c r="N1051" s="142">
        <f t="shared" si="1403"/>
        <v>0</v>
      </c>
      <c r="O1051" s="133">
        <f t="shared" si="1424"/>
        <v>0</v>
      </c>
      <c r="P1051" s="134">
        <f t="shared" si="1391"/>
        <v>0</v>
      </c>
      <c r="Q1051" s="133">
        <f t="shared" si="1428"/>
        <v>0.12682499999999999</v>
      </c>
      <c r="R1051" s="143">
        <f t="shared" si="1392"/>
        <v>1.002249374</v>
      </c>
      <c r="S1051" s="134">
        <f t="shared" si="1393"/>
        <v>192.23914035000001</v>
      </c>
      <c r="T1051" s="3">
        <f t="shared" si="1429"/>
        <v>0</v>
      </c>
      <c r="U1051" s="4">
        <f t="shared" si="1430"/>
        <v>0</v>
      </c>
      <c r="V1051" s="144" t="str">
        <f t="shared" ref="V1051" si="1447">V1050</f>
        <v>A+J=</v>
      </c>
      <c r="W1051" s="9">
        <f t="shared" si="1426"/>
        <v>43120</v>
      </c>
      <c r="X1051" s="4"/>
      <c r="Y1051" s="18"/>
      <c r="Z1051" s="16"/>
      <c r="AD1051" s="5"/>
    </row>
    <row r="1052" spans="1:135" x14ac:dyDescent="0.2">
      <c r="A1052" s="138">
        <f t="shared" si="1427"/>
        <v>43097</v>
      </c>
      <c r="B1052" s="134">
        <f t="shared" si="1381"/>
        <v>85697.587522450005</v>
      </c>
      <c r="C1052" s="134">
        <f t="shared" si="1402"/>
        <v>75981.77110347987</v>
      </c>
      <c r="D1052" s="139">
        <f t="shared" si="1382"/>
        <v>648.67200000000003</v>
      </c>
      <c r="E1052" s="10">
        <f>IF(DAY(A1052)=E$3+1,VLOOKUP(A1052,[1]Plan1!$BZ$150:$CA$300,2),E1051)</f>
        <v>652.07299999999998</v>
      </c>
      <c r="F1052" s="140">
        <f t="shared" si="1383"/>
        <v>43060</v>
      </c>
      <c r="G1052" s="133">
        <f t="shared" si="1384"/>
        <v>5.2430195846282501E-3</v>
      </c>
      <c r="H1052" s="141">
        <f t="shared" si="1385"/>
        <v>8</v>
      </c>
      <c r="I1052" s="141">
        <f t="shared" si="1386"/>
        <v>31</v>
      </c>
      <c r="J1052" s="134">
        <f t="shared" si="1387"/>
        <v>1.0013504136495097</v>
      </c>
      <c r="K1052" s="134">
        <f t="shared" si="1388"/>
        <v>1.1234607700000001</v>
      </c>
      <c r="L1052" s="134">
        <f t="shared" si="1389"/>
        <v>1.1249779</v>
      </c>
      <c r="M1052" s="134">
        <f t="shared" si="1390"/>
        <v>85477.813294270003</v>
      </c>
      <c r="N1052" s="142">
        <f t="shared" si="1403"/>
        <v>0</v>
      </c>
      <c r="O1052" s="133">
        <f t="shared" si="1424"/>
        <v>0</v>
      </c>
      <c r="P1052" s="134">
        <f t="shared" si="1391"/>
        <v>0</v>
      </c>
      <c r="Q1052" s="133">
        <f t="shared" si="1428"/>
        <v>0.12682499999999999</v>
      </c>
      <c r="R1052" s="143">
        <f t="shared" si="1392"/>
        <v>1.0025711260000001</v>
      </c>
      <c r="S1052" s="134">
        <f t="shared" si="1393"/>
        <v>219.77422817999999</v>
      </c>
      <c r="T1052" s="3">
        <f t="shared" si="1429"/>
        <v>0</v>
      </c>
      <c r="U1052" s="4">
        <f t="shared" si="1430"/>
        <v>0</v>
      </c>
      <c r="V1052" s="144" t="str">
        <f t="shared" ref="V1052" si="1448">V1051</f>
        <v>A+J=</v>
      </c>
      <c r="W1052" s="9">
        <f t="shared" si="1426"/>
        <v>43120</v>
      </c>
      <c r="X1052" s="4"/>
      <c r="Y1052" s="18"/>
      <c r="Z1052" s="16"/>
      <c r="AD1052" s="5"/>
    </row>
    <row r="1053" spans="1:135" x14ac:dyDescent="0.2">
      <c r="A1053" s="138">
        <f t="shared" si="1427"/>
        <v>43098</v>
      </c>
      <c r="B1053" s="134">
        <f t="shared" si="1381"/>
        <v>85739.561368340001</v>
      </c>
      <c r="C1053" s="134">
        <f t="shared" si="1402"/>
        <v>75981.77110347987</v>
      </c>
      <c r="D1053" s="139">
        <f t="shared" si="1382"/>
        <v>648.67200000000003</v>
      </c>
      <c r="E1053" s="10">
        <f>IF(DAY(A1053)=E$3+1,VLOOKUP(A1053,[1]Plan1!$BZ$150:$CA$300,2),E1052)</f>
        <v>652.07299999999998</v>
      </c>
      <c r="F1053" s="140">
        <f t="shared" si="1383"/>
        <v>43060</v>
      </c>
      <c r="G1053" s="133">
        <f t="shared" si="1384"/>
        <v>5.2430195846282501E-3</v>
      </c>
      <c r="H1053" s="141">
        <f t="shared" si="1385"/>
        <v>9</v>
      </c>
      <c r="I1053" s="141">
        <f t="shared" si="1386"/>
        <v>31</v>
      </c>
      <c r="J1053" s="134">
        <f t="shared" si="1387"/>
        <v>1.0015193435282992</v>
      </c>
      <c r="K1053" s="134">
        <f t="shared" si="1388"/>
        <v>1.1234607700000001</v>
      </c>
      <c r="L1053" s="134">
        <f t="shared" si="1389"/>
        <v>1.1251676900000001</v>
      </c>
      <c r="M1053" s="134">
        <f t="shared" si="1390"/>
        <v>85492.233874609999</v>
      </c>
      <c r="N1053" s="142">
        <f t="shared" si="1403"/>
        <v>0</v>
      </c>
      <c r="O1053" s="133">
        <f t="shared" si="1424"/>
        <v>0</v>
      </c>
      <c r="P1053" s="134">
        <f t="shared" si="1391"/>
        <v>0</v>
      </c>
      <c r="Q1053" s="133">
        <f t="shared" si="1428"/>
        <v>0.12682499999999999</v>
      </c>
      <c r="R1053" s="143">
        <f t="shared" si="1392"/>
        <v>1.0028929820000001</v>
      </c>
      <c r="S1053" s="134">
        <f t="shared" si="1393"/>
        <v>247.32749372999999</v>
      </c>
      <c r="T1053" s="3">
        <f t="shared" si="1429"/>
        <v>0</v>
      </c>
      <c r="U1053" s="4">
        <f t="shared" si="1430"/>
        <v>0</v>
      </c>
      <c r="V1053" s="144" t="str">
        <f t="shared" ref="V1053" si="1449">V1052</f>
        <v>A+J=</v>
      </c>
      <c r="W1053" s="9">
        <f t="shared" si="1426"/>
        <v>43120</v>
      </c>
      <c r="X1053" s="4"/>
      <c r="Y1053" s="18"/>
      <c r="Z1053" s="16"/>
      <c r="AD1053" s="5"/>
    </row>
    <row r="1054" spans="1:135" x14ac:dyDescent="0.2">
      <c r="A1054" s="138">
        <f t="shared" si="1427"/>
        <v>43099</v>
      </c>
      <c r="B1054" s="134">
        <f t="shared" si="1381"/>
        <v>85781.5555054</v>
      </c>
      <c r="C1054" s="134">
        <f t="shared" si="1402"/>
        <v>75981.77110347987</v>
      </c>
      <c r="D1054" s="139">
        <f t="shared" si="1382"/>
        <v>648.67200000000003</v>
      </c>
      <c r="E1054" s="10">
        <f>IF(DAY(A1054)=E$3+1,VLOOKUP(A1054,[1]Plan1!$BZ$150:$CA$300,2),E1053)</f>
        <v>652.07299999999998</v>
      </c>
      <c r="F1054" s="140">
        <f t="shared" si="1383"/>
        <v>43060</v>
      </c>
      <c r="G1054" s="133">
        <f t="shared" si="1384"/>
        <v>5.2430195846282501E-3</v>
      </c>
      <c r="H1054" s="141">
        <f t="shared" si="1385"/>
        <v>10</v>
      </c>
      <c r="I1054" s="141">
        <f t="shared" si="1386"/>
        <v>31</v>
      </c>
      <c r="J1054" s="134">
        <f t="shared" si="1387"/>
        <v>1.0016883019059073</v>
      </c>
      <c r="K1054" s="134">
        <f t="shared" si="1388"/>
        <v>1.1234607700000001</v>
      </c>
      <c r="L1054" s="134">
        <f t="shared" si="1389"/>
        <v>1.1253575099999999</v>
      </c>
      <c r="M1054" s="134">
        <f t="shared" si="1390"/>
        <v>85506.656734400007</v>
      </c>
      <c r="N1054" s="142">
        <f t="shared" si="1403"/>
        <v>0</v>
      </c>
      <c r="O1054" s="133">
        <f t="shared" si="1424"/>
        <v>0</v>
      </c>
      <c r="P1054" s="134">
        <f t="shared" si="1391"/>
        <v>0</v>
      </c>
      <c r="Q1054" s="133">
        <f t="shared" si="1428"/>
        <v>0.12682499999999999</v>
      </c>
      <c r="R1054" s="143">
        <f t="shared" si="1392"/>
        <v>1.0032149400000001</v>
      </c>
      <c r="S1054" s="134">
        <f t="shared" si="1393"/>
        <v>274.89877100000001</v>
      </c>
      <c r="T1054" s="3">
        <f t="shared" si="1429"/>
        <v>0</v>
      </c>
      <c r="U1054" s="4">
        <f t="shared" si="1430"/>
        <v>0</v>
      </c>
      <c r="V1054" s="144" t="str">
        <f t="shared" ref="V1054" si="1450">V1053</f>
        <v>A+J=</v>
      </c>
      <c r="W1054" s="9">
        <f t="shared" si="1426"/>
        <v>43120</v>
      </c>
      <c r="X1054" s="4"/>
      <c r="Y1054" s="18"/>
      <c r="Z1054" s="16"/>
      <c r="AD1054" s="5"/>
    </row>
    <row r="1055" spans="1:135" x14ac:dyDescent="0.2">
      <c r="A1055" s="138">
        <f t="shared" si="1427"/>
        <v>43100</v>
      </c>
      <c r="B1055" s="134">
        <f t="shared" si="1381"/>
        <v>85823.570111259993</v>
      </c>
      <c r="C1055" s="134">
        <f t="shared" si="1402"/>
        <v>75981.77110347987</v>
      </c>
      <c r="D1055" s="139">
        <f t="shared" si="1382"/>
        <v>648.67200000000003</v>
      </c>
      <c r="E1055" s="10">
        <f>IF(DAY(A1055)=E$3+1,VLOOKUP(A1055,[1]Plan1!$BZ$150:$CA$300,2),E1054)</f>
        <v>652.07299999999998</v>
      </c>
      <c r="F1055" s="140">
        <f t="shared" si="1383"/>
        <v>43060</v>
      </c>
      <c r="G1055" s="133">
        <f t="shared" si="1384"/>
        <v>5.2430195846282501E-3</v>
      </c>
      <c r="H1055" s="141">
        <f t="shared" si="1385"/>
        <v>11</v>
      </c>
      <c r="I1055" s="141">
        <f t="shared" si="1386"/>
        <v>31</v>
      </c>
      <c r="J1055" s="134">
        <f t="shared" si="1387"/>
        <v>1.001857288787142</v>
      </c>
      <c r="K1055" s="134">
        <f t="shared" si="1388"/>
        <v>1.1234607700000001</v>
      </c>
      <c r="L1055" s="134">
        <f t="shared" si="1389"/>
        <v>1.1255473600000001</v>
      </c>
      <c r="M1055" s="134">
        <f t="shared" si="1390"/>
        <v>85521.081873639996</v>
      </c>
      <c r="N1055" s="142">
        <f t="shared" si="1403"/>
        <v>0</v>
      </c>
      <c r="O1055" s="133">
        <f t="shared" si="1424"/>
        <v>0</v>
      </c>
      <c r="P1055" s="134">
        <f t="shared" si="1391"/>
        <v>0</v>
      </c>
      <c r="Q1055" s="133">
        <f t="shared" si="1428"/>
        <v>0.12682499999999999</v>
      </c>
      <c r="R1055" s="143">
        <f t="shared" si="1392"/>
        <v>1.0035370020000001</v>
      </c>
      <c r="S1055" s="134">
        <f t="shared" si="1393"/>
        <v>302.48823762000001</v>
      </c>
      <c r="T1055" s="3">
        <f t="shared" si="1429"/>
        <v>0</v>
      </c>
      <c r="U1055" s="4">
        <f t="shared" si="1430"/>
        <v>0</v>
      </c>
      <c r="V1055" s="144" t="str">
        <f t="shared" ref="V1055" si="1451">V1054</f>
        <v>A+J=</v>
      </c>
      <c r="W1055" s="9">
        <f t="shared" si="1426"/>
        <v>43120</v>
      </c>
      <c r="X1055" s="4"/>
      <c r="Y1055" s="18"/>
      <c r="Z1055" s="16"/>
      <c r="AD1055" s="5"/>
    </row>
    <row r="1056" spans="1:135" x14ac:dyDescent="0.2">
      <c r="A1056" s="138">
        <f t="shared" si="1427"/>
        <v>43101</v>
      </c>
      <c r="B1056" s="134">
        <f t="shared" si="1381"/>
        <v>85865.60519265999</v>
      </c>
      <c r="C1056" s="134">
        <f t="shared" si="1402"/>
        <v>75981.77110347987</v>
      </c>
      <c r="D1056" s="139">
        <f t="shared" si="1382"/>
        <v>648.67200000000003</v>
      </c>
      <c r="E1056" s="10">
        <f>IF(DAY(A1056)=E$3+1,VLOOKUP(A1056,[1]Plan1!$BZ$150:$CA$300,2),E1055)</f>
        <v>652.07299999999998</v>
      </c>
      <c r="F1056" s="140">
        <f t="shared" si="1383"/>
        <v>43060</v>
      </c>
      <c r="G1056" s="133">
        <f t="shared" si="1384"/>
        <v>5.2430195846282501E-3</v>
      </c>
      <c r="H1056" s="141">
        <f t="shared" si="1385"/>
        <v>12</v>
      </c>
      <c r="I1056" s="141">
        <f t="shared" si="1386"/>
        <v>31</v>
      </c>
      <c r="J1056" s="134">
        <f t="shared" si="1387"/>
        <v>1.002026304176812</v>
      </c>
      <c r="K1056" s="134">
        <f t="shared" si="1388"/>
        <v>1.1234607700000001</v>
      </c>
      <c r="L1056" s="134">
        <f t="shared" si="1389"/>
        <v>1.1257372400000001</v>
      </c>
      <c r="M1056" s="134">
        <f t="shared" si="1390"/>
        <v>85535.509292339993</v>
      </c>
      <c r="N1056" s="142">
        <f t="shared" si="1403"/>
        <v>0</v>
      </c>
      <c r="O1056" s="133">
        <f t="shared" si="1424"/>
        <v>0</v>
      </c>
      <c r="P1056" s="134">
        <f t="shared" si="1391"/>
        <v>0</v>
      </c>
      <c r="Q1056" s="133">
        <f t="shared" si="1428"/>
        <v>0.12682499999999999</v>
      </c>
      <c r="R1056" s="143">
        <f t="shared" si="1392"/>
        <v>1.003859168</v>
      </c>
      <c r="S1056" s="134">
        <f t="shared" si="1393"/>
        <v>330.09590032</v>
      </c>
      <c r="T1056" s="3">
        <f t="shared" si="1429"/>
        <v>0</v>
      </c>
      <c r="U1056" s="4">
        <f t="shared" si="1430"/>
        <v>0</v>
      </c>
      <c r="V1056" s="144" t="str">
        <f t="shared" ref="V1056" si="1452">V1055</f>
        <v>A+J=</v>
      </c>
      <c r="W1056" s="9">
        <f t="shared" si="1426"/>
        <v>43120</v>
      </c>
      <c r="X1056" s="4"/>
      <c r="Y1056" s="18"/>
      <c r="Z1056" s="16"/>
      <c r="AD1056" s="5"/>
    </row>
    <row r="1057" spans="1:30" x14ac:dyDescent="0.2">
      <c r="A1057" s="138">
        <f t="shared" si="1427"/>
        <v>43102</v>
      </c>
      <c r="B1057" s="134">
        <f t="shared" si="1381"/>
        <v>85907.660585179998</v>
      </c>
      <c r="C1057" s="134">
        <f t="shared" si="1402"/>
        <v>75981.77110347987</v>
      </c>
      <c r="D1057" s="139">
        <f t="shared" si="1382"/>
        <v>648.67200000000003</v>
      </c>
      <c r="E1057" s="10">
        <f>IF(DAY(A1057)=E$3+1,VLOOKUP(A1057,[1]Plan1!$BZ$150:$CA$300,2),E1056)</f>
        <v>652.07299999999998</v>
      </c>
      <c r="F1057" s="140">
        <f t="shared" si="1383"/>
        <v>43060</v>
      </c>
      <c r="G1057" s="133">
        <f t="shared" si="1384"/>
        <v>5.2430195846282501E-3</v>
      </c>
      <c r="H1057" s="141">
        <f t="shared" si="1385"/>
        <v>13</v>
      </c>
      <c r="I1057" s="141">
        <f t="shared" si="1386"/>
        <v>31</v>
      </c>
      <c r="J1057" s="134">
        <f t="shared" si="1387"/>
        <v>1.0021953480797265</v>
      </c>
      <c r="K1057" s="134">
        <f t="shared" si="1388"/>
        <v>1.1234607700000001</v>
      </c>
      <c r="L1057" s="134">
        <f t="shared" si="1389"/>
        <v>1.1259271500000001</v>
      </c>
      <c r="M1057" s="134">
        <f t="shared" si="1390"/>
        <v>85549.938990490002</v>
      </c>
      <c r="N1057" s="142">
        <f t="shared" si="1403"/>
        <v>0</v>
      </c>
      <c r="O1057" s="133">
        <f t="shared" si="1424"/>
        <v>0</v>
      </c>
      <c r="P1057" s="134">
        <f t="shared" si="1391"/>
        <v>0</v>
      </c>
      <c r="Q1057" s="133">
        <f t="shared" si="1428"/>
        <v>0.12682499999999999</v>
      </c>
      <c r="R1057" s="143">
        <f t="shared" si="1392"/>
        <v>1.0041814360000001</v>
      </c>
      <c r="S1057" s="134">
        <f t="shared" si="1393"/>
        <v>357.72159469000002</v>
      </c>
      <c r="T1057" s="3">
        <f t="shared" si="1429"/>
        <v>0</v>
      </c>
      <c r="U1057" s="4">
        <f t="shared" si="1430"/>
        <v>0</v>
      </c>
      <c r="V1057" s="144" t="str">
        <f t="shared" ref="V1057" si="1453">V1056</f>
        <v>A+J=</v>
      </c>
      <c r="W1057" s="9">
        <f t="shared" si="1426"/>
        <v>43120</v>
      </c>
      <c r="X1057" s="4"/>
      <c r="Y1057" s="18"/>
      <c r="Z1057" s="16"/>
      <c r="AD1057" s="5"/>
    </row>
    <row r="1058" spans="1:30" x14ac:dyDescent="0.2">
      <c r="A1058" s="138">
        <f t="shared" si="1427"/>
        <v>43103</v>
      </c>
      <c r="B1058" s="134">
        <f t="shared" si="1381"/>
        <v>85949.737315369988</v>
      </c>
      <c r="C1058" s="134">
        <f t="shared" si="1402"/>
        <v>75981.77110347987</v>
      </c>
      <c r="D1058" s="139">
        <f t="shared" si="1382"/>
        <v>648.67200000000003</v>
      </c>
      <c r="E1058" s="10">
        <f>IF(DAY(A1058)=E$3+1,VLOOKUP(A1058,[1]Plan1!$BZ$150:$CA$300,2),E1057)</f>
        <v>652.07299999999998</v>
      </c>
      <c r="F1058" s="140">
        <f t="shared" si="1383"/>
        <v>43060</v>
      </c>
      <c r="G1058" s="133">
        <f t="shared" si="1384"/>
        <v>5.2430195846282501E-3</v>
      </c>
      <c r="H1058" s="141">
        <f t="shared" si="1385"/>
        <v>14</v>
      </c>
      <c r="I1058" s="141">
        <f t="shared" si="1386"/>
        <v>31</v>
      </c>
      <c r="J1058" s="134">
        <f t="shared" si="1387"/>
        <v>1.0023644205006959</v>
      </c>
      <c r="K1058" s="134">
        <f t="shared" si="1388"/>
        <v>1.1234607700000001</v>
      </c>
      <c r="L1058" s="134">
        <f t="shared" si="1389"/>
        <v>1.1261171000000001</v>
      </c>
      <c r="M1058" s="134">
        <f t="shared" si="1390"/>
        <v>85564.371727909995</v>
      </c>
      <c r="N1058" s="142">
        <f t="shared" si="1403"/>
        <v>0</v>
      </c>
      <c r="O1058" s="133">
        <f t="shared" si="1424"/>
        <v>0</v>
      </c>
      <c r="P1058" s="134">
        <f t="shared" si="1391"/>
        <v>0</v>
      </c>
      <c r="Q1058" s="133">
        <f t="shared" si="1428"/>
        <v>0.12682499999999999</v>
      </c>
      <c r="R1058" s="143">
        <f t="shared" si="1392"/>
        <v>1.004503809</v>
      </c>
      <c r="S1058" s="134">
        <f t="shared" si="1393"/>
        <v>385.36558745999997</v>
      </c>
      <c r="T1058" s="3">
        <f t="shared" si="1429"/>
        <v>0</v>
      </c>
      <c r="U1058" s="4">
        <f t="shared" si="1430"/>
        <v>0</v>
      </c>
      <c r="V1058" s="144" t="str">
        <f t="shared" ref="V1058" si="1454">V1057</f>
        <v>A+J=</v>
      </c>
      <c r="W1058" s="9">
        <f t="shared" si="1426"/>
        <v>43120</v>
      </c>
      <c r="X1058" s="4"/>
      <c r="Y1058" s="18"/>
      <c r="Z1058" s="16"/>
      <c r="AD1058" s="5"/>
    </row>
    <row r="1059" spans="1:30" x14ac:dyDescent="0.2">
      <c r="A1059" s="138">
        <f t="shared" si="1427"/>
        <v>43104</v>
      </c>
      <c r="B1059" s="134">
        <f t="shared" si="1381"/>
        <v>85991.834370509998</v>
      </c>
      <c r="C1059" s="134">
        <f t="shared" si="1402"/>
        <v>75981.77110347987</v>
      </c>
      <c r="D1059" s="139">
        <f t="shared" si="1382"/>
        <v>648.67200000000003</v>
      </c>
      <c r="E1059" s="10">
        <f>IF(DAY(A1059)=E$3+1,VLOOKUP(A1059,[1]Plan1!$BZ$150:$CA$300,2),E1058)</f>
        <v>652.07299999999998</v>
      </c>
      <c r="F1059" s="140">
        <f t="shared" si="1383"/>
        <v>43060</v>
      </c>
      <c r="G1059" s="133">
        <f t="shared" si="1384"/>
        <v>5.2430195846282501E-3</v>
      </c>
      <c r="H1059" s="141">
        <f t="shared" si="1385"/>
        <v>15</v>
      </c>
      <c r="I1059" s="141">
        <f t="shared" si="1386"/>
        <v>31</v>
      </c>
      <c r="J1059" s="134">
        <f t="shared" si="1387"/>
        <v>1.0025335214445312</v>
      </c>
      <c r="K1059" s="134">
        <f t="shared" si="1388"/>
        <v>1.1234607700000001</v>
      </c>
      <c r="L1059" s="134">
        <f t="shared" si="1389"/>
        <v>1.1263070799999999</v>
      </c>
      <c r="M1059" s="134">
        <f t="shared" si="1390"/>
        <v>85578.806744779999</v>
      </c>
      <c r="N1059" s="142">
        <f t="shared" si="1403"/>
        <v>0</v>
      </c>
      <c r="O1059" s="133">
        <f t="shared" si="1424"/>
        <v>0</v>
      </c>
      <c r="P1059" s="134">
        <f t="shared" si="1391"/>
        <v>0</v>
      </c>
      <c r="Q1059" s="133">
        <f t="shared" si="1428"/>
        <v>0.12682499999999999</v>
      </c>
      <c r="R1059" s="143">
        <f t="shared" si="1392"/>
        <v>1.004826284</v>
      </c>
      <c r="S1059" s="134">
        <f t="shared" si="1393"/>
        <v>413.02762573000001</v>
      </c>
      <c r="T1059" s="3">
        <f t="shared" si="1429"/>
        <v>0</v>
      </c>
      <c r="U1059" s="4">
        <f t="shared" si="1430"/>
        <v>0</v>
      </c>
      <c r="V1059" s="144" t="str">
        <f t="shared" ref="V1059" si="1455">V1058</f>
        <v>A+J=</v>
      </c>
      <c r="W1059" s="9">
        <f t="shared" si="1426"/>
        <v>43120</v>
      </c>
      <c r="X1059" s="4"/>
      <c r="Y1059" s="18"/>
      <c r="Z1059" s="16"/>
      <c r="AD1059" s="5"/>
    </row>
    <row r="1060" spans="1:30" x14ac:dyDescent="0.2">
      <c r="A1060" s="138">
        <f t="shared" si="1427"/>
        <v>43105</v>
      </c>
      <c r="B1060" s="134">
        <f t="shared" si="1381"/>
        <v>86033.952013989998</v>
      </c>
      <c r="C1060" s="134">
        <f t="shared" si="1402"/>
        <v>75981.77110347987</v>
      </c>
      <c r="D1060" s="139">
        <f t="shared" si="1382"/>
        <v>648.67200000000003</v>
      </c>
      <c r="E1060" s="10">
        <f>IF(DAY(A1060)=E$3+1,VLOOKUP(A1060,[1]Plan1!$BZ$150:$CA$300,2),E1059)</f>
        <v>652.07299999999998</v>
      </c>
      <c r="F1060" s="140">
        <f t="shared" si="1383"/>
        <v>43060</v>
      </c>
      <c r="G1060" s="133">
        <f t="shared" si="1384"/>
        <v>5.2430195846282501E-3</v>
      </c>
      <c r="H1060" s="141">
        <f t="shared" si="1385"/>
        <v>16</v>
      </c>
      <c r="I1060" s="141">
        <f t="shared" si="1386"/>
        <v>31</v>
      </c>
      <c r="J1060" s="134">
        <f t="shared" si="1387"/>
        <v>1.0027026509160442</v>
      </c>
      <c r="K1060" s="134">
        <f t="shared" si="1388"/>
        <v>1.1234607700000001</v>
      </c>
      <c r="L1060" s="134">
        <f t="shared" si="1389"/>
        <v>1.12649709</v>
      </c>
      <c r="M1060" s="134">
        <f t="shared" si="1390"/>
        <v>85593.244041109996</v>
      </c>
      <c r="N1060" s="142">
        <f t="shared" si="1403"/>
        <v>0</v>
      </c>
      <c r="O1060" s="133">
        <f t="shared" si="1424"/>
        <v>0</v>
      </c>
      <c r="P1060" s="134">
        <f t="shared" si="1391"/>
        <v>0</v>
      </c>
      <c r="Q1060" s="133">
        <f t="shared" si="1428"/>
        <v>0.12682499999999999</v>
      </c>
      <c r="R1060" s="143">
        <f t="shared" si="1392"/>
        <v>1.0051488639999999</v>
      </c>
      <c r="S1060" s="134">
        <f t="shared" si="1393"/>
        <v>440.70797288</v>
      </c>
      <c r="T1060" s="3">
        <f t="shared" si="1429"/>
        <v>0</v>
      </c>
      <c r="U1060" s="4">
        <f t="shared" si="1430"/>
        <v>0</v>
      </c>
      <c r="V1060" s="144" t="str">
        <f t="shared" ref="V1060" si="1456">V1059</f>
        <v>A+J=</v>
      </c>
      <c r="W1060" s="9">
        <f t="shared" si="1426"/>
        <v>43120</v>
      </c>
      <c r="X1060" s="4"/>
      <c r="Y1060" s="18"/>
      <c r="Z1060" s="16"/>
      <c r="AD1060" s="5"/>
    </row>
    <row r="1061" spans="1:30" x14ac:dyDescent="0.2">
      <c r="A1061" s="138">
        <f t="shared" si="1427"/>
        <v>43106</v>
      </c>
      <c r="B1061" s="134">
        <f t="shared" si="1381"/>
        <v>86076.089995750008</v>
      </c>
      <c r="C1061" s="134">
        <f t="shared" si="1402"/>
        <v>75981.77110347987</v>
      </c>
      <c r="D1061" s="139">
        <f t="shared" si="1382"/>
        <v>648.67200000000003</v>
      </c>
      <c r="E1061" s="10">
        <f>IF(DAY(A1061)=E$3+1,VLOOKUP(A1061,[1]Plan1!$BZ$150:$CA$300,2),E1060)</f>
        <v>652.07299999999998</v>
      </c>
      <c r="F1061" s="140">
        <f t="shared" si="1383"/>
        <v>43060</v>
      </c>
      <c r="G1061" s="133">
        <f t="shared" si="1384"/>
        <v>5.2430195846282501E-3</v>
      </c>
      <c r="H1061" s="141">
        <f t="shared" si="1385"/>
        <v>17</v>
      </c>
      <c r="I1061" s="141">
        <f t="shared" si="1386"/>
        <v>31</v>
      </c>
      <c r="J1061" s="134">
        <f t="shared" si="1387"/>
        <v>1.0028718089200477</v>
      </c>
      <c r="K1061" s="134">
        <f t="shared" si="1388"/>
        <v>1.1234607700000001</v>
      </c>
      <c r="L1061" s="134">
        <f t="shared" si="1389"/>
        <v>1.1266871300000001</v>
      </c>
      <c r="M1061" s="134">
        <f t="shared" si="1390"/>
        <v>85607.683616890004</v>
      </c>
      <c r="N1061" s="142">
        <f t="shared" si="1403"/>
        <v>0</v>
      </c>
      <c r="O1061" s="133">
        <f t="shared" si="1424"/>
        <v>0</v>
      </c>
      <c r="P1061" s="134">
        <f t="shared" si="1391"/>
        <v>0</v>
      </c>
      <c r="Q1061" s="133">
        <f t="shared" si="1428"/>
        <v>0.12682499999999999</v>
      </c>
      <c r="R1061" s="143">
        <f t="shared" si="1392"/>
        <v>1.0054715460000001</v>
      </c>
      <c r="S1061" s="134">
        <f t="shared" si="1393"/>
        <v>468.40637886000002</v>
      </c>
      <c r="T1061" s="3">
        <f t="shared" si="1429"/>
        <v>0</v>
      </c>
      <c r="U1061" s="4">
        <f t="shared" si="1430"/>
        <v>0</v>
      </c>
      <c r="V1061" s="144" t="str">
        <f t="shared" ref="V1061" si="1457">V1060</f>
        <v>A+J=</v>
      </c>
      <c r="W1061" s="9">
        <f t="shared" si="1426"/>
        <v>43120</v>
      </c>
      <c r="X1061" s="4"/>
      <c r="Y1061" s="18"/>
      <c r="Z1061" s="16"/>
      <c r="AD1061" s="5"/>
    </row>
    <row r="1062" spans="1:30" x14ac:dyDescent="0.2">
      <c r="A1062" s="138">
        <f t="shared" si="1427"/>
        <v>43107</v>
      </c>
      <c r="B1062" s="134">
        <f t="shared" si="1381"/>
        <v>86118.24857928</v>
      </c>
      <c r="C1062" s="134">
        <f t="shared" si="1402"/>
        <v>75981.77110347987</v>
      </c>
      <c r="D1062" s="139">
        <f t="shared" si="1382"/>
        <v>648.67200000000003</v>
      </c>
      <c r="E1062" s="10">
        <f>IF(DAY(A1062)=E$3+1,VLOOKUP(A1062,[1]Plan1!$BZ$150:$CA$300,2),E1061)</f>
        <v>652.07299999999998</v>
      </c>
      <c r="F1062" s="140">
        <f t="shared" si="1383"/>
        <v>43060</v>
      </c>
      <c r="G1062" s="133">
        <f t="shared" si="1384"/>
        <v>5.2430195846282501E-3</v>
      </c>
      <c r="H1062" s="141">
        <f t="shared" si="1385"/>
        <v>18</v>
      </c>
      <c r="I1062" s="141">
        <f t="shared" si="1386"/>
        <v>31</v>
      </c>
      <c r="J1062" s="134">
        <f t="shared" si="1387"/>
        <v>1.0030409954613553</v>
      </c>
      <c r="K1062" s="134">
        <f t="shared" si="1388"/>
        <v>1.1234607700000001</v>
      </c>
      <c r="L1062" s="134">
        <f t="shared" si="1389"/>
        <v>1.1268772</v>
      </c>
      <c r="M1062" s="134">
        <f t="shared" si="1390"/>
        <v>85622.125472130007</v>
      </c>
      <c r="N1062" s="142">
        <f t="shared" si="1403"/>
        <v>0</v>
      </c>
      <c r="O1062" s="133">
        <f t="shared" si="1424"/>
        <v>0</v>
      </c>
      <c r="P1062" s="134">
        <f t="shared" si="1391"/>
        <v>0</v>
      </c>
      <c r="Q1062" s="133">
        <f t="shared" si="1428"/>
        <v>0.12682499999999999</v>
      </c>
      <c r="R1062" s="143">
        <f t="shared" si="1392"/>
        <v>1.0057943330000001</v>
      </c>
      <c r="S1062" s="134">
        <f t="shared" si="1393"/>
        <v>496.12310715000001</v>
      </c>
      <c r="T1062" s="3">
        <f t="shared" si="1429"/>
        <v>0</v>
      </c>
      <c r="U1062" s="4">
        <f t="shared" si="1430"/>
        <v>0</v>
      </c>
      <c r="V1062" s="144" t="str">
        <f t="shared" ref="V1062" si="1458">V1061</f>
        <v>A+J=</v>
      </c>
      <c r="W1062" s="9">
        <f t="shared" si="1426"/>
        <v>43120</v>
      </c>
      <c r="X1062" s="4"/>
      <c r="Y1062" s="18"/>
      <c r="Z1062" s="16"/>
      <c r="AD1062" s="5"/>
    </row>
    <row r="1063" spans="1:30" x14ac:dyDescent="0.2">
      <c r="A1063" s="138">
        <f t="shared" si="1427"/>
        <v>43108</v>
      </c>
      <c r="B1063" s="134">
        <f t="shared" si="1381"/>
        <v>86160.428364509993</v>
      </c>
      <c r="C1063" s="134">
        <f t="shared" si="1402"/>
        <v>75981.77110347987</v>
      </c>
      <c r="D1063" s="139">
        <f t="shared" si="1382"/>
        <v>648.67200000000003</v>
      </c>
      <c r="E1063" s="10">
        <f>IF(DAY(A1063)=E$3+1,VLOOKUP(A1063,[1]Plan1!$BZ$150:$CA$300,2),E1062)</f>
        <v>652.07299999999998</v>
      </c>
      <c r="F1063" s="140">
        <f t="shared" si="1383"/>
        <v>43060</v>
      </c>
      <c r="G1063" s="133">
        <f t="shared" si="1384"/>
        <v>5.2430195846282501E-3</v>
      </c>
      <c r="H1063" s="141">
        <f t="shared" si="1385"/>
        <v>19</v>
      </c>
      <c r="I1063" s="141">
        <f t="shared" si="1386"/>
        <v>31</v>
      </c>
      <c r="J1063" s="134">
        <f t="shared" si="1387"/>
        <v>1.0032102105447809</v>
      </c>
      <c r="K1063" s="134">
        <f t="shared" si="1388"/>
        <v>1.1234607700000001</v>
      </c>
      <c r="L1063" s="134">
        <f t="shared" si="1389"/>
        <v>1.1270673099999999</v>
      </c>
      <c r="M1063" s="134">
        <f t="shared" si="1390"/>
        <v>85636.570366629996</v>
      </c>
      <c r="N1063" s="142">
        <f t="shared" si="1403"/>
        <v>0</v>
      </c>
      <c r="O1063" s="133">
        <f t="shared" si="1424"/>
        <v>0</v>
      </c>
      <c r="P1063" s="134">
        <f t="shared" si="1391"/>
        <v>0</v>
      </c>
      <c r="Q1063" s="133">
        <f t="shared" si="1428"/>
        <v>0.12682499999999999</v>
      </c>
      <c r="R1063" s="143">
        <f t="shared" si="1392"/>
        <v>1.0061172229999999</v>
      </c>
      <c r="S1063" s="134">
        <f t="shared" si="1393"/>
        <v>523.85799787999997</v>
      </c>
      <c r="T1063" s="3">
        <f t="shared" si="1429"/>
        <v>0</v>
      </c>
      <c r="U1063" s="4">
        <f t="shared" si="1430"/>
        <v>0</v>
      </c>
      <c r="V1063" s="144" t="str">
        <f t="shared" ref="V1063" si="1459">V1062</f>
        <v>A+J=</v>
      </c>
      <c r="W1063" s="9">
        <f t="shared" si="1426"/>
        <v>43120</v>
      </c>
      <c r="X1063" s="4"/>
      <c r="Y1063" s="18"/>
      <c r="Z1063" s="16"/>
      <c r="AD1063" s="5"/>
    </row>
    <row r="1064" spans="1:30" x14ac:dyDescent="0.2">
      <c r="A1064" s="138">
        <f t="shared" si="1427"/>
        <v>43109</v>
      </c>
      <c r="B1064" s="134">
        <f t="shared" si="1381"/>
        <v>86202.62859416999</v>
      </c>
      <c r="C1064" s="134">
        <f t="shared" si="1402"/>
        <v>75981.77110347987</v>
      </c>
      <c r="D1064" s="139">
        <f t="shared" si="1382"/>
        <v>648.67200000000003</v>
      </c>
      <c r="E1064" s="10">
        <f>IF(DAY(A1064)=E$3+1,VLOOKUP(A1064,[1]Plan1!$BZ$150:$CA$300,2),E1063)</f>
        <v>652.07299999999998</v>
      </c>
      <c r="F1064" s="140">
        <f t="shared" si="1383"/>
        <v>43060</v>
      </c>
      <c r="G1064" s="133">
        <f t="shared" si="1384"/>
        <v>5.2430195846282501E-3</v>
      </c>
      <c r="H1064" s="141">
        <f t="shared" si="1385"/>
        <v>20</v>
      </c>
      <c r="I1064" s="141">
        <f t="shared" si="1386"/>
        <v>31</v>
      </c>
      <c r="J1064" s="134">
        <f t="shared" si="1387"/>
        <v>1.0033794541751402</v>
      </c>
      <c r="K1064" s="134">
        <f t="shared" si="1388"/>
        <v>1.1234607700000001</v>
      </c>
      <c r="L1064" s="134">
        <f t="shared" si="1389"/>
        <v>1.1272574500000001</v>
      </c>
      <c r="M1064" s="134">
        <f t="shared" si="1390"/>
        <v>85651.017540589994</v>
      </c>
      <c r="N1064" s="142">
        <f t="shared" si="1403"/>
        <v>0</v>
      </c>
      <c r="O1064" s="133">
        <f t="shared" si="1424"/>
        <v>0</v>
      </c>
      <c r="P1064" s="134">
        <f t="shared" si="1391"/>
        <v>0</v>
      </c>
      <c r="Q1064" s="133">
        <f t="shared" si="1428"/>
        <v>0.12682499999999999</v>
      </c>
      <c r="R1064" s="143">
        <f t="shared" si="1392"/>
        <v>1.0064402160000001</v>
      </c>
      <c r="S1064" s="134">
        <f t="shared" si="1393"/>
        <v>551.61105357999998</v>
      </c>
      <c r="T1064" s="3">
        <f t="shared" si="1429"/>
        <v>0</v>
      </c>
      <c r="U1064" s="4">
        <f t="shared" si="1430"/>
        <v>0</v>
      </c>
      <c r="V1064" s="144" t="str">
        <f t="shared" ref="V1064" si="1460">V1063</f>
        <v>A+J=</v>
      </c>
      <c r="W1064" s="9">
        <f t="shared" si="1426"/>
        <v>43120</v>
      </c>
      <c r="X1064" s="4"/>
      <c r="Y1064" s="18"/>
      <c r="Z1064" s="16"/>
      <c r="AD1064" s="5"/>
    </row>
    <row r="1065" spans="1:30" x14ac:dyDescent="0.2">
      <c r="A1065" s="138">
        <f t="shared" si="1427"/>
        <v>43110</v>
      </c>
      <c r="B1065" s="134">
        <f t="shared" si="1381"/>
        <v>86244.84944623</v>
      </c>
      <c r="C1065" s="134">
        <f t="shared" si="1402"/>
        <v>75981.77110347987</v>
      </c>
      <c r="D1065" s="139">
        <f t="shared" si="1382"/>
        <v>648.67200000000003</v>
      </c>
      <c r="E1065" s="10">
        <f>IF(DAY(A1065)=E$3+1,VLOOKUP(A1065,[1]Plan1!$BZ$150:$CA$300,2),E1064)</f>
        <v>652.07299999999998</v>
      </c>
      <c r="F1065" s="140">
        <f t="shared" si="1383"/>
        <v>43060</v>
      </c>
      <c r="G1065" s="133">
        <f t="shared" si="1384"/>
        <v>5.2430195846282501E-3</v>
      </c>
      <c r="H1065" s="141">
        <f t="shared" si="1385"/>
        <v>21</v>
      </c>
      <c r="I1065" s="141">
        <f t="shared" si="1386"/>
        <v>31</v>
      </c>
      <c r="J1065" s="134">
        <f t="shared" si="1387"/>
        <v>1.0035487263572485</v>
      </c>
      <c r="K1065" s="134">
        <f t="shared" si="1388"/>
        <v>1.1234607700000001</v>
      </c>
      <c r="L1065" s="134">
        <f t="shared" si="1389"/>
        <v>1.1274476200000001</v>
      </c>
      <c r="M1065" s="134">
        <f t="shared" si="1390"/>
        <v>85665.466994000002</v>
      </c>
      <c r="N1065" s="142">
        <f t="shared" si="1403"/>
        <v>0</v>
      </c>
      <c r="O1065" s="133">
        <f t="shared" si="1424"/>
        <v>0</v>
      </c>
      <c r="P1065" s="134">
        <f t="shared" si="1391"/>
        <v>0</v>
      </c>
      <c r="Q1065" s="133">
        <f t="shared" si="1428"/>
        <v>0.12682499999999999</v>
      </c>
      <c r="R1065" s="143">
        <f t="shared" si="1392"/>
        <v>1.0067633140000001</v>
      </c>
      <c r="S1065" s="134">
        <f t="shared" si="1393"/>
        <v>579.38245223000001</v>
      </c>
      <c r="T1065" s="3">
        <f t="shared" si="1429"/>
        <v>0</v>
      </c>
      <c r="U1065" s="4">
        <f t="shared" si="1430"/>
        <v>0</v>
      </c>
      <c r="V1065" s="144" t="str">
        <f t="shared" ref="V1065" si="1461">V1064</f>
        <v>A+J=</v>
      </c>
      <c r="W1065" s="9">
        <f t="shared" si="1426"/>
        <v>43120</v>
      </c>
      <c r="X1065" s="4"/>
      <c r="Y1065" s="18"/>
      <c r="Z1065" s="16"/>
      <c r="AD1065" s="5"/>
    </row>
    <row r="1066" spans="1:30" x14ac:dyDescent="0.2">
      <c r="A1066" s="138">
        <f t="shared" si="1427"/>
        <v>43111</v>
      </c>
      <c r="B1066" s="134">
        <f t="shared" si="1381"/>
        <v>86287.090756110003</v>
      </c>
      <c r="C1066" s="134">
        <f t="shared" si="1402"/>
        <v>75981.77110347987</v>
      </c>
      <c r="D1066" s="139">
        <f t="shared" si="1382"/>
        <v>648.67200000000003</v>
      </c>
      <c r="E1066" s="10">
        <f>IF(DAY(A1066)=E$3+1,VLOOKUP(A1066,[1]Plan1!$BZ$150:$CA$300,2),E1065)</f>
        <v>652.07299999999998</v>
      </c>
      <c r="F1066" s="140">
        <f t="shared" si="1383"/>
        <v>43060</v>
      </c>
      <c r="G1066" s="133">
        <f t="shared" si="1384"/>
        <v>5.2430195846282501E-3</v>
      </c>
      <c r="H1066" s="141">
        <f t="shared" si="1385"/>
        <v>22</v>
      </c>
      <c r="I1066" s="141">
        <f t="shared" si="1386"/>
        <v>31</v>
      </c>
      <c r="J1066" s="134">
        <f t="shared" si="1387"/>
        <v>1.0037180270959229</v>
      </c>
      <c r="K1066" s="134">
        <f t="shared" si="1388"/>
        <v>1.1234607700000001</v>
      </c>
      <c r="L1066" s="134">
        <f t="shared" si="1389"/>
        <v>1.1276378199999999</v>
      </c>
      <c r="M1066" s="134">
        <f t="shared" si="1390"/>
        <v>85679.918726860007</v>
      </c>
      <c r="N1066" s="142">
        <f t="shared" si="1403"/>
        <v>0</v>
      </c>
      <c r="O1066" s="133">
        <f t="shared" si="1424"/>
        <v>0</v>
      </c>
      <c r="P1066" s="134">
        <f t="shared" si="1391"/>
        <v>0</v>
      </c>
      <c r="Q1066" s="133">
        <f t="shared" si="1428"/>
        <v>0.12682499999999999</v>
      </c>
      <c r="R1066" s="143">
        <f t="shared" si="1392"/>
        <v>1.0070865149999999</v>
      </c>
      <c r="S1066" s="134">
        <f t="shared" si="1393"/>
        <v>607.17202925000004</v>
      </c>
      <c r="T1066" s="3">
        <f t="shared" si="1429"/>
        <v>0</v>
      </c>
      <c r="U1066" s="4">
        <f t="shared" si="1430"/>
        <v>0</v>
      </c>
      <c r="V1066" s="144" t="str">
        <f t="shared" ref="V1066" si="1462">V1065</f>
        <v>A+J=</v>
      </c>
      <c r="W1066" s="9">
        <f t="shared" si="1426"/>
        <v>43120</v>
      </c>
      <c r="X1066" s="4"/>
      <c r="Y1066" s="18"/>
      <c r="Z1066" s="16"/>
      <c r="AD1066" s="5"/>
    </row>
    <row r="1067" spans="1:30" x14ac:dyDescent="0.2">
      <c r="A1067" s="138">
        <f t="shared" si="1427"/>
        <v>43112</v>
      </c>
      <c r="B1067" s="134">
        <f t="shared" si="1381"/>
        <v>86329.353381639987</v>
      </c>
      <c r="C1067" s="134">
        <f t="shared" si="1402"/>
        <v>75981.77110347987</v>
      </c>
      <c r="D1067" s="139">
        <f t="shared" si="1382"/>
        <v>648.67200000000003</v>
      </c>
      <c r="E1067" s="10">
        <f>IF(DAY(A1067)=E$3+1,VLOOKUP(A1067,[1]Plan1!$BZ$150:$CA$300,2),E1066)</f>
        <v>652.07299999999998</v>
      </c>
      <c r="F1067" s="140">
        <f t="shared" si="1383"/>
        <v>43060</v>
      </c>
      <c r="G1067" s="133">
        <f t="shared" si="1384"/>
        <v>5.2430195846282501E-3</v>
      </c>
      <c r="H1067" s="141">
        <f t="shared" si="1385"/>
        <v>23</v>
      </c>
      <c r="I1067" s="141">
        <f t="shared" si="1386"/>
        <v>31</v>
      </c>
      <c r="J1067" s="134">
        <f t="shared" si="1387"/>
        <v>1.0038873563959809</v>
      </c>
      <c r="K1067" s="134">
        <f t="shared" si="1388"/>
        <v>1.1234607700000001</v>
      </c>
      <c r="L1067" s="134">
        <f t="shared" si="1389"/>
        <v>1.1278280599999999</v>
      </c>
      <c r="M1067" s="134">
        <f t="shared" si="1390"/>
        <v>85694.373498999994</v>
      </c>
      <c r="N1067" s="142">
        <f t="shared" si="1403"/>
        <v>0</v>
      </c>
      <c r="O1067" s="133">
        <f t="shared" si="1424"/>
        <v>0</v>
      </c>
      <c r="P1067" s="134">
        <f t="shared" si="1391"/>
        <v>0</v>
      </c>
      <c r="Q1067" s="133">
        <f t="shared" si="1428"/>
        <v>0.12682499999999999</v>
      </c>
      <c r="R1067" s="143">
        <f t="shared" si="1392"/>
        <v>1.0074098199999999</v>
      </c>
      <c r="S1067" s="134">
        <f t="shared" si="1393"/>
        <v>634.97988264000003</v>
      </c>
      <c r="T1067" s="3">
        <f t="shared" si="1429"/>
        <v>0</v>
      </c>
      <c r="U1067" s="4">
        <f t="shared" si="1430"/>
        <v>0</v>
      </c>
      <c r="V1067" s="144" t="str">
        <f t="shared" ref="V1067" si="1463">V1066</f>
        <v>A+J=</v>
      </c>
      <c r="W1067" s="9">
        <f t="shared" si="1426"/>
        <v>43120</v>
      </c>
      <c r="X1067" s="4"/>
      <c r="Y1067" s="18"/>
      <c r="Z1067" s="16"/>
      <c r="AD1067" s="5"/>
    </row>
    <row r="1068" spans="1:30" x14ac:dyDescent="0.2">
      <c r="A1068" s="138">
        <f t="shared" si="1427"/>
        <v>43113</v>
      </c>
      <c r="B1068" s="134">
        <f t="shared" si="1381"/>
        <v>86371.635713149997</v>
      </c>
      <c r="C1068" s="134">
        <f t="shared" si="1402"/>
        <v>75981.77110347987</v>
      </c>
      <c r="D1068" s="139">
        <f t="shared" si="1382"/>
        <v>648.67200000000003</v>
      </c>
      <c r="E1068" s="10">
        <f>IF(DAY(A1068)=E$3+1,VLOOKUP(A1068,[1]Plan1!$BZ$150:$CA$300,2),E1067)</f>
        <v>652.07299999999998</v>
      </c>
      <c r="F1068" s="140">
        <f t="shared" si="1383"/>
        <v>43060</v>
      </c>
      <c r="G1068" s="133">
        <f t="shared" si="1384"/>
        <v>5.2430195846282501E-3</v>
      </c>
      <c r="H1068" s="141">
        <f t="shared" si="1385"/>
        <v>24</v>
      </c>
      <c r="I1068" s="141">
        <f t="shared" si="1386"/>
        <v>31</v>
      </c>
      <c r="J1068" s="134">
        <f t="shared" si="1387"/>
        <v>1.0040567142622407</v>
      </c>
      <c r="K1068" s="134">
        <f t="shared" si="1388"/>
        <v>1.1234607700000001</v>
      </c>
      <c r="L1068" s="134">
        <f t="shared" si="1389"/>
        <v>1.12801832</v>
      </c>
      <c r="M1068" s="134">
        <f t="shared" si="1390"/>
        <v>85708.829790770003</v>
      </c>
      <c r="N1068" s="142">
        <f t="shared" si="1403"/>
        <v>0</v>
      </c>
      <c r="O1068" s="133">
        <f t="shared" si="1424"/>
        <v>0</v>
      </c>
      <c r="P1068" s="134">
        <f t="shared" si="1391"/>
        <v>0</v>
      </c>
      <c r="Q1068" s="133">
        <f t="shared" si="1428"/>
        <v>0.12682499999999999</v>
      </c>
      <c r="R1068" s="143">
        <f t="shared" si="1392"/>
        <v>1.007733228</v>
      </c>
      <c r="S1068" s="134">
        <f t="shared" si="1393"/>
        <v>662.80592237999997</v>
      </c>
      <c r="T1068" s="3">
        <f t="shared" si="1429"/>
        <v>0</v>
      </c>
      <c r="U1068" s="4">
        <f t="shared" si="1430"/>
        <v>0</v>
      </c>
      <c r="V1068" s="144" t="str">
        <f t="shared" ref="V1068" si="1464">V1067</f>
        <v>A+J=</v>
      </c>
      <c r="W1068" s="9">
        <f t="shared" si="1426"/>
        <v>43120</v>
      </c>
      <c r="X1068" s="4"/>
      <c r="Y1068" s="18"/>
      <c r="Z1068" s="16"/>
      <c r="AD1068" s="5"/>
    </row>
    <row r="1069" spans="1:30" x14ac:dyDescent="0.2">
      <c r="A1069" s="138">
        <f t="shared" si="1427"/>
        <v>43114</v>
      </c>
      <c r="B1069" s="134">
        <f t="shared" si="1381"/>
        <v>86413.939459929999</v>
      </c>
      <c r="C1069" s="134">
        <f t="shared" si="1402"/>
        <v>75981.77110347987</v>
      </c>
      <c r="D1069" s="139">
        <f t="shared" si="1382"/>
        <v>648.67200000000003</v>
      </c>
      <c r="E1069" s="10">
        <f>IF(DAY(A1069)=E$3+1,VLOOKUP(A1069,[1]Plan1!$BZ$150:$CA$300,2),E1068)</f>
        <v>652.07299999999998</v>
      </c>
      <c r="F1069" s="140">
        <f t="shared" si="1383"/>
        <v>43060</v>
      </c>
      <c r="G1069" s="133">
        <f t="shared" si="1384"/>
        <v>5.2430195846282501E-3</v>
      </c>
      <c r="H1069" s="141">
        <f t="shared" si="1385"/>
        <v>25</v>
      </c>
      <c r="I1069" s="141">
        <f t="shared" si="1386"/>
        <v>31</v>
      </c>
      <c r="J1069" s="134">
        <f t="shared" si="1387"/>
        <v>1.0042261006995219</v>
      </c>
      <c r="K1069" s="134">
        <f t="shared" si="1388"/>
        <v>1.1234607700000001</v>
      </c>
      <c r="L1069" s="134">
        <f t="shared" si="1389"/>
        <v>1.1282086200000001</v>
      </c>
      <c r="M1069" s="134">
        <f t="shared" si="1390"/>
        <v>85723.289121809998</v>
      </c>
      <c r="N1069" s="142">
        <f t="shared" si="1403"/>
        <v>0</v>
      </c>
      <c r="O1069" s="133">
        <f t="shared" si="1424"/>
        <v>0</v>
      </c>
      <c r="P1069" s="134">
        <f t="shared" si="1391"/>
        <v>0</v>
      </c>
      <c r="Q1069" s="133">
        <f t="shared" si="1428"/>
        <v>0.12682499999999999</v>
      </c>
      <c r="R1069" s="143">
        <f t="shared" si="1392"/>
        <v>1.0080567410000001</v>
      </c>
      <c r="S1069" s="134">
        <f t="shared" si="1393"/>
        <v>690.65033812000001</v>
      </c>
      <c r="T1069" s="3">
        <f t="shared" si="1429"/>
        <v>0</v>
      </c>
      <c r="U1069" s="4">
        <f t="shared" si="1430"/>
        <v>0</v>
      </c>
      <c r="V1069" s="144" t="str">
        <f t="shared" ref="V1069" si="1465">V1068</f>
        <v>A+J=</v>
      </c>
      <c r="W1069" s="9">
        <f t="shared" si="1426"/>
        <v>43120</v>
      </c>
      <c r="X1069" s="4"/>
      <c r="Y1069" s="18"/>
      <c r="Z1069" s="16"/>
      <c r="AD1069" s="5"/>
    </row>
    <row r="1070" spans="1:30" x14ac:dyDescent="0.2">
      <c r="A1070" s="138">
        <f t="shared" si="1427"/>
        <v>43115</v>
      </c>
      <c r="B1070" s="134">
        <f t="shared" ref="B1070:B1133" si="1466">(M1070+S1070)</f>
        <v>86456.263691810003</v>
      </c>
      <c r="C1070" s="134">
        <f t="shared" si="1402"/>
        <v>75981.77110347987</v>
      </c>
      <c r="D1070" s="139">
        <f t="shared" ref="D1070:D1133" si="1467">IF(E1070=E1069,D1069,E1069)</f>
        <v>648.67200000000003</v>
      </c>
      <c r="E1070" s="10">
        <f>IF(DAY(A1070)=E$3+1,VLOOKUP(A1070,[1]Plan1!$BZ$150:$CA$300,2),E1069)</f>
        <v>652.07299999999998</v>
      </c>
      <c r="F1070" s="140">
        <f t="shared" ref="F1070:F1133" si="1468">IF(D1070=D1069,F1069,EDATE(A1070,-1))</f>
        <v>43060</v>
      </c>
      <c r="G1070" s="133">
        <f t="shared" ref="G1070:G1133" si="1469">(E1070/D1070)-1</f>
        <v>5.2430195846282501E-3</v>
      </c>
      <c r="H1070" s="141">
        <f t="shared" ref="H1070:H1133" si="1470">IF(DAY(A1070)=E$3+1,1,H1069+1)</f>
        <v>26</v>
      </c>
      <c r="I1070" s="141">
        <f t="shared" ref="I1070:I1133" si="1471">IF(DAY(A1070)=E$3+1,DAY(EOMONTH(A1070,0)),I1069)</f>
        <v>31</v>
      </c>
      <c r="J1070" s="134">
        <f t="shared" ref="J1070:J1133" si="1472">((E1070/D1070)^(H1070/I1070))</f>
        <v>1.0043955157126441</v>
      </c>
      <c r="K1070" s="134">
        <f t="shared" ref="K1070:K1133" si="1473">IF(DAY(A1070)=E$3+1,L1069,K1069)</f>
        <v>1.1234607700000001</v>
      </c>
      <c r="L1070" s="134">
        <f t="shared" ref="L1070:L1133" si="1474">TRUNC(J1070*K1070,8)</f>
        <v>1.12839895</v>
      </c>
      <c r="M1070" s="134">
        <f t="shared" ref="M1070:M1133" si="1475">TRUNC(C1070*L1070,8)</f>
        <v>85737.750732300003</v>
      </c>
      <c r="N1070" s="142">
        <f t="shared" si="1403"/>
        <v>0</v>
      </c>
      <c r="O1070" s="133">
        <f t="shared" si="1424"/>
        <v>0</v>
      </c>
      <c r="P1070" s="134">
        <f t="shared" ref="P1070:P1133" si="1476">IF(O1070&gt;0,TRUNC(O1070*M1070,8),0)</f>
        <v>0</v>
      </c>
      <c r="Q1070" s="133">
        <f t="shared" si="1428"/>
        <v>0.12682499999999999</v>
      </c>
      <c r="R1070" s="143">
        <f t="shared" ref="R1070:R1133" si="1477">ROUND((1+Q1070)^(1/12)^(H1070/I1070),9)</f>
        <v>1.0083803570000001</v>
      </c>
      <c r="S1070" s="134">
        <f t="shared" ref="S1070:S1133" si="1478">TRUNC(M1070*(R1070-1),8)</f>
        <v>718.51295950999997</v>
      </c>
      <c r="T1070" s="3">
        <f t="shared" si="1429"/>
        <v>0</v>
      </c>
      <c r="U1070" s="4">
        <f t="shared" si="1430"/>
        <v>0</v>
      </c>
      <c r="V1070" s="144" t="str">
        <f t="shared" ref="V1070" si="1479">V1069</f>
        <v>A+J=</v>
      </c>
      <c r="W1070" s="9">
        <f t="shared" si="1426"/>
        <v>43120</v>
      </c>
      <c r="X1070" s="4"/>
      <c r="Y1070" s="18"/>
      <c r="Z1070" s="16"/>
      <c r="AD1070" s="5"/>
    </row>
    <row r="1071" spans="1:30" x14ac:dyDescent="0.2">
      <c r="A1071" s="138">
        <f t="shared" si="1427"/>
        <v>43116</v>
      </c>
      <c r="B1071" s="134">
        <f t="shared" si="1466"/>
        <v>86498.609267670006</v>
      </c>
      <c r="C1071" s="134">
        <f t="shared" si="1402"/>
        <v>75981.77110347987</v>
      </c>
      <c r="D1071" s="139">
        <f t="shared" si="1467"/>
        <v>648.67200000000003</v>
      </c>
      <c r="E1071" s="10">
        <f>IF(DAY(A1071)=E$3+1,VLOOKUP(A1071,[1]Plan1!$BZ$150:$CA$300,2),E1070)</f>
        <v>652.07299999999998</v>
      </c>
      <c r="F1071" s="140">
        <f t="shared" si="1468"/>
        <v>43060</v>
      </c>
      <c r="G1071" s="133">
        <f t="shared" si="1469"/>
        <v>5.2430195846282501E-3</v>
      </c>
      <c r="H1071" s="141">
        <f t="shared" si="1470"/>
        <v>27</v>
      </c>
      <c r="I1071" s="141">
        <f t="shared" si="1471"/>
        <v>31</v>
      </c>
      <c r="J1071" s="134">
        <f t="shared" si="1472"/>
        <v>1.0045649593064281</v>
      </c>
      <c r="K1071" s="134">
        <f t="shared" si="1473"/>
        <v>1.1234607700000001</v>
      </c>
      <c r="L1071" s="134">
        <f t="shared" si="1474"/>
        <v>1.1285893199999999</v>
      </c>
      <c r="M1071" s="134">
        <f t="shared" si="1475"/>
        <v>85752.215382070004</v>
      </c>
      <c r="N1071" s="142">
        <f t="shared" si="1403"/>
        <v>0</v>
      </c>
      <c r="O1071" s="133">
        <f t="shared" si="1424"/>
        <v>0</v>
      </c>
      <c r="P1071" s="134">
        <f t="shared" si="1476"/>
        <v>0</v>
      </c>
      <c r="Q1071" s="133">
        <f t="shared" si="1428"/>
        <v>0.12682499999999999</v>
      </c>
      <c r="R1071" s="143">
        <f t="shared" si="1477"/>
        <v>1.008704077</v>
      </c>
      <c r="S1071" s="134">
        <f t="shared" si="1478"/>
        <v>746.39388559999998</v>
      </c>
      <c r="T1071" s="3">
        <f t="shared" si="1429"/>
        <v>0</v>
      </c>
      <c r="U1071" s="4">
        <f t="shared" si="1430"/>
        <v>0</v>
      </c>
      <c r="V1071" s="144" t="str">
        <f t="shared" ref="V1071" si="1480">V1070</f>
        <v>A+J=</v>
      </c>
      <c r="W1071" s="9">
        <f t="shared" si="1426"/>
        <v>43120</v>
      </c>
      <c r="X1071" s="4"/>
      <c r="Y1071" s="18"/>
      <c r="Z1071" s="16"/>
      <c r="AD1071" s="5"/>
    </row>
    <row r="1072" spans="1:30" x14ac:dyDescent="0.2">
      <c r="A1072" s="138">
        <f t="shared" si="1427"/>
        <v>43117</v>
      </c>
      <c r="B1072" s="134">
        <f t="shared" si="1466"/>
        <v>86540.974661610002</v>
      </c>
      <c r="C1072" s="134">
        <f t="shared" si="1402"/>
        <v>75981.77110347987</v>
      </c>
      <c r="D1072" s="139">
        <f t="shared" si="1467"/>
        <v>648.67200000000003</v>
      </c>
      <c r="E1072" s="10">
        <f>IF(DAY(A1072)=E$3+1,VLOOKUP(A1072,[1]Plan1!$BZ$150:$CA$300,2),E1071)</f>
        <v>652.07299999999998</v>
      </c>
      <c r="F1072" s="140">
        <f t="shared" si="1468"/>
        <v>43060</v>
      </c>
      <c r="G1072" s="133">
        <f t="shared" si="1469"/>
        <v>5.2430195846282501E-3</v>
      </c>
      <c r="H1072" s="141">
        <f t="shared" si="1470"/>
        <v>28</v>
      </c>
      <c r="I1072" s="141">
        <f t="shared" si="1471"/>
        <v>31</v>
      </c>
      <c r="J1072" s="134">
        <f t="shared" si="1472"/>
        <v>1.0047344314856959</v>
      </c>
      <c r="K1072" s="134">
        <f t="shared" si="1473"/>
        <v>1.1234607700000001</v>
      </c>
      <c r="L1072" s="134">
        <f t="shared" si="1474"/>
        <v>1.1287797100000001</v>
      </c>
      <c r="M1072" s="134">
        <f t="shared" si="1475"/>
        <v>85766.681551469999</v>
      </c>
      <c r="N1072" s="142">
        <f t="shared" si="1403"/>
        <v>0</v>
      </c>
      <c r="O1072" s="133">
        <f t="shared" si="1424"/>
        <v>0</v>
      </c>
      <c r="P1072" s="134">
        <f t="shared" si="1476"/>
        <v>0</v>
      </c>
      <c r="Q1072" s="133">
        <f t="shared" si="1428"/>
        <v>0.12682499999999999</v>
      </c>
      <c r="R1072" s="143">
        <f t="shared" si="1477"/>
        <v>1.0090279010000001</v>
      </c>
      <c r="S1072" s="134">
        <f t="shared" si="1478"/>
        <v>774.29311013999995</v>
      </c>
      <c r="T1072" s="3">
        <f t="shared" si="1429"/>
        <v>0</v>
      </c>
      <c r="U1072" s="4">
        <f t="shared" si="1430"/>
        <v>0</v>
      </c>
      <c r="V1072" s="144" t="str">
        <f t="shared" ref="V1072" si="1481">V1071</f>
        <v>A+J=</v>
      </c>
      <c r="W1072" s="9">
        <f t="shared" si="1426"/>
        <v>43120</v>
      </c>
      <c r="X1072" s="4"/>
      <c r="Y1072" s="18"/>
      <c r="Z1072" s="16"/>
      <c r="AD1072" s="5"/>
    </row>
    <row r="1073" spans="1:135" x14ac:dyDescent="0.2">
      <c r="A1073" s="138">
        <f t="shared" si="1427"/>
        <v>43118</v>
      </c>
      <c r="B1073" s="134">
        <f t="shared" si="1466"/>
        <v>86583.361499249993</v>
      </c>
      <c r="C1073" s="134">
        <f t="shared" si="1402"/>
        <v>75981.77110347987</v>
      </c>
      <c r="D1073" s="139">
        <f t="shared" si="1467"/>
        <v>648.67200000000003</v>
      </c>
      <c r="E1073" s="10">
        <f>IF(DAY(A1073)=E$3+1,VLOOKUP(A1073,[1]Plan1!$BZ$150:$CA$300,2),E1072)</f>
        <v>652.07299999999998</v>
      </c>
      <c r="F1073" s="140">
        <f t="shared" si="1468"/>
        <v>43060</v>
      </c>
      <c r="G1073" s="133">
        <f t="shared" si="1469"/>
        <v>5.2430195846282501E-3</v>
      </c>
      <c r="H1073" s="141">
        <f t="shared" si="1470"/>
        <v>29</v>
      </c>
      <c r="I1073" s="141">
        <f t="shared" si="1471"/>
        <v>31</v>
      </c>
      <c r="J1073" s="134">
        <f t="shared" si="1472"/>
        <v>1.0049039322552693</v>
      </c>
      <c r="K1073" s="134">
        <f t="shared" si="1473"/>
        <v>1.1234607700000001</v>
      </c>
      <c r="L1073" s="134">
        <f t="shared" si="1474"/>
        <v>1.1289701400000001</v>
      </c>
      <c r="M1073" s="134">
        <f t="shared" si="1475"/>
        <v>85781.150760139994</v>
      </c>
      <c r="N1073" s="142">
        <f t="shared" si="1403"/>
        <v>0</v>
      </c>
      <c r="O1073" s="133">
        <f t="shared" si="1424"/>
        <v>0</v>
      </c>
      <c r="P1073" s="134">
        <f t="shared" si="1476"/>
        <v>0</v>
      </c>
      <c r="Q1073" s="133">
        <f t="shared" si="1428"/>
        <v>0.12682499999999999</v>
      </c>
      <c r="R1073" s="143">
        <f t="shared" si="1477"/>
        <v>1.0093518299999999</v>
      </c>
      <c r="S1073" s="134">
        <f t="shared" si="1478"/>
        <v>802.21073910999996</v>
      </c>
      <c r="T1073" s="3">
        <f t="shared" si="1429"/>
        <v>0</v>
      </c>
      <c r="U1073" s="4">
        <f t="shared" si="1430"/>
        <v>0</v>
      </c>
      <c r="V1073" s="144" t="str">
        <f t="shared" ref="V1073" si="1482">V1072</f>
        <v>A+J=</v>
      </c>
      <c r="W1073" s="9">
        <f t="shared" si="1426"/>
        <v>43120</v>
      </c>
      <c r="X1073" s="4"/>
      <c r="Y1073" s="18"/>
      <c r="Z1073" s="16"/>
      <c r="AD1073" s="5"/>
    </row>
    <row r="1074" spans="1:135" x14ac:dyDescent="0.2">
      <c r="A1074" s="138">
        <f t="shared" si="1427"/>
        <v>43119</v>
      </c>
      <c r="B1074" s="134">
        <f t="shared" si="1466"/>
        <v>86625.768849329994</v>
      </c>
      <c r="C1074" s="134">
        <f t="shared" si="1402"/>
        <v>75981.77110347987</v>
      </c>
      <c r="D1074" s="139">
        <f t="shared" si="1467"/>
        <v>648.67200000000003</v>
      </c>
      <c r="E1074" s="10">
        <f>IF(DAY(A1074)=E$3+1,VLOOKUP(A1074,[1]Plan1!$BZ$150:$CA$300,2),E1073)</f>
        <v>652.07299999999998</v>
      </c>
      <c r="F1074" s="140">
        <f t="shared" si="1468"/>
        <v>43060</v>
      </c>
      <c r="G1074" s="133">
        <f t="shared" si="1469"/>
        <v>5.2430195846282501E-3</v>
      </c>
      <c r="H1074" s="141">
        <f t="shared" si="1470"/>
        <v>30</v>
      </c>
      <c r="I1074" s="141">
        <f t="shared" si="1471"/>
        <v>31</v>
      </c>
      <c r="J1074" s="134">
        <f t="shared" si="1472"/>
        <v>1.0050734616199721</v>
      </c>
      <c r="K1074" s="134">
        <f t="shared" si="1473"/>
        <v>1.1234607700000001</v>
      </c>
      <c r="L1074" s="134">
        <f t="shared" si="1474"/>
        <v>1.1291606000000001</v>
      </c>
      <c r="M1074" s="134">
        <f t="shared" si="1475"/>
        <v>85795.622248259999</v>
      </c>
      <c r="N1074" s="142">
        <f t="shared" si="1403"/>
        <v>0</v>
      </c>
      <c r="O1074" s="133">
        <f t="shared" si="1424"/>
        <v>0</v>
      </c>
      <c r="P1074" s="134">
        <f t="shared" si="1476"/>
        <v>0</v>
      </c>
      <c r="Q1074" s="133">
        <f t="shared" si="1428"/>
        <v>0.12682499999999999</v>
      </c>
      <c r="R1074" s="143">
        <f t="shared" si="1477"/>
        <v>1.0096758619999999</v>
      </c>
      <c r="S1074" s="134">
        <f t="shared" si="1478"/>
        <v>830.14660106999997</v>
      </c>
      <c r="T1074" s="3">
        <f t="shared" si="1429"/>
        <v>0</v>
      </c>
      <c r="U1074" s="4">
        <f t="shared" si="1430"/>
        <v>0</v>
      </c>
      <c r="V1074" s="144" t="str">
        <f t="shared" ref="V1074" si="1483">V1073</f>
        <v>A+J=</v>
      </c>
      <c r="W1074" s="9">
        <f t="shared" si="1426"/>
        <v>43120</v>
      </c>
      <c r="X1074" s="4"/>
      <c r="Y1074" s="18"/>
      <c r="Z1074" s="16"/>
      <c r="AD1074" s="5"/>
    </row>
    <row r="1075" spans="1:135" x14ac:dyDescent="0.2">
      <c r="A1075" s="92">
        <f t="shared" si="1427"/>
        <v>43120</v>
      </c>
      <c r="B1075" s="97">
        <f t="shared" si="1466"/>
        <v>86668.196804370004</v>
      </c>
      <c r="C1075" s="97">
        <f t="shared" si="1402"/>
        <v>75981.77110347987</v>
      </c>
      <c r="D1075" s="94">
        <f t="shared" si="1467"/>
        <v>648.67200000000003</v>
      </c>
      <c r="E1075" s="10">
        <f>IF(DAY(A1075)=E$3+1,VLOOKUP(A1075,[1]Plan1!$BZ$150:$CA$300,2),E1074)</f>
        <v>652.07299999999998</v>
      </c>
      <c r="F1075" s="130">
        <f t="shared" si="1468"/>
        <v>43060</v>
      </c>
      <c r="G1075" s="99">
        <f t="shared" si="1469"/>
        <v>5.2430195846282501E-3</v>
      </c>
      <c r="H1075" s="96">
        <f t="shared" si="1470"/>
        <v>31</v>
      </c>
      <c r="I1075" s="96">
        <f t="shared" si="1471"/>
        <v>31</v>
      </c>
      <c r="J1075" s="97">
        <f t="shared" si="1472"/>
        <v>1.0052430195846283</v>
      </c>
      <c r="K1075" s="97">
        <f t="shared" si="1473"/>
        <v>1.1234607700000001</v>
      </c>
      <c r="L1075" s="97">
        <f t="shared" si="1474"/>
        <v>1.1293510899999999</v>
      </c>
      <c r="M1075" s="97">
        <f t="shared" si="1475"/>
        <v>85810.096015839998</v>
      </c>
      <c r="N1075" s="98">
        <f t="shared" si="1403"/>
        <v>36</v>
      </c>
      <c r="O1075" s="99">
        <f t="shared" si="1424"/>
        <v>8.5932993633767801E-2</v>
      </c>
      <c r="P1075" s="97">
        <f t="shared" si="1476"/>
        <v>7373.9184346399998</v>
      </c>
      <c r="Q1075" s="99">
        <f t="shared" si="1428"/>
        <v>0.12682499999999999</v>
      </c>
      <c r="R1075" s="100">
        <f t="shared" si="1477"/>
        <v>1.0099999980000001</v>
      </c>
      <c r="S1075" s="97">
        <f t="shared" si="1478"/>
        <v>858.10078853000005</v>
      </c>
      <c r="T1075" s="3">
        <f t="shared" si="1429"/>
        <v>8232.0192231700003</v>
      </c>
      <c r="U1075" s="4">
        <f t="shared" si="1430"/>
        <v>568009.32639873005</v>
      </c>
      <c r="V1075" s="136" t="str">
        <f t="shared" ref="V1075" si="1484">V1074</f>
        <v>A+J=</v>
      </c>
      <c r="W1075" s="9">
        <f t="shared" si="1426"/>
        <v>43151</v>
      </c>
      <c r="X1075" s="28"/>
      <c r="Y1075" s="22"/>
      <c r="Z1075" s="21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138">
        <f t="shared" si="1427"/>
        <v>43121</v>
      </c>
      <c r="B1076" s="134">
        <f t="shared" si="1466"/>
        <v>78483.719777470003</v>
      </c>
      <c r="C1076" s="134">
        <f t="shared" si="1402"/>
        <v>69452.430050969866</v>
      </c>
      <c r="D1076" s="139">
        <f t="shared" si="1467"/>
        <v>652.07299999999998</v>
      </c>
      <c r="E1076" s="10">
        <f>IF(DAY(A1076)=E$3+1,VLOOKUP(A1076,[1]Plan1!$BZ$150:$CA$300,2),E1075)</f>
        <v>657.85900000000004</v>
      </c>
      <c r="F1076" s="140">
        <f t="shared" si="1468"/>
        <v>43090</v>
      </c>
      <c r="G1076" s="133">
        <f t="shared" si="1469"/>
        <v>8.8732396526156609E-3</v>
      </c>
      <c r="H1076" s="141">
        <f t="shared" si="1470"/>
        <v>1</v>
      </c>
      <c r="I1076" s="141">
        <f t="shared" si="1471"/>
        <v>31</v>
      </c>
      <c r="J1076" s="134">
        <f t="shared" si="1472"/>
        <v>1.0002850116984132</v>
      </c>
      <c r="K1076" s="134">
        <f t="shared" si="1473"/>
        <v>1.1293510899999999</v>
      </c>
      <c r="L1076" s="134">
        <f t="shared" si="1474"/>
        <v>1.1296729599999999</v>
      </c>
      <c r="M1076" s="134">
        <f t="shared" si="1475"/>
        <v>78458.532234869999</v>
      </c>
      <c r="N1076" s="142">
        <f t="shared" si="1403"/>
        <v>0</v>
      </c>
      <c r="O1076" s="133">
        <f t="shared" si="1424"/>
        <v>0</v>
      </c>
      <c r="P1076" s="134">
        <f t="shared" si="1476"/>
        <v>0</v>
      </c>
      <c r="Q1076" s="133">
        <f t="shared" si="1428"/>
        <v>0.12682499999999999</v>
      </c>
      <c r="R1076" s="143">
        <f t="shared" si="1477"/>
        <v>1.0003210300000001</v>
      </c>
      <c r="S1076" s="134">
        <f t="shared" si="1478"/>
        <v>25.1875426</v>
      </c>
      <c r="T1076" s="3">
        <f t="shared" si="1429"/>
        <v>0</v>
      </c>
      <c r="U1076" s="4">
        <f t="shared" si="1430"/>
        <v>0</v>
      </c>
      <c r="V1076" s="144" t="str">
        <f t="shared" ref="V1076" si="1485">V1075</f>
        <v>A+J=</v>
      </c>
      <c r="W1076" s="9">
        <f t="shared" si="1426"/>
        <v>43151</v>
      </c>
      <c r="X1076" s="4"/>
      <c r="Y1076" s="18"/>
      <c r="Z1076" s="16"/>
      <c r="AD1076" s="5"/>
    </row>
    <row r="1077" spans="1:135" x14ac:dyDescent="0.2">
      <c r="A1077" s="138">
        <f t="shared" si="1427"/>
        <v>43122</v>
      </c>
      <c r="B1077" s="134">
        <f t="shared" si="1466"/>
        <v>78531.291359989991</v>
      </c>
      <c r="C1077" s="134">
        <f t="shared" si="1402"/>
        <v>69452.430050969866</v>
      </c>
      <c r="D1077" s="139">
        <f t="shared" si="1467"/>
        <v>652.07299999999998</v>
      </c>
      <c r="E1077" s="10">
        <f>IF(DAY(A1077)=E$3+1,VLOOKUP(A1077,[1]Plan1!$BZ$150:$CA$300,2),E1076)</f>
        <v>657.85900000000004</v>
      </c>
      <c r="F1077" s="140">
        <f t="shared" si="1468"/>
        <v>43090</v>
      </c>
      <c r="G1077" s="133">
        <f t="shared" si="1469"/>
        <v>8.8732396526156609E-3</v>
      </c>
      <c r="H1077" s="141">
        <f t="shared" si="1470"/>
        <v>2</v>
      </c>
      <c r="I1077" s="141">
        <f t="shared" si="1471"/>
        <v>31</v>
      </c>
      <c r="J1077" s="134">
        <f t="shared" si="1472"/>
        <v>1.0005701046284949</v>
      </c>
      <c r="K1077" s="134">
        <f t="shared" si="1473"/>
        <v>1.1293510899999999</v>
      </c>
      <c r="L1077" s="134">
        <f t="shared" si="1474"/>
        <v>1.1299949300000001</v>
      </c>
      <c r="M1077" s="134">
        <f t="shared" si="1475"/>
        <v>78480.893833769995</v>
      </c>
      <c r="N1077" s="142">
        <f t="shared" si="1403"/>
        <v>0</v>
      </c>
      <c r="O1077" s="133">
        <f t="shared" si="1424"/>
        <v>0</v>
      </c>
      <c r="P1077" s="134">
        <f t="shared" si="1476"/>
        <v>0</v>
      </c>
      <c r="Q1077" s="133">
        <f t="shared" si="1428"/>
        <v>0.12682499999999999</v>
      </c>
      <c r="R1077" s="143">
        <f t="shared" si="1477"/>
        <v>1.000642163</v>
      </c>
      <c r="S1077" s="134">
        <f t="shared" si="1478"/>
        <v>50.397526220000003</v>
      </c>
      <c r="T1077" s="3">
        <f t="shared" si="1429"/>
        <v>0</v>
      </c>
      <c r="U1077" s="4">
        <f t="shared" si="1430"/>
        <v>0</v>
      </c>
      <c r="V1077" s="144" t="str">
        <f t="shared" ref="V1077" si="1486">V1076</f>
        <v>A+J=</v>
      </c>
      <c r="W1077" s="9">
        <f t="shared" si="1426"/>
        <v>43151</v>
      </c>
      <c r="X1077" s="4"/>
      <c r="Y1077" s="18"/>
      <c r="Z1077" s="16"/>
      <c r="AD1077" s="5"/>
    </row>
    <row r="1078" spans="1:135" x14ac:dyDescent="0.2">
      <c r="A1078" s="138">
        <f t="shared" si="1427"/>
        <v>43123</v>
      </c>
      <c r="B1078" s="134">
        <f t="shared" si="1466"/>
        <v>78578.892342389998</v>
      </c>
      <c r="C1078" s="134">
        <f t="shared" ref="C1078:C1141" si="1487">IF(N1077&gt;0,VLOOKUP(A1077,$Z$10:$AA$126,2),C1077)</f>
        <v>69452.430050969866</v>
      </c>
      <c r="D1078" s="139">
        <f t="shared" si="1467"/>
        <v>652.07299999999998</v>
      </c>
      <c r="E1078" s="10">
        <f>IF(DAY(A1078)=E$3+1,VLOOKUP(A1078,[1]Plan1!$BZ$150:$CA$300,2),E1077)</f>
        <v>657.85900000000004</v>
      </c>
      <c r="F1078" s="140">
        <f t="shared" si="1468"/>
        <v>43090</v>
      </c>
      <c r="G1078" s="133">
        <f t="shared" si="1469"/>
        <v>8.8732396526156609E-3</v>
      </c>
      <c r="H1078" s="141">
        <f t="shared" si="1470"/>
        <v>3</v>
      </c>
      <c r="I1078" s="141">
        <f t="shared" si="1471"/>
        <v>31</v>
      </c>
      <c r="J1078" s="134">
        <f t="shared" si="1472"/>
        <v>1.0008552788133966</v>
      </c>
      <c r="K1078" s="134">
        <f t="shared" si="1473"/>
        <v>1.1293510899999999</v>
      </c>
      <c r="L1078" s="134">
        <f t="shared" si="1474"/>
        <v>1.130317</v>
      </c>
      <c r="M1078" s="134">
        <f t="shared" si="1475"/>
        <v>78503.262377919993</v>
      </c>
      <c r="N1078" s="142">
        <f t="shared" ref="N1078:N1141" si="1488">IF(DAY(A1078)=E$3,VLOOKUP(A1078,$Z$10:$AG$115,7),0)</f>
        <v>0</v>
      </c>
      <c r="O1078" s="133">
        <f t="shared" si="1424"/>
        <v>0</v>
      </c>
      <c r="P1078" s="134">
        <f t="shared" si="1476"/>
        <v>0</v>
      </c>
      <c r="Q1078" s="133">
        <f t="shared" si="1428"/>
        <v>0.12682499999999999</v>
      </c>
      <c r="R1078" s="143">
        <f t="shared" si="1477"/>
        <v>1.000963399</v>
      </c>
      <c r="S1078" s="134">
        <f t="shared" si="1478"/>
        <v>75.629964470000004</v>
      </c>
      <c r="T1078" s="3">
        <f t="shared" si="1429"/>
        <v>0</v>
      </c>
      <c r="U1078" s="4">
        <f t="shared" si="1430"/>
        <v>0</v>
      </c>
      <c r="V1078" s="144" t="str">
        <f t="shared" ref="V1078" si="1489">V1077</f>
        <v>A+J=</v>
      </c>
      <c r="W1078" s="9">
        <f t="shared" si="1426"/>
        <v>43151</v>
      </c>
      <c r="X1078" s="4"/>
      <c r="Y1078" s="18"/>
      <c r="Z1078" s="16"/>
      <c r="AD1078" s="5"/>
    </row>
    <row r="1079" spans="1:135" x14ac:dyDescent="0.2">
      <c r="A1079" s="138">
        <f t="shared" si="1427"/>
        <v>43124</v>
      </c>
      <c r="B1079" s="134">
        <f t="shared" si="1466"/>
        <v>78626.521347410002</v>
      </c>
      <c r="C1079" s="134">
        <f t="shared" si="1487"/>
        <v>69452.430050969866</v>
      </c>
      <c r="D1079" s="139">
        <f t="shared" si="1467"/>
        <v>652.07299999999998</v>
      </c>
      <c r="E1079" s="10">
        <f>IF(DAY(A1079)=E$3+1,VLOOKUP(A1079,[1]Plan1!$BZ$150:$CA$300,2),E1078)</f>
        <v>657.85900000000004</v>
      </c>
      <c r="F1079" s="140">
        <f t="shared" si="1468"/>
        <v>43090</v>
      </c>
      <c r="G1079" s="133">
        <f t="shared" si="1469"/>
        <v>8.8732396526156609E-3</v>
      </c>
      <c r="H1079" s="141">
        <f t="shared" si="1470"/>
        <v>4</v>
      </c>
      <c r="I1079" s="141">
        <f t="shared" si="1471"/>
        <v>31</v>
      </c>
      <c r="J1079" s="134">
        <f t="shared" si="1472"/>
        <v>1.0011405342762771</v>
      </c>
      <c r="K1079" s="134">
        <f t="shared" si="1473"/>
        <v>1.1293510899999999</v>
      </c>
      <c r="L1079" s="134">
        <f t="shared" si="1474"/>
        <v>1.1306391499999999</v>
      </c>
      <c r="M1079" s="134">
        <f t="shared" si="1475"/>
        <v>78525.636478259999</v>
      </c>
      <c r="N1079" s="142">
        <f t="shared" si="1488"/>
        <v>0</v>
      </c>
      <c r="O1079" s="133">
        <f t="shared" si="1424"/>
        <v>0</v>
      </c>
      <c r="P1079" s="134">
        <f t="shared" si="1476"/>
        <v>0</v>
      </c>
      <c r="Q1079" s="133">
        <f t="shared" si="1428"/>
        <v>0.12682499999999999</v>
      </c>
      <c r="R1079" s="143">
        <f t="shared" si="1477"/>
        <v>1.0012847380000001</v>
      </c>
      <c r="S1079" s="134">
        <f t="shared" si="1478"/>
        <v>100.88486915</v>
      </c>
      <c r="T1079" s="3">
        <f t="shared" si="1429"/>
        <v>0</v>
      </c>
      <c r="U1079" s="4">
        <f t="shared" si="1430"/>
        <v>0</v>
      </c>
      <c r="V1079" s="144" t="str">
        <f t="shared" ref="V1079" si="1490">V1078</f>
        <v>A+J=</v>
      </c>
      <c r="W1079" s="9">
        <f t="shared" si="1426"/>
        <v>43151</v>
      </c>
      <c r="X1079" s="4"/>
      <c r="Y1079" s="18"/>
      <c r="Z1079" s="16"/>
      <c r="AD1079" s="5"/>
    </row>
    <row r="1080" spans="1:135" x14ac:dyDescent="0.2">
      <c r="A1080" s="138">
        <f t="shared" si="1427"/>
        <v>43125</v>
      </c>
      <c r="B1080" s="134">
        <f t="shared" si="1466"/>
        <v>78674.179082989998</v>
      </c>
      <c r="C1080" s="134">
        <f t="shared" si="1487"/>
        <v>69452.430050969866</v>
      </c>
      <c r="D1080" s="139">
        <f t="shared" si="1467"/>
        <v>652.07299999999998</v>
      </c>
      <c r="E1080" s="10">
        <f>IF(DAY(A1080)=E$3+1,VLOOKUP(A1080,[1]Plan1!$BZ$150:$CA$300,2),E1079)</f>
        <v>657.85900000000004</v>
      </c>
      <c r="F1080" s="140">
        <f t="shared" si="1468"/>
        <v>43090</v>
      </c>
      <c r="G1080" s="133">
        <f t="shared" si="1469"/>
        <v>8.8732396526156609E-3</v>
      </c>
      <c r="H1080" s="141">
        <f t="shared" si="1470"/>
        <v>5</v>
      </c>
      <c r="I1080" s="141">
        <f t="shared" si="1471"/>
        <v>31</v>
      </c>
      <c r="J1080" s="134">
        <f t="shared" si="1472"/>
        <v>1.0014258710403017</v>
      </c>
      <c r="K1080" s="134">
        <f t="shared" si="1473"/>
        <v>1.1293510899999999</v>
      </c>
      <c r="L1080" s="134">
        <f t="shared" si="1474"/>
        <v>1.13096139</v>
      </c>
      <c r="M1080" s="134">
        <f t="shared" si="1475"/>
        <v>78548.016829319997</v>
      </c>
      <c r="N1080" s="142">
        <f t="shared" si="1488"/>
        <v>0</v>
      </c>
      <c r="O1080" s="133">
        <f t="shared" si="1424"/>
        <v>0</v>
      </c>
      <c r="P1080" s="134">
        <f t="shared" si="1476"/>
        <v>0</v>
      </c>
      <c r="Q1080" s="133">
        <f t="shared" si="1428"/>
        <v>0.12682499999999999</v>
      </c>
      <c r="R1080" s="143">
        <f t="shared" si="1477"/>
        <v>1.00160618</v>
      </c>
      <c r="S1080" s="134">
        <f t="shared" si="1478"/>
        <v>126.16225367</v>
      </c>
      <c r="T1080" s="3">
        <f t="shared" si="1429"/>
        <v>0</v>
      </c>
      <c r="U1080" s="4">
        <f t="shared" si="1430"/>
        <v>0</v>
      </c>
      <c r="V1080" s="144" t="str">
        <f t="shared" ref="V1080" si="1491">V1079</f>
        <v>A+J=</v>
      </c>
      <c r="W1080" s="9">
        <f t="shared" si="1426"/>
        <v>43151</v>
      </c>
      <c r="X1080" s="4"/>
      <c r="Y1080" s="18"/>
      <c r="Z1080" s="16"/>
      <c r="AD1080" s="5"/>
    </row>
    <row r="1081" spans="1:135" x14ac:dyDescent="0.2">
      <c r="A1081" s="138">
        <f t="shared" si="1427"/>
        <v>43126</v>
      </c>
      <c r="B1081" s="134">
        <f t="shared" si="1466"/>
        <v>78721.866336480001</v>
      </c>
      <c r="C1081" s="134">
        <f t="shared" si="1487"/>
        <v>69452.430050969866</v>
      </c>
      <c r="D1081" s="139">
        <f t="shared" si="1467"/>
        <v>652.07299999999998</v>
      </c>
      <c r="E1081" s="10">
        <f>IF(DAY(A1081)=E$3+1,VLOOKUP(A1081,[1]Plan1!$BZ$150:$CA$300,2),E1080)</f>
        <v>657.85900000000004</v>
      </c>
      <c r="F1081" s="140">
        <f t="shared" si="1468"/>
        <v>43090</v>
      </c>
      <c r="G1081" s="133">
        <f t="shared" si="1469"/>
        <v>8.8732396526156609E-3</v>
      </c>
      <c r="H1081" s="141">
        <f t="shared" si="1470"/>
        <v>6</v>
      </c>
      <c r="I1081" s="141">
        <f t="shared" si="1471"/>
        <v>31</v>
      </c>
      <c r="J1081" s="134">
        <f t="shared" si="1472"/>
        <v>1.0017112891286417</v>
      </c>
      <c r="K1081" s="134">
        <f t="shared" si="1473"/>
        <v>1.1293510899999999</v>
      </c>
      <c r="L1081" s="134">
        <f t="shared" si="1474"/>
        <v>1.13128373</v>
      </c>
      <c r="M1081" s="134">
        <f t="shared" si="1475"/>
        <v>78570.40412562</v>
      </c>
      <c r="N1081" s="142">
        <f t="shared" si="1488"/>
        <v>0</v>
      </c>
      <c r="O1081" s="133">
        <f t="shared" si="1424"/>
        <v>0</v>
      </c>
      <c r="P1081" s="134">
        <f t="shared" si="1476"/>
        <v>0</v>
      </c>
      <c r="Q1081" s="133">
        <f t="shared" si="1428"/>
        <v>0.12682499999999999</v>
      </c>
      <c r="R1081" s="143">
        <f t="shared" si="1477"/>
        <v>1.0019277259999999</v>
      </c>
      <c r="S1081" s="134">
        <f t="shared" si="1478"/>
        <v>151.46221086</v>
      </c>
      <c r="T1081" s="3">
        <f t="shared" si="1429"/>
        <v>0</v>
      </c>
      <c r="U1081" s="4">
        <f t="shared" si="1430"/>
        <v>0</v>
      </c>
      <c r="V1081" s="144" t="str">
        <f t="shared" ref="V1081" si="1492">V1080</f>
        <v>A+J=</v>
      </c>
      <c r="W1081" s="9">
        <f t="shared" si="1426"/>
        <v>43151</v>
      </c>
      <c r="X1081" s="4"/>
      <c r="Y1081" s="18"/>
      <c r="Z1081" s="16"/>
      <c r="AD1081" s="5"/>
    </row>
    <row r="1082" spans="1:135" x14ac:dyDescent="0.2">
      <c r="A1082" s="138">
        <f t="shared" si="1427"/>
        <v>43127</v>
      </c>
      <c r="B1082" s="134">
        <f t="shared" si="1466"/>
        <v>78769.582268309998</v>
      </c>
      <c r="C1082" s="134">
        <f t="shared" si="1487"/>
        <v>69452.430050969866</v>
      </c>
      <c r="D1082" s="139">
        <f t="shared" si="1467"/>
        <v>652.07299999999998</v>
      </c>
      <c r="E1082" s="10">
        <f>IF(DAY(A1082)=E$3+1,VLOOKUP(A1082,[1]Plan1!$BZ$150:$CA$300,2),E1081)</f>
        <v>657.85900000000004</v>
      </c>
      <c r="F1082" s="140">
        <f t="shared" si="1468"/>
        <v>43090</v>
      </c>
      <c r="G1082" s="133">
        <f t="shared" si="1469"/>
        <v>8.8732396526156609E-3</v>
      </c>
      <c r="H1082" s="141">
        <f t="shared" si="1470"/>
        <v>7</v>
      </c>
      <c r="I1082" s="141">
        <f t="shared" si="1471"/>
        <v>31</v>
      </c>
      <c r="J1082" s="134">
        <f t="shared" si="1472"/>
        <v>1.001996788564476</v>
      </c>
      <c r="K1082" s="134">
        <f t="shared" si="1473"/>
        <v>1.1293510899999999</v>
      </c>
      <c r="L1082" s="134">
        <f t="shared" si="1474"/>
        <v>1.13160616</v>
      </c>
      <c r="M1082" s="134">
        <f t="shared" si="1475"/>
        <v>78592.797672639994</v>
      </c>
      <c r="N1082" s="142">
        <f t="shared" si="1488"/>
        <v>0</v>
      </c>
      <c r="O1082" s="133">
        <f t="shared" si="1424"/>
        <v>0</v>
      </c>
      <c r="P1082" s="134">
        <f t="shared" si="1476"/>
        <v>0</v>
      </c>
      <c r="Q1082" s="133">
        <f t="shared" si="1428"/>
        <v>0.12682499999999999</v>
      </c>
      <c r="R1082" s="143">
        <f t="shared" si="1477"/>
        <v>1.002249374</v>
      </c>
      <c r="S1082" s="134">
        <f t="shared" si="1478"/>
        <v>176.78459566999999</v>
      </c>
      <c r="T1082" s="3">
        <f t="shared" si="1429"/>
        <v>0</v>
      </c>
      <c r="U1082" s="4">
        <f t="shared" si="1430"/>
        <v>0</v>
      </c>
      <c r="V1082" s="144" t="str">
        <f t="shared" ref="V1082" si="1493">V1081</f>
        <v>A+J=</v>
      </c>
      <c r="W1082" s="9">
        <f t="shared" si="1426"/>
        <v>43151</v>
      </c>
      <c r="X1082" s="4"/>
      <c r="Y1082" s="18"/>
      <c r="Z1082" s="16"/>
      <c r="AD1082" s="5"/>
    </row>
    <row r="1083" spans="1:135" x14ac:dyDescent="0.2">
      <c r="A1083" s="138">
        <f t="shared" si="1427"/>
        <v>43128</v>
      </c>
      <c r="B1083" s="134">
        <f t="shared" si="1466"/>
        <v>78817.327048589999</v>
      </c>
      <c r="C1083" s="134">
        <f t="shared" si="1487"/>
        <v>69452.430050969866</v>
      </c>
      <c r="D1083" s="139">
        <f t="shared" si="1467"/>
        <v>652.07299999999998</v>
      </c>
      <c r="E1083" s="10">
        <f>IF(DAY(A1083)=E$3+1,VLOOKUP(A1083,[1]Plan1!$BZ$150:$CA$300,2),E1082)</f>
        <v>657.85900000000004</v>
      </c>
      <c r="F1083" s="140">
        <f t="shared" si="1468"/>
        <v>43090</v>
      </c>
      <c r="G1083" s="133">
        <f t="shared" si="1469"/>
        <v>8.8732396526156609E-3</v>
      </c>
      <c r="H1083" s="141">
        <f t="shared" si="1470"/>
        <v>8</v>
      </c>
      <c r="I1083" s="141">
        <f t="shared" si="1471"/>
        <v>31</v>
      </c>
      <c r="J1083" s="134">
        <f t="shared" si="1472"/>
        <v>1.0022823693709895</v>
      </c>
      <c r="K1083" s="134">
        <f t="shared" si="1473"/>
        <v>1.1293510899999999</v>
      </c>
      <c r="L1083" s="134">
        <f t="shared" si="1474"/>
        <v>1.1319286799999999</v>
      </c>
      <c r="M1083" s="134">
        <f t="shared" si="1475"/>
        <v>78615.197470379993</v>
      </c>
      <c r="N1083" s="142">
        <f t="shared" si="1488"/>
        <v>0</v>
      </c>
      <c r="O1083" s="133">
        <f t="shared" si="1424"/>
        <v>0</v>
      </c>
      <c r="P1083" s="134">
        <f t="shared" si="1476"/>
        <v>0</v>
      </c>
      <c r="Q1083" s="133">
        <f t="shared" si="1428"/>
        <v>0.12682499999999999</v>
      </c>
      <c r="R1083" s="143">
        <f t="shared" si="1477"/>
        <v>1.0025711260000001</v>
      </c>
      <c r="S1083" s="134">
        <f t="shared" si="1478"/>
        <v>202.12957821000001</v>
      </c>
      <c r="T1083" s="3">
        <f t="shared" si="1429"/>
        <v>0</v>
      </c>
      <c r="U1083" s="4">
        <f t="shared" si="1430"/>
        <v>0</v>
      </c>
      <c r="V1083" s="144" t="str">
        <f t="shared" ref="V1083" si="1494">V1082</f>
        <v>A+J=</v>
      </c>
      <c r="W1083" s="9">
        <f t="shared" si="1426"/>
        <v>43151</v>
      </c>
      <c r="X1083" s="4"/>
      <c r="Y1083" s="18"/>
      <c r="Z1083" s="16"/>
      <c r="AD1083" s="5"/>
    </row>
    <row r="1084" spans="1:135" x14ac:dyDescent="0.2">
      <c r="A1084" s="138">
        <f t="shared" si="1427"/>
        <v>43129</v>
      </c>
      <c r="B1084" s="134">
        <f t="shared" si="1466"/>
        <v>78865.100690339998</v>
      </c>
      <c r="C1084" s="134">
        <f t="shared" si="1487"/>
        <v>69452.430050969866</v>
      </c>
      <c r="D1084" s="139">
        <f t="shared" si="1467"/>
        <v>652.07299999999998</v>
      </c>
      <c r="E1084" s="10">
        <f>IF(DAY(A1084)=E$3+1,VLOOKUP(A1084,[1]Plan1!$BZ$150:$CA$300,2),E1083)</f>
        <v>657.85900000000004</v>
      </c>
      <c r="F1084" s="140">
        <f t="shared" si="1468"/>
        <v>43090</v>
      </c>
      <c r="G1084" s="133">
        <f t="shared" si="1469"/>
        <v>8.8732396526156609E-3</v>
      </c>
      <c r="H1084" s="141">
        <f t="shared" si="1470"/>
        <v>9</v>
      </c>
      <c r="I1084" s="141">
        <f t="shared" si="1471"/>
        <v>31</v>
      </c>
      <c r="J1084" s="134">
        <f t="shared" si="1472"/>
        <v>1.0025680315713736</v>
      </c>
      <c r="K1084" s="134">
        <f t="shared" si="1473"/>
        <v>1.1293510899999999</v>
      </c>
      <c r="L1084" s="134">
        <f t="shared" si="1474"/>
        <v>1.1322512899999999</v>
      </c>
      <c r="M1084" s="134">
        <f t="shared" si="1475"/>
        <v>78637.603518839998</v>
      </c>
      <c r="N1084" s="142">
        <f t="shared" si="1488"/>
        <v>0</v>
      </c>
      <c r="O1084" s="133">
        <f t="shared" si="1424"/>
        <v>0</v>
      </c>
      <c r="P1084" s="134">
        <f t="shared" si="1476"/>
        <v>0</v>
      </c>
      <c r="Q1084" s="133">
        <f t="shared" si="1428"/>
        <v>0.12682499999999999</v>
      </c>
      <c r="R1084" s="143">
        <f t="shared" si="1477"/>
        <v>1.0028929820000001</v>
      </c>
      <c r="S1084" s="134">
        <f t="shared" si="1478"/>
        <v>227.49717150000001</v>
      </c>
      <c r="T1084" s="3">
        <f t="shared" si="1429"/>
        <v>0</v>
      </c>
      <c r="U1084" s="4">
        <f t="shared" si="1430"/>
        <v>0</v>
      </c>
      <c r="V1084" s="144" t="str">
        <f t="shared" ref="V1084" si="1495">V1083</f>
        <v>A+J=</v>
      </c>
      <c r="W1084" s="9">
        <f t="shared" si="1426"/>
        <v>43151</v>
      </c>
      <c r="X1084" s="4"/>
      <c r="Y1084" s="18"/>
      <c r="Z1084" s="16"/>
      <c r="AD1084" s="5"/>
    </row>
    <row r="1085" spans="1:135" x14ac:dyDescent="0.2">
      <c r="A1085" s="138">
        <f t="shared" si="1427"/>
        <v>43130</v>
      </c>
      <c r="B1085" s="134">
        <f t="shared" si="1466"/>
        <v>78912.903746019991</v>
      </c>
      <c r="C1085" s="134">
        <f t="shared" si="1487"/>
        <v>69452.430050969866</v>
      </c>
      <c r="D1085" s="139">
        <f t="shared" si="1467"/>
        <v>652.07299999999998</v>
      </c>
      <c r="E1085" s="10">
        <f>IF(DAY(A1085)=E$3+1,VLOOKUP(A1085,[1]Plan1!$BZ$150:$CA$300,2),E1084)</f>
        <v>657.85900000000004</v>
      </c>
      <c r="F1085" s="140">
        <f t="shared" si="1468"/>
        <v>43090</v>
      </c>
      <c r="G1085" s="133">
        <f t="shared" si="1469"/>
        <v>8.8732396526156609E-3</v>
      </c>
      <c r="H1085" s="141">
        <f t="shared" si="1470"/>
        <v>10</v>
      </c>
      <c r="I1085" s="141">
        <f t="shared" si="1471"/>
        <v>31</v>
      </c>
      <c r="J1085" s="134">
        <f t="shared" si="1472"/>
        <v>1.0028537751888267</v>
      </c>
      <c r="K1085" s="134">
        <f t="shared" si="1473"/>
        <v>1.1293510899999999</v>
      </c>
      <c r="L1085" s="134">
        <f t="shared" si="1474"/>
        <v>1.132574</v>
      </c>
      <c r="M1085" s="134">
        <f t="shared" si="1475"/>
        <v>78660.016512539994</v>
      </c>
      <c r="N1085" s="142">
        <f t="shared" si="1488"/>
        <v>0</v>
      </c>
      <c r="O1085" s="133">
        <f t="shared" si="1424"/>
        <v>0</v>
      </c>
      <c r="P1085" s="134">
        <f t="shared" si="1476"/>
        <v>0</v>
      </c>
      <c r="Q1085" s="133">
        <f t="shared" si="1428"/>
        <v>0.12682499999999999</v>
      </c>
      <c r="R1085" s="143">
        <f t="shared" si="1477"/>
        <v>1.0032149400000001</v>
      </c>
      <c r="S1085" s="134">
        <f t="shared" si="1478"/>
        <v>252.88723347999999</v>
      </c>
      <c r="T1085" s="3">
        <f t="shared" si="1429"/>
        <v>0</v>
      </c>
      <c r="U1085" s="4">
        <f t="shared" si="1430"/>
        <v>0</v>
      </c>
      <c r="V1085" s="144" t="str">
        <f t="shared" ref="V1085" si="1496">V1084</f>
        <v>A+J=</v>
      </c>
      <c r="W1085" s="9">
        <f t="shared" si="1426"/>
        <v>43151</v>
      </c>
      <c r="X1085" s="4"/>
      <c r="Y1085" s="18"/>
      <c r="Z1085" s="16"/>
      <c r="AD1085" s="5"/>
    </row>
    <row r="1086" spans="1:135" x14ac:dyDescent="0.2">
      <c r="A1086" s="138">
        <f t="shared" si="1427"/>
        <v>43131</v>
      </c>
      <c r="B1086" s="134">
        <f t="shared" si="1466"/>
        <v>78960.735689590001</v>
      </c>
      <c r="C1086" s="134">
        <f t="shared" si="1487"/>
        <v>69452.430050969866</v>
      </c>
      <c r="D1086" s="139">
        <f t="shared" si="1467"/>
        <v>652.07299999999998</v>
      </c>
      <c r="E1086" s="10">
        <f>IF(DAY(A1086)=E$3+1,VLOOKUP(A1086,[1]Plan1!$BZ$150:$CA$300,2),E1085)</f>
        <v>657.85900000000004</v>
      </c>
      <c r="F1086" s="140">
        <f t="shared" si="1468"/>
        <v>43090</v>
      </c>
      <c r="G1086" s="133">
        <f t="shared" si="1469"/>
        <v>8.8732396526156609E-3</v>
      </c>
      <c r="H1086" s="141">
        <f t="shared" si="1470"/>
        <v>11</v>
      </c>
      <c r="I1086" s="141">
        <f t="shared" si="1471"/>
        <v>31</v>
      </c>
      <c r="J1086" s="134">
        <f t="shared" si="1472"/>
        <v>1.0031396002465536</v>
      </c>
      <c r="K1086" s="134">
        <f t="shared" si="1473"/>
        <v>1.1293510899999999</v>
      </c>
      <c r="L1086" s="134">
        <f t="shared" si="1474"/>
        <v>1.1328967999999999</v>
      </c>
      <c r="M1086" s="134">
        <f t="shared" si="1475"/>
        <v>78682.435756959996</v>
      </c>
      <c r="N1086" s="142">
        <f t="shared" si="1488"/>
        <v>0</v>
      </c>
      <c r="O1086" s="133">
        <f t="shared" si="1424"/>
        <v>0</v>
      </c>
      <c r="P1086" s="134">
        <f t="shared" si="1476"/>
        <v>0</v>
      </c>
      <c r="Q1086" s="133">
        <f t="shared" si="1428"/>
        <v>0.12682499999999999</v>
      </c>
      <c r="R1086" s="143">
        <f t="shared" si="1477"/>
        <v>1.0035370020000001</v>
      </c>
      <c r="S1086" s="134">
        <f t="shared" si="1478"/>
        <v>278.29993263</v>
      </c>
      <c r="T1086" s="3">
        <f t="shared" si="1429"/>
        <v>0</v>
      </c>
      <c r="U1086" s="4">
        <f t="shared" si="1430"/>
        <v>0</v>
      </c>
      <c r="V1086" s="144" t="str">
        <f t="shared" ref="V1086" si="1497">V1085</f>
        <v>A+J=</v>
      </c>
      <c r="W1086" s="9">
        <f t="shared" si="1426"/>
        <v>43151</v>
      </c>
      <c r="X1086" s="4"/>
      <c r="Y1086" s="18"/>
      <c r="Z1086" s="16"/>
      <c r="AD1086" s="5"/>
    </row>
    <row r="1087" spans="1:135" x14ac:dyDescent="0.2">
      <c r="A1087" s="138">
        <f t="shared" si="1427"/>
        <v>43132</v>
      </c>
      <c r="B1087" s="134">
        <f t="shared" si="1466"/>
        <v>79008.595836880006</v>
      </c>
      <c r="C1087" s="134">
        <f t="shared" si="1487"/>
        <v>69452.430050969866</v>
      </c>
      <c r="D1087" s="139">
        <f t="shared" si="1467"/>
        <v>652.07299999999998</v>
      </c>
      <c r="E1087" s="10">
        <f>IF(DAY(A1087)=E$3+1,VLOOKUP(A1087,[1]Plan1!$BZ$150:$CA$300,2),E1086)</f>
        <v>657.85900000000004</v>
      </c>
      <c r="F1087" s="140">
        <f t="shared" si="1468"/>
        <v>43090</v>
      </c>
      <c r="G1087" s="133">
        <f t="shared" si="1469"/>
        <v>8.8732396526156609E-3</v>
      </c>
      <c r="H1087" s="141">
        <f t="shared" si="1470"/>
        <v>12</v>
      </c>
      <c r="I1087" s="141">
        <f t="shared" si="1471"/>
        <v>31</v>
      </c>
      <c r="J1087" s="134">
        <f t="shared" si="1472"/>
        <v>1.0034255067677653</v>
      </c>
      <c r="K1087" s="134">
        <f t="shared" si="1473"/>
        <v>1.1293510899999999</v>
      </c>
      <c r="L1087" s="134">
        <f t="shared" si="1474"/>
        <v>1.1332196800000001</v>
      </c>
      <c r="M1087" s="134">
        <f t="shared" si="1475"/>
        <v>78704.860557580003</v>
      </c>
      <c r="N1087" s="142">
        <f t="shared" si="1488"/>
        <v>0</v>
      </c>
      <c r="O1087" s="133">
        <f t="shared" si="1424"/>
        <v>0</v>
      </c>
      <c r="P1087" s="134">
        <f t="shared" si="1476"/>
        <v>0</v>
      </c>
      <c r="Q1087" s="133">
        <f t="shared" si="1428"/>
        <v>0.12682499999999999</v>
      </c>
      <c r="R1087" s="143">
        <f t="shared" si="1477"/>
        <v>1.003859168</v>
      </c>
      <c r="S1087" s="134">
        <f t="shared" si="1478"/>
        <v>303.7352793</v>
      </c>
      <c r="T1087" s="3">
        <f t="shared" si="1429"/>
        <v>0</v>
      </c>
      <c r="U1087" s="4">
        <f t="shared" si="1430"/>
        <v>0</v>
      </c>
      <c r="V1087" s="144" t="str">
        <f t="shared" ref="V1087" si="1498">V1086</f>
        <v>A+J=</v>
      </c>
      <c r="W1087" s="9">
        <f t="shared" si="1426"/>
        <v>43151</v>
      </c>
      <c r="X1087" s="4"/>
      <c r="Y1087" s="18"/>
      <c r="Z1087" s="16"/>
      <c r="AD1087" s="5"/>
    </row>
    <row r="1088" spans="1:135" x14ac:dyDescent="0.2">
      <c r="A1088" s="138">
        <f t="shared" si="1427"/>
        <v>43133</v>
      </c>
      <c r="B1088" s="134">
        <f t="shared" si="1466"/>
        <v>79056.486135080006</v>
      </c>
      <c r="C1088" s="134">
        <f t="shared" si="1487"/>
        <v>69452.430050969866</v>
      </c>
      <c r="D1088" s="139">
        <f t="shared" si="1467"/>
        <v>652.07299999999998</v>
      </c>
      <c r="E1088" s="10">
        <f>IF(DAY(A1088)=E$3+1,VLOOKUP(A1088,[1]Plan1!$BZ$150:$CA$300,2),E1087)</f>
        <v>657.85900000000004</v>
      </c>
      <c r="F1088" s="140">
        <f t="shared" si="1468"/>
        <v>43090</v>
      </c>
      <c r="G1088" s="133">
        <f t="shared" si="1469"/>
        <v>8.8732396526156609E-3</v>
      </c>
      <c r="H1088" s="141">
        <f t="shared" si="1470"/>
        <v>13</v>
      </c>
      <c r="I1088" s="141">
        <f t="shared" si="1471"/>
        <v>31</v>
      </c>
      <c r="J1088" s="134">
        <f t="shared" si="1472"/>
        <v>1.0037114947756804</v>
      </c>
      <c r="K1088" s="134">
        <f t="shared" si="1473"/>
        <v>1.1293510899999999</v>
      </c>
      <c r="L1088" s="134">
        <f t="shared" si="1474"/>
        <v>1.13354267</v>
      </c>
      <c r="M1088" s="134">
        <f t="shared" si="1475"/>
        <v>78727.292997960001</v>
      </c>
      <c r="N1088" s="142">
        <f t="shared" si="1488"/>
        <v>0</v>
      </c>
      <c r="O1088" s="133">
        <f t="shared" si="1424"/>
        <v>0</v>
      </c>
      <c r="P1088" s="134">
        <f t="shared" si="1476"/>
        <v>0</v>
      </c>
      <c r="Q1088" s="133">
        <f t="shared" si="1428"/>
        <v>0.12682499999999999</v>
      </c>
      <c r="R1088" s="143">
        <f t="shared" si="1477"/>
        <v>1.0041814360000001</v>
      </c>
      <c r="S1088" s="134">
        <f t="shared" si="1478"/>
        <v>329.19313712000002</v>
      </c>
      <c r="T1088" s="3">
        <f t="shared" si="1429"/>
        <v>0</v>
      </c>
      <c r="U1088" s="4">
        <f t="shared" si="1430"/>
        <v>0</v>
      </c>
      <c r="V1088" s="144" t="str">
        <f t="shared" ref="V1088" si="1499">V1087</f>
        <v>A+J=</v>
      </c>
      <c r="W1088" s="9">
        <f t="shared" si="1426"/>
        <v>43151</v>
      </c>
      <c r="X1088" s="4"/>
      <c r="Y1088" s="18"/>
      <c r="Z1088" s="16"/>
      <c r="AD1088" s="5"/>
    </row>
    <row r="1089" spans="1:30" x14ac:dyDescent="0.2">
      <c r="A1089" s="138">
        <f t="shared" si="1427"/>
        <v>43134</v>
      </c>
      <c r="B1089" s="134">
        <f t="shared" si="1466"/>
        <v>79104.40474174</v>
      </c>
      <c r="C1089" s="134">
        <f t="shared" si="1487"/>
        <v>69452.430050969866</v>
      </c>
      <c r="D1089" s="139">
        <f t="shared" si="1467"/>
        <v>652.07299999999998</v>
      </c>
      <c r="E1089" s="10">
        <f>IF(DAY(A1089)=E$3+1,VLOOKUP(A1089,[1]Plan1!$BZ$150:$CA$300,2),E1088)</f>
        <v>657.85900000000004</v>
      </c>
      <c r="F1089" s="140">
        <f t="shared" si="1468"/>
        <v>43090</v>
      </c>
      <c r="G1089" s="133">
        <f t="shared" si="1469"/>
        <v>8.8732396526156609E-3</v>
      </c>
      <c r="H1089" s="141">
        <f t="shared" si="1470"/>
        <v>14</v>
      </c>
      <c r="I1089" s="141">
        <f t="shared" si="1471"/>
        <v>31</v>
      </c>
      <c r="J1089" s="134">
        <f t="shared" si="1472"/>
        <v>1.0039975642935235</v>
      </c>
      <c r="K1089" s="134">
        <f t="shared" si="1473"/>
        <v>1.1293510899999999</v>
      </c>
      <c r="L1089" s="134">
        <f t="shared" si="1474"/>
        <v>1.1338657400000001</v>
      </c>
      <c r="M1089" s="134">
        <f t="shared" si="1475"/>
        <v>78749.730994540005</v>
      </c>
      <c r="N1089" s="142">
        <f t="shared" si="1488"/>
        <v>0</v>
      </c>
      <c r="O1089" s="133">
        <f t="shared" si="1424"/>
        <v>0</v>
      </c>
      <c r="P1089" s="134">
        <f t="shared" si="1476"/>
        <v>0</v>
      </c>
      <c r="Q1089" s="133">
        <f t="shared" si="1428"/>
        <v>0.12682499999999999</v>
      </c>
      <c r="R1089" s="143">
        <f t="shared" si="1477"/>
        <v>1.004503809</v>
      </c>
      <c r="S1089" s="134">
        <f t="shared" si="1478"/>
        <v>354.67374719999998</v>
      </c>
      <c r="T1089" s="3">
        <f t="shared" si="1429"/>
        <v>0</v>
      </c>
      <c r="U1089" s="4">
        <f t="shared" si="1430"/>
        <v>0</v>
      </c>
      <c r="V1089" s="144" t="str">
        <f t="shared" ref="V1089" si="1500">V1088</f>
        <v>A+J=</v>
      </c>
      <c r="W1089" s="9">
        <f t="shared" si="1426"/>
        <v>43151</v>
      </c>
      <c r="X1089" s="4"/>
      <c r="Y1089" s="18"/>
      <c r="Z1089" s="16"/>
      <c r="AD1089" s="5"/>
    </row>
    <row r="1090" spans="1:30" x14ac:dyDescent="0.2">
      <c r="A1090" s="138">
        <f t="shared" si="1427"/>
        <v>43135</v>
      </c>
      <c r="B1090" s="134">
        <f t="shared" si="1466"/>
        <v>79152.352130840009</v>
      </c>
      <c r="C1090" s="134">
        <f t="shared" si="1487"/>
        <v>69452.430050969866</v>
      </c>
      <c r="D1090" s="139">
        <f t="shared" si="1467"/>
        <v>652.07299999999998</v>
      </c>
      <c r="E1090" s="10">
        <f>IF(DAY(A1090)=E$3+1,VLOOKUP(A1090,[1]Plan1!$BZ$150:$CA$300,2),E1089)</f>
        <v>657.85900000000004</v>
      </c>
      <c r="F1090" s="140">
        <f t="shared" si="1468"/>
        <v>43090</v>
      </c>
      <c r="G1090" s="133">
        <f t="shared" si="1469"/>
        <v>8.8732396526156609E-3</v>
      </c>
      <c r="H1090" s="141">
        <f t="shared" si="1470"/>
        <v>15</v>
      </c>
      <c r="I1090" s="141">
        <f t="shared" si="1471"/>
        <v>31</v>
      </c>
      <c r="J1090" s="134">
        <f t="shared" si="1472"/>
        <v>1.0042837153445257</v>
      </c>
      <c r="K1090" s="134">
        <f t="shared" si="1473"/>
        <v>1.1293510899999999</v>
      </c>
      <c r="L1090" s="134">
        <f t="shared" si="1474"/>
        <v>1.1341889000000001</v>
      </c>
      <c r="M1090" s="134">
        <f t="shared" si="1475"/>
        <v>78772.175241830002</v>
      </c>
      <c r="N1090" s="142">
        <f t="shared" si="1488"/>
        <v>0</v>
      </c>
      <c r="O1090" s="133">
        <f t="shared" si="1424"/>
        <v>0</v>
      </c>
      <c r="P1090" s="134">
        <f t="shared" si="1476"/>
        <v>0</v>
      </c>
      <c r="Q1090" s="133">
        <f t="shared" si="1428"/>
        <v>0.12682499999999999</v>
      </c>
      <c r="R1090" s="143">
        <f t="shared" si="1477"/>
        <v>1.004826284</v>
      </c>
      <c r="S1090" s="134">
        <f t="shared" si="1478"/>
        <v>380.17688901000002</v>
      </c>
      <c r="T1090" s="3">
        <f t="shared" si="1429"/>
        <v>0</v>
      </c>
      <c r="U1090" s="4">
        <f t="shared" si="1430"/>
        <v>0</v>
      </c>
      <c r="V1090" s="144" t="str">
        <f t="shared" ref="V1090" si="1501">V1089</f>
        <v>A+J=</v>
      </c>
      <c r="W1090" s="9">
        <f t="shared" si="1426"/>
        <v>43151</v>
      </c>
      <c r="X1090" s="4"/>
      <c r="Y1090" s="18"/>
      <c r="Z1090" s="16"/>
      <c r="AD1090" s="5"/>
    </row>
    <row r="1091" spans="1:30" x14ac:dyDescent="0.2">
      <c r="A1091" s="138">
        <f t="shared" si="1427"/>
        <v>43136</v>
      </c>
      <c r="B1091" s="134">
        <f t="shared" si="1466"/>
        <v>79200.329249810005</v>
      </c>
      <c r="C1091" s="134">
        <f t="shared" si="1487"/>
        <v>69452.430050969866</v>
      </c>
      <c r="D1091" s="139">
        <f t="shared" si="1467"/>
        <v>652.07299999999998</v>
      </c>
      <c r="E1091" s="10">
        <f>IF(DAY(A1091)=E$3+1,VLOOKUP(A1091,[1]Plan1!$BZ$150:$CA$300,2),E1090)</f>
        <v>657.85900000000004</v>
      </c>
      <c r="F1091" s="140">
        <f t="shared" si="1468"/>
        <v>43090</v>
      </c>
      <c r="G1091" s="133">
        <f t="shared" si="1469"/>
        <v>8.8732396526156609E-3</v>
      </c>
      <c r="H1091" s="141">
        <f t="shared" si="1470"/>
        <v>16</v>
      </c>
      <c r="I1091" s="141">
        <f t="shared" si="1471"/>
        <v>31</v>
      </c>
      <c r="J1091" s="134">
        <f t="shared" si="1472"/>
        <v>1.0045699479519248</v>
      </c>
      <c r="K1091" s="134">
        <f t="shared" si="1473"/>
        <v>1.1293510899999999</v>
      </c>
      <c r="L1091" s="134">
        <f t="shared" si="1474"/>
        <v>1.1345121600000001</v>
      </c>
      <c r="M1091" s="134">
        <f t="shared" si="1475"/>
        <v>78794.626434370002</v>
      </c>
      <c r="N1091" s="142">
        <f t="shared" si="1488"/>
        <v>0</v>
      </c>
      <c r="O1091" s="133">
        <f t="shared" si="1424"/>
        <v>0</v>
      </c>
      <c r="P1091" s="134">
        <f t="shared" si="1476"/>
        <v>0</v>
      </c>
      <c r="Q1091" s="133">
        <f t="shared" si="1428"/>
        <v>0.12682499999999999</v>
      </c>
      <c r="R1091" s="143">
        <f t="shared" si="1477"/>
        <v>1.0051488639999999</v>
      </c>
      <c r="S1091" s="134">
        <f t="shared" si="1478"/>
        <v>405.70281543999999</v>
      </c>
      <c r="T1091" s="3">
        <f t="shared" si="1429"/>
        <v>0</v>
      </c>
      <c r="U1091" s="4">
        <f t="shared" si="1430"/>
        <v>0</v>
      </c>
      <c r="V1091" s="144" t="str">
        <f t="shared" ref="V1091" si="1502">V1090</f>
        <v>A+J=</v>
      </c>
      <c r="W1091" s="9">
        <f t="shared" si="1426"/>
        <v>43151</v>
      </c>
      <c r="X1091" s="4"/>
      <c r="Y1091" s="18"/>
      <c r="Z1091" s="16"/>
      <c r="AD1091" s="5"/>
    </row>
    <row r="1092" spans="1:30" x14ac:dyDescent="0.2">
      <c r="A1092" s="138">
        <f t="shared" si="1427"/>
        <v>43137</v>
      </c>
      <c r="B1092" s="134">
        <f t="shared" si="1466"/>
        <v>79248.335177649991</v>
      </c>
      <c r="C1092" s="134">
        <f t="shared" si="1487"/>
        <v>69452.430050969866</v>
      </c>
      <c r="D1092" s="139">
        <f t="shared" si="1467"/>
        <v>652.07299999999998</v>
      </c>
      <c r="E1092" s="10">
        <f>IF(DAY(A1092)=E$3+1,VLOOKUP(A1092,[1]Plan1!$BZ$150:$CA$300,2),E1091)</f>
        <v>657.85900000000004</v>
      </c>
      <c r="F1092" s="140">
        <f t="shared" si="1468"/>
        <v>43090</v>
      </c>
      <c r="G1092" s="133">
        <f t="shared" si="1469"/>
        <v>8.8732396526156609E-3</v>
      </c>
      <c r="H1092" s="141">
        <f t="shared" si="1470"/>
        <v>17</v>
      </c>
      <c r="I1092" s="141">
        <f t="shared" si="1471"/>
        <v>31</v>
      </c>
      <c r="J1092" s="134">
        <f t="shared" si="1472"/>
        <v>1.0048562621389654</v>
      </c>
      <c r="K1092" s="134">
        <f t="shared" si="1473"/>
        <v>1.1293510899999999</v>
      </c>
      <c r="L1092" s="134">
        <f t="shared" si="1474"/>
        <v>1.13483551</v>
      </c>
      <c r="M1092" s="134">
        <f t="shared" si="1475"/>
        <v>78817.083877629993</v>
      </c>
      <c r="N1092" s="142">
        <f t="shared" si="1488"/>
        <v>0</v>
      </c>
      <c r="O1092" s="133">
        <f t="shared" si="1424"/>
        <v>0</v>
      </c>
      <c r="P1092" s="134">
        <f t="shared" si="1476"/>
        <v>0</v>
      </c>
      <c r="Q1092" s="133">
        <f t="shared" si="1428"/>
        <v>0.12682499999999999</v>
      </c>
      <c r="R1092" s="143">
        <f t="shared" si="1477"/>
        <v>1.0054715460000001</v>
      </c>
      <c r="S1092" s="134">
        <f t="shared" si="1478"/>
        <v>431.25130001999997</v>
      </c>
      <c r="T1092" s="3">
        <f t="shared" si="1429"/>
        <v>0</v>
      </c>
      <c r="U1092" s="4">
        <f t="shared" si="1430"/>
        <v>0</v>
      </c>
      <c r="V1092" s="144" t="str">
        <f t="shared" ref="V1092" si="1503">V1091</f>
        <v>A+J=</v>
      </c>
      <c r="W1092" s="9">
        <f t="shared" si="1426"/>
        <v>43151</v>
      </c>
      <c r="X1092" s="4"/>
      <c r="Y1092" s="18"/>
      <c r="Z1092" s="16"/>
      <c r="AD1092" s="5"/>
    </row>
    <row r="1093" spans="1:30" x14ac:dyDescent="0.2">
      <c r="A1093" s="138">
        <f t="shared" si="1427"/>
        <v>43138</v>
      </c>
      <c r="B1093" s="134">
        <f t="shared" si="1466"/>
        <v>79296.370163789994</v>
      </c>
      <c r="C1093" s="134">
        <f t="shared" si="1487"/>
        <v>69452.430050969866</v>
      </c>
      <c r="D1093" s="139">
        <f t="shared" si="1467"/>
        <v>652.07299999999998</v>
      </c>
      <c r="E1093" s="10">
        <f>IF(DAY(A1093)=E$3+1,VLOOKUP(A1093,[1]Plan1!$BZ$150:$CA$300,2),E1092)</f>
        <v>657.85900000000004</v>
      </c>
      <c r="F1093" s="140">
        <f t="shared" si="1468"/>
        <v>43090</v>
      </c>
      <c r="G1093" s="133">
        <f t="shared" si="1469"/>
        <v>8.8732396526156609E-3</v>
      </c>
      <c r="H1093" s="141">
        <f t="shared" si="1470"/>
        <v>18</v>
      </c>
      <c r="I1093" s="141">
        <f t="shared" si="1471"/>
        <v>31</v>
      </c>
      <c r="J1093" s="134">
        <f t="shared" si="1472"/>
        <v>1.0051426579288989</v>
      </c>
      <c r="K1093" s="134">
        <f t="shared" si="1473"/>
        <v>1.1293510899999999</v>
      </c>
      <c r="L1093" s="134">
        <f t="shared" si="1474"/>
        <v>1.1351589500000001</v>
      </c>
      <c r="M1093" s="134">
        <f t="shared" si="1475"/>
        <v>78839.547571599993</v>
      </c>
      <c r="N1093" s="142">
        <f t="shared" si="1488"/>
        <v>0</v>
      </c>
      <c r="O1093" s="133">
        <f t="shared" si="1424"/>
        <v>0</v>
      </c>
      <c r="P1093" s="134">
        <f t="shared" si="1476"/>
        <v>0</v>
      </c>
      <c r="Q1093" s="133">
        <f t="shared" si="1428"/>
        <v>0.12682499999999999</v>
      </c>
      <c r="R1093" s="143">
        <f t="shared" si="1477"/>
        <v>1.0057943330000001</v>
      </c>
      <c r="S1093" s="134">
        <f t="shared" si="1478"/>
        <v>456.82259219000002</v>
      </c>
      <c r="T1093" s="3">
        <f t="shared" si="1429"/>
        <v>0</v>
      </c>
      <c r="U1093" s="4">
        <f t="shared" si="1430"/>
        <v>0</v>
      </c>
      <c r="V1093" s="144" t="str">
        <f t="shared" ref="V1093" si="1504">V1092</f>
        <v>A+J=</v>
      </c>
      <c r="W1093" s="9">
        <f t="shared" si="1426"/>
        <v>43151</v>
      </c>
      <c r="X1093" s="4"/>
      <c r="Y1093" s="18"/>
      <c r="Z1093" s="16"/>
      <c r="AD1093" s="5"/>
    </row>
    <row r="1094" spans="1:30" x14ac:dyDescent="0.2">
      <c r="A1094" s="138">
        <f t="shared" si="1427"/>
        <v>43139</v>
      </c>
      <c r="B1094" s="134">
        <f t="shared" si="1466"/>
        <v>79344.434063669993</v>
      </c>
      <c r="C1094" s="134">
        <f t="shared" si="1487"/>
        <v>69452.430050969866</v>
      </c>
      <c r="D1094" s="139">
        <f t="shared" si="1467"/>
        <v>652.07299999999998</v>
      </c>
      <c r="E1094" s="10">
        <f>IF(DAY(A1094)=E$3+1,VLOOKUP(A1094,[1]Plan1!$BZ$150:$CA$300,2),E1093)</f>
        <v>657.85900000000004</v>
      </c>
      <c r="F1094" s="140">
        <f t="shared" si="1468"/>
        <v>43090</v>
      </c>
      <c r="G1094" s="133">
        <f t="shared" si="1469"/>
        <v>8.8732396526156609E-3</v>
      </c>
      <c r="H1094" s="141">
        <f t="shared" si="1470"/>
        <v>19</v>
      </c>
      <c r="I1094" s="141">
        <f t="shared" si="1471"/>
        <v>31</v>
      </c>
      <c r="J1094" s="134">
        <f t="shared" si="1472"/>
        <v>1.0054291353449829</v>
      </c>
      <c r="K1094" s="134">
        <f t="shared" si="1473"/>
        <v>1.1293510899999999</v>
      </c>
      <c r="L1094" s="134">
        <f t="shared" si="1474"/>
        <v>1.1354824800000001</v>
      </c>
      <c r="M1094" s="134">
        <f t="shared" si="1475"/>
        <v>78862.017516299995</v>
      </c>
      <c r="N1094" s="142">
        <f t="shared" si="1488"/>
        <v>0</v>
      </c>
      <c r="O1094" s="133">
        <f t="shared" si="1424"/>
        <v>0</v>
      </c>
      <c r="P1094" s="134">
        <f t="shared" si="1476"/>
        <v>0</v>
      </c>
      <c r="Q1094" s="133">
        <f t="shared" si="1428"/>
        <v>0.12682499999999999</v>
      </c>
      <c r="R1094" s="143">
        <f t="shared" si="1477"/>
        <v>1.0061172229999999</v>
      </c>
      <c r="S1094" s="134">
        <f t="shared" si="1478"/>
        <v>482.41654736999999</v>
      </c>
      <c r="T1094" s="3">
        <f t="shared" si="1429"/>
        <v>0</v>
      </c>
      <c r="U1094" s="4">
        <f t="shared" si="1430"/>
        <v>0</v>
      </c>
      <c r="V1094" s="144" t="str">
        <f t="shared" ref="V1094" si="1505">V1093</f>
        <v>A+J=</v>
      </c>
      <c r="W1094" s="9">
        <f t="shared" si="1426"/>
        <v>43151</v>
      </c>
      <c r="X1094" s="4"/>
      <c r="Y1094" s="18"/>
      <c r="Z1094" s="16"/>
      <c r="AD1094" s="5"/>
    </row>
    <row r="1095" spans="1:30" x14ac:dyDescent="0.2">
      <c r="A1095" s="138">
        <f t="shared" si="1427"/>
        <v>43140</v>
      </c>
      <c r="B1095" s="134">
        <f t="shared" si="1466"/>
        <v>79392.527589250007</v>
      </c>
      <c r="C1095" s="134">
        <f t="shared" si="1487"/>
        <v>69452.430050969866</v>
      </c>
      <c r="D1095" s="139">
        <f t="shared" si="1467"/>
        <v>652.07299999999998</v>
      </c>
      <c r="E1095" s="10">
        <f>IF(DAY(A1095)=E$3+1,VLOOKUP(A1095,[1]Plan1!$BZ$150:$CA$300,2),E1094)</f>
        <v>657.85900000000004</v>
      </c>
      <c r="F1095" s="140">
        <f t="shared" si="1468"/>
        <v>43090</v>
      </c>
      <c r="G1095" s="133">
        <f t="shared" si="1469"/>
        <v>8.8732396526156609E-3</v>
      </c>
      <c r="H1095" s="141">
        <f t="shared" si="1470"/>
        <v>20</v>
      </c>
      <c r="I1095" s="141">
        <f t="shared" si="1471"/>
        <v>31</v>
      </c>
      <c r="J1095" s="134">
        <f t="shared" si="1472"/>
        <v>1.0057156944104817</v>
      </c>
      <c r="K1095" s="134">
        <f t="shared" si="1473"/>
        <v>1.1293510899999999</v>
      </c>
      <c r="L1095" s="134">
        <f t="shared" si="1474"/>
        <v>1.1358061100000001</v>
      </c>
      <c r="M1095" s="134">
        <f t="shared" si="1475"/>
        <v>78884.494406230006</v>
      </c>
      <c r="N1095" s="142">
        <f t="shared" si="1488"/>
        <v>0</v>
      </c>
      <c r="O1095" s="133">
        <f t="shared" si="1424"/>
        <v>0</v>
      </c>
      <c r="P1095" s="134">
        <f t="shared" si="1476"/>
        <v>0</v>
      </c>
      <c r="Q1095" s="133">
        <f t="shared" si="1428"/>
        <v>0.12682499999999999</v>
      </c>
      <c r="R1095" s="143">
        <f t="shared" si="1477"/>
        <v>1.0064402160000001</v>
      </c>
      <c r="S1095" s="134">
        <f t="shared" si="1478"/>
        <v>508.03318302000002</v>
      </c>
      <c r="T1095" s="3">
        <f t="shared" si="1429"/>
        <v>0</v>
      </c>
      <c r="U1095" s="4">
        <f t="shared" si="1430"/>
        <v>0</v>
      </c>
      <c r="V1095" s="144" t="str">
        <f t="shared" ref="V1095" si="1506">V1094</f>
        <v>A+J=</v>
      </c>
      <c r="W1095" s="9">
        <f t="shared" si="1426"/>
        <v>43151</v>
      </c>
      <c r="X1095" s="4"/>
      <c r="Y1095" s="18"/>
      <c r="Z1095" s="16"/>
      <c r="AD1095" s="5"/>
    </row>
    <row r="1096" spans="1:30" x14ac:dyDescent="0.2">
      <c r="A1096" s="138">
        <f t="shared" si="1427"/>
        <v>43141</v>
      </c>
      <c r="B1096" s="134">
        <f t="shared" si="1466"/>
        <v>79440.650212830005</v>
      </c>
      <c r="C1096" s="134">
        <f t="shared" si="1487"/>
        <v>69452.430050969866</v>
      </c>
      <c r="D1096" s="139">
        <f t="shared" si="1467"/>
        <v>652.07299999999998</v>
      </c>
      <c r="E1096" s="10">
        <f>IF(DAY(A1096)=E$3+1,VLOOKUP(A1096,[1]Plan1!$BZ$150:$CA$300,2),E1095)</f>
        <v>657.85900000000004</v>
      </c>
      <c r="F1096" s="140">
        <f t="shared" si="1468"/>
        <v>43090</v>
      </c>
      <c r="G1096" s="133">
        <f t="shared" si="1469"/>
        <v>8.8732396526156609E-3</v>
      </c>
      <c r="H1096" s="141">
        <f t="shared" si="1470"/>
        <v>21</v>
      </c>
      <c r="I1096" s="141">
        <f t="shared" si="1471"/>
        <v>31</v>
      </c>
      <c r="J1096" s="134">
        <f t="shared" si="1472"/>
        <v>1.0060023351486667</v>
      </c>
      <c r="K1096" s="134">
        <f t="shared" si="1473"/>
        <v>1.1293510899999999</v>
      </c>
      <c r="L1096" s="134">
        <f t="shared" si="1474"/>
        <v>1.13612983</v>
      </c>
      <c r="M1096" s="134">
        <f t="shared" si="1475"/>
        <v>78906.977546890004</v>
      </c>
      <c r="N1096" s="142">
        <f t="shared" si="1488"/>
        <v>0</v>
      </c>
      <c r="O1096" s="133">
        <f t="shared" si="1424"/>
        <v>0</v>
      </c>
      <c r="P1096" s="134">
        <f t="shared" si="1476"/>
        <v>0</v>
      </c>
      <c r="Q1096" s="133">
        <f t="shared" si="1428"/>
        <v>0.12682499999999999</v>
      </c>
      <c r="R1096" s="143">
        <f t="shared" si="1477"/>
        <v>1.0067633140000001</v>
      </c>
      <c r="S1096" s="134">
        <f t="shared" si="1478"/>
        <v>533.67266594</v>
      </c>
      <c r="T1096" s="3">
        <f t="shared" si="1429"/>
        <v>0</v>
      </c>
      <c r="U1096" s="4">
        <f t="shared" si="1430"/>
        <v>0</v>
      </c>
      <c r="V1096" s="144" t="str">
        <f t="shared" ref="V1096" si="1507">V1095</f>
        <v>A+J=</v>
      </c>
      <c r="W1096" s="9">
        <f t="shared" si="1426"/>
        <v>43151</v>
      </c>
      <c r="X1096" s="4"/>
      <c r="Y1096" s="18"/>
      <c r="Z1096" s="16"/>
      <c r="AD1096" s="5"/>
    </row>
    <row r="1097" spans="1:30" x14ac:dyDescent="0.2">
      <c r="A1097" s="138">
        <f t="shared" si="1427"/>
        <v>43142</v>
      </c>
      <c r="B1097" s="134">
        <f t="shared" si="1466"/>
        <v>79488.801789669989</v>
      </c>
      <c r="C1097" s="134">
        <f t="shared" si="1487"/>
        <v>69452.430050969866</v>
      </c>
      <c r="D1097" s="139">
        <f t="shared" si="1467"/>
        <v>652.07299999999998</v>
      </c>
      <c r="E1097" s="10">
        <f>IF(DAY(A1097)=E$3+1,VLOOKUP(A1097,[1]Plan1!$BZ$150:$CA$300,2),E1096)</f>
        <v>657.85900000000004</v>
      </c>
      <c r="F1097" s="140">
        <f t="shared" si="1468"/>
        <v>43090</v>
      </c>
      <c r="G1097" s="133">
        <f t="shared" si="1469"/>
        <v>8.8732396526156609E-3</v>
      </c>
      <c r="H1097" s="141">
        <f t="shared" si="1470"/>
        <v>22</v>
      </c>
      <c r="I1097" s="141">
        <f t="shared" si="1471"/>
        <v>31</v>
      </c>
      <c r="J1097" s="134">
        <f t="shared" si="1472"/>
        <v>1.0062890575828152</v>
      </c>
      <c r="K1097" s="134">
        <f t="shared" si="1473"/>
        <v>1.1293510899999999</v>
      </c>
      <c r="L1097" s="134">
        <f t="shared" si="1474"/>
        <v>1.13645364</v>
      </c>
      <c r="M1097" s="134">
        <f t="shared" si="1475"/>
        <v>78929.466938269994</v>
      </c>
      <c r="N1097" s="142">
        <f t="shared" si="1488"/>
        <v>0</v>
      </c>
      <c r="O1097" s="133">
        <f t="shared" si="1424"/>
        <v>0</v>
      </c>
      <c r="P1097" s="134">
        <f t="shared" si="1476"/>
        <v>0</v>
      </c>
      <c r="Q1097" s="133">
        <f t="shared" si="1428"/>
        <v>0.12682499999999999</v>
      </c>
      <c r="R1097" s="143">
        <f t="shared" si="1477"/>
        <v>1.0070865149999999</v>
      </c>
      <c r="S1097" s="134">
        <f t="shared" si="1478"/>
        <v>559.33485140000005</v>
      </c>
      <c r="T1097" s="3">
        <f t="shared" si="1429"/>
        <v>0</v>
      </c>
      <c r="U1097" s="4">
        <f t="shared" si="1430"/>
        <v>0</v>
      </c>
      <c r="V1097" s="144" t="str">
        <f t="shared" ref="V1097" si="1508">V1096</f>
        <v>A+J=</v>
      </c>
      <c r="W1097" s="9">
        <f t="shared" si="1426"/>
        <v>43151</v>
      </c>
      <c r="X1097" s="4"/>
      <c r="Y1097" s="18"/>
      <c r="Z1097" s="16"/>
      <c r="AD1097" s="5"/>
    </row>
    <row r="1098" spans="1:30" x14ac:dyDescent="0.2">
      <c r="A1098" s="138">
        <f t="shared" si="1427"/>
        <v>43143</v>
      </c>
      <c r="B1098" s="134">
        <f t="shared" si="1466"/>
        <v>79536.982411720004</v>
      </c>
      <c r="C1098" s="134">
        <f t="shared" si="1487"/>
        <v>69452.430050969866</v>
      </c>
      <c r="D1098" s="139">
        <f t="shared" si="1467"/>
        <v>652.07299999999998</v>
      </c>
      <c r="E1098" s="10">
        <f>IF(DAY(A1098)=E$3+1,VLOOKUP(A1098,[1]Plan1!$BZ$150:$CA$300,2),E1097)</f>
        <v>657.85900000000004</v>
      </c>
      <c r="F1098" s="140">
        <f t="shared" si="1468"/>
        <v>43090</v>
      </c>
      <c r="G1098" s="133">
        <f t="shared" si="1469"/>
        <v>8.8732396526156609E-3</v>
      </c>
      <c r="H1098" s="141">
        <f t="shared" si="1470"/>
        <v>23</v>
      </c>
      <c r="I1098" s="141">
        <f t="shared" si="1471"/>
        <v>31</v>
      </c>
      <c r="J1098" s="134">
        <f t="shared" si="1472"/>
        <v>1.0065758617362115</v>
      </c>
      <c r="K1098" s="134">
        <f t="shared" si="1473"/>
        <v>1.1293510899999999</v>
      </c>
      <c r="L1098" s="134">
        <f t="shared" si="1474"/>
        <v>1.13677754</v>
      </c>
      <c r="M1098" s="134">
        <f t="shared" si="1475"/>
        <v>78951.962580360007</v>
      </c>
      <c r="N1098" s="142">
        <f t="shared" si="1488"/>
        <v>0</v>
      </c>
      <c r="O1098" s="133">
        <f t="shared" ref="O1098:O1161" si="1509">IF(N1098&gt;0,VLOOKUP(N1098,$Y$10:$AD$100,6),0)</f>
        <v>0</v>
      </c>
      <c r="P1098" s="134">
        <f t="shared" si="1476"/>
        <v>0</v>
      </c>
      <c r="Q1098" s="133">
        <f t="shared" si="1428"/>
        <v>0.12682499999999999</v>
      </c>
      <c r="R1098" s="143">
        <f t="shared" si="1477"/>
        <v>1.0074098199999999</v>
      </c>
      <c r="S1098" s="134">
        <f t="shared" si="1478"/>
        <v>585.01983136000001</v>
      </c>
      <c r="T1098" s="3">
        <f t="shared" si="1429"/>
        <v>0</v>
      </c>
      <c r="U1098" s="4">
        <f t="shared" si="1430"/>
        <v>0</v>
      </c>
      <c r="V1098" s="144" t="str">
        <f t="shared" ref="V1098" si="1510">V1097</f>
        <v>A+J=</v>
      </c>
      <c r="W1098" s="9">
        <f t="shared" ref="W1098:W1161" si="1511">VLOOKUP(A1098,$Z$10:$AG$81,8)</f>
        <v>43151</v>
      </c>
      <c r="X1098" s="4"/>
      <c r="Y1098" s="18"/>
      <c r="Z1098" s="16"/>
      <c r="AD1098" s="5"/>
    </row>
    <row r="1099" spans="1:30" x14ac:dyDescent="0.2">
      <c r="A1099" s="138">
        <f t="shared" ref="A1099:A1162" si="1512">(A1098+1)</f>
        <v>43144</v>
      </c>
      <c r="B1099" s="134">
        <f t="shared" si="1466"/>
        <v>79585.192713009994</v>
      </c>
      <c r="C1099" s="134">
        <f t="shared" si="1487"/>
        <v>69452.430050969866</v>
      </c>
      <c r="D1099" s="139">
        <f t="shared" si="1467"/>
        <v>652.07299999999998</v>
      </c>
      <c r="E1099" s="10">
        <f>IF(DAY(A1099)=E$3+1,VLOOKUP(A1099,[1]Plan1!$BZ$150:$CA$300,2),E1098)</f>
        <v>657.85900000000004</v>
      </c>
      <c r="F1099" s="140">
        <f t="shared" si="1468"/>
        <v>43090</v>
      </c>
      <c r="G1099" s="133">
        <f t="shared" si="1469"/>
        <v>8.8732396526156609E-3</v>
      </c>
      <c r="H1099" s="141">
        <f t="shared" si="1470"/>
        <v>24</v>
      </c>
      <c r="I1099" s="141">
        <f t="shared" si="1471"/>
        <v>31</v>
      </c>
      <c r="J1099" s="134">
        <f t="shared" si="1472"/>
        <v>1.0068627476321468</v>
      </c>
      <c r="K1099" s="134">
        <f t="shared" si="1473"/>
        <v>1.1293510899999999</v>
      </c>
      <c r="L1099" s="134">
        <f t="shared" si="1474"/>
        <v>1.13710154</v>
      </c>
      <c r="M1099" s="134">
        <f t="shared" si="1475"/>
        <v>78974.465167699993</v>
      </c>
      <c r="N1099" s="142">
        <f t="shared" si="1488"/>
        <v>0</v>
      </c>
      <c r="O1099" s="133">
        <f t="shared" si="1509"/>
        <v>0</v>
      </c>
      <c r="P1099" s="134">
        <f t="shared" si="1476"/>
        <v>0</v>
      </c>
      <c r="Q1099" s="133">
        <f t="shared" ref="Q1099:Q1162" si="1513">(Q1098)</f>
        <v>0.12682499999999999</v>
      </c>
      <c r="R1099" s="143">
        <f t="shared" si="1477"/>
        <v>1.007733228</v>
      </c>
      <c r="S1099" s="134">
        <f t="shared" si="1478"/>
        <v>610.72754530999998</v>
      </c>
      <c r="T1099" s="3">
        <f t="shared" ref="T1099:T1162" si="1514">IF(N1099&gt;0,P1099+S1099,0)</f>
        <v>0</v>
      </c>
      <c r="U1099" s="4">
        <f t="shared" ref="U1099:U1162" si="1515">IF(N1099&gt;0,T1099*U$7,0)</f>
        <v>0</v>
      </c>
      <c r="V1099" s="144" t="str">
        <f t="shared" ref="V1099" si="1516">V1098</f>
        <v>A+J=</v>
      </c>
      <c r="W1099" s="9">
        <f t="shared" si="1511"/>
        <v>43151</v>
      </c>
      <c r="X1099" s="4"/>
      <c r="Y1099" s="18"/>
      <c r="Z1099" s="16"/>
      <c r="AD1099" s="5"/>
    </row>
    <row r="1100" spans="1:30" x14ac:dyDescent="0.2">
      <c r="A1100" s="138">
        <f t="shared" si="1512"/>
        <v>43145</v>
      </c>
      <c r="B1100" s="134">
        <f t="shared" si="1466"/>
        <v>79633.431464980007</v>
      </c>
      <c r="C1100" s="134">
        <f t="shared" si="1487"/>
        <v>69452.430050969866</v>
      </c>
      <c r="D1100" s="139">
        <f t="shared" si="1467"/>
        <v>652.07299999999998</v>
      </c>
      <c r="E1100" s="10">
        <f>IF(DAY(A1100)=E$3+1,VLOOKUP(A1100,[1]Plan1!$BZ$150:$CA$300,2),E1099)</f>
        <v>657.85900000000004</v>
      </c>
      <c r="F1100" s="140">
        <f t="shared" si="1468"/>
        <v>43090</v>
      </c>
      <c r="G1100" s="133">
        <f t="shared" si="1469"/>
        <v>8.8732396526156609E-3</v>
      </c>
      <c r="H1100" s="141">
        <f t="shared" si="1470"/>
        <v>25</v>
      </c>
      <c r="I1100" s="141">
        <f t="shared" si="1471"/>
        <v>31</v>
      </c>
      <c r="J1100" s="134">
        <f t="shared" si="1472"/>
        <v>1.0071497152939186</v>
      </c>
      <c r="K1100" s="134">
        <f t="shared" si="1473"/>
        <v>1.1293510899999999</v>
      </c>
      <c r="L1100" s="134">
        <f t="shared" si="1474"/>
        <v>1.1374256199999999</v>
      </c>
      <c r="M1100" s="134">
        <f t="shared" si="1475"/>
        <v>78996.973311230002</v>
      </c>
      <c r="N1100" s="142">
        <f t="shared" si="1488"/>
        <v>0</v>
      </c>
      <c r="O1100" s="133">
        <f t="shared" si="1509"/>
        <v>0</v>
      </c>
      <c r="P1100" s="134">
        <f t="shared" si="1476"/>
        <v>0</v>
      </c>
      <c r="Q1100" s="133">
        <f t="shared" si="1513"/>
        <v>0.12682499999999999</v>
      </c>
      <c r="R1100" s="143">
        <f t="shared" si="1477"/>
        <v>1.0080567410000001</v>
      </c>
      <c r="S1100" s="134">
        <f t="shared" si="1478"/>
        <v>636.45815374999995</v>
      </c>
      <c r="T1100" s="3">
        <f t="shared" si="1514"/>
        <v>0</v>
      </c>
      <c r="U1100" s="4">
        <f t="shared" si="1515"/>
        <v>0</v>
      </c>
      <c r="V1100" s="144" t="str">
        <f t="shared" ref="V1100" si="1517">V1099</f>
        <v>A+J=</v>
      </c>
      <c r="W1100" s="9">
        <f t="shared" si="1511"/>
        <v>43151</v>
      </c>
      <c r="X1100" s="4"/>
      <c r="Y1100" s="18"/>
      <c r="Z1100" s="16"/>
      <c r="AD1100" s="5"/>
    </row>
    <row r="1101" spans="1:30" x14ac:dyDescent="0.2">
      <c r="A1101" s="138">
        <f t="shared" si="1512"/>
        <v>43146</v>
      </c>
      <c r="B1101" s="134">
        <f t="shared" si="1466"/>
        <v>79681.699922740008</v>
      </c>
      <c r="C1101" s="134">
        <f t="shared" si="1487"/>
        <v>69452.430050969866</v>
      </c>
      <c r="D1101" s="139">
        <f t="shared" si="1467"/>
        <v>652.07299999999998</v>
      </c>
      <c r="E1101" s="10">
        <f>IF(DAY(A1101)=E$3+1,VLOOKUP(A1101,[1]Plan1!$BZ$150:$CA$300,2),E1100)</f>
        <v>657.85900000000004</v>
      </c>
      <c r="F1101" s="140">
        <f t="shared" si="1468"/>
        <v>43090</v>
      </c>
      <c r="G1101" s="133">
        <f t="shared" si="1469"/>
        <v>8.8732396526156609E-3</v>
      </c>
      <c r="H1101" s="141">
        <f t="shared" si="1470"/>
        <v>26</v>
      </c>
      <c r="I1101" s="141">
        <f t="shared" si="1471"/>
        <v>31</v>
      </c>
      <c r="J1101" s="134">
        <f t="shared" si="1472"/>
        <v>1.0074367647448308</v>
      </c>
      <c r="K1101" s="134">
        <f t="shared" si="1473"/>
        <v>1.1293510899999999</v>
      </c>
      <c r="L1101" s="134">
        <f t="shared" si="1474"/>
        <v>1.1377497999999999</v>
      </c>
      <c r="M1101" s="134">
        <f t="shared" si="1475"/>
        <v>79019.488400000002</v>
      </c>
      <c r="N1101" s="142">
        <f t="shared" si="1488"/>
        <v>0</v>
      </c>
      <c r="O1101" s="133">
        <f t="shared" si="1509"/>
        <v>0</v>
      </c>
      <c r="P1101" s="134">
        <f t="shared" si="1476"/>
        <v>0</v>
      </c>
      <c r="Q1101" s="133">
        <f t="shared" si="1513"/>
        <v>0.12682499999999999</v>
      </c>
      <c r="R1101" s="143">
        <f t="shared" si="1477"/>
        <v>1.0083803570000001</v>
      </c>
      <c r="S1101" s="134">
        <f t="shared" si="1478"/>
        <v>662.21152273999996</v>
      </c>
      <c r="T1101" s="3">
        <f t="shared" si="1514"/>
        <v>0</v>
      </c>
      <c r="U1101" s="4">
        <f t="shared" si="1515"/>
        <v>0</v>
      </c>
      <c r="V1101" s="144" t="str">
        <f t="shared" ref="V1101" si="1518">V1100</f>
        <v>A+J=</v>
      </c>
      <c r="W1101" s="9">
        <f t="shared" si="1511"/>
        <v>43151</v>
      </c>
      <c r="X1101" s="4"/>
      <c r="Y1101" s="18"/>
      <c r="Z1101" s="16"/>
      <c r="AD1101" s="5"/>
    </row>
    <row r="1102" spans="1:30" x14ac:dyDescent="0.2">
      <c r="A1102" s="138">
        <f t="shared" si="1512"/>
        <v>43147</v>
      </c>
      <c r="B1102" s="134">
        <f t="shared" si="1466"/>
        <v>79729.998179070011</v>
      </c>
      <c r="C1102" s="134">
        <f t="shared" si="1487"/>
        <v>69452.430050969866</v>
      </c>
      <c r="D1102" s="139">
        <f t="shared" si="1467"/>
        <v>652.07299999999998</v>
      </c>
      <c r="E1102" s="10">
        <f>IF(DAY(A1102)=E$3+1,VLOOKUP(A1102,[1]Plan1!$BZ$150:$CA$300,2),E1101)</f>
        <v>657.85900000000004</v>
      </c>
      <c r="F1102" s="140">
        <f t="shared" si="1468"/>
        <v>43090</v>
      </c>
      <c r="G1102" s="133">
        <f t="shared" si="1469"/>
        <v>8.8732396526156609E-3</v>
      </c>
      <c r="H1102" s="141">
        <f t="shared" si="1470"/>
        <v>27</v>
      </c>
      <c r="I1102" s="141">
        <f t="shared" si="1471"/>
        <v>31</v>
      </c>
      <c r="J1102" s="134">
        <f t="shared" si="1472"/>
        <v>1.0077238960081949</v>
      </c>
      <c r="K1102" s="134">
        <f t="shared" si="1473"/>
        <v>1.1293510899999999</v>
      </c>
      <c r="L1102" s="134">
        <f t="shared" si="1474"/>
        <v>1.13807408</v>
      </c>
      <c r="M1102" s="134">
        <f t="shared" si="1475"/>
        <v>79042.010434020005</v>
      </c>
      <c r="N1102" s="142">
        <f t="shared" si="1488"/>
        <v>0</v>
      </c>
      <c r="O1102" s="133">
        <f t="shared" si="1509"/>
        <v>0</v>
      </c>
      <c r="P1102" s="134">
        <f t="shared" si="1476"/>
        <v>0</v>
      </c>
      <c r="Q1102" s="133">
        <f t="shared" si="1513"/>
        <v>0.12682499999999999</v>
      </c>
      <c r="R1102" s="143">
        <f t="shared" si="1477"/>
        <v>1.008704077</v>
      </c>
      <c r="S1102" s="134">
        <f t="shared" si="1478"/>
        <v>687.98774504999994</v>
      </c>
      <c r="T1102" s="3">
        <f t="shared" si="1514"/>
        <v>0</v>
      </c>
      <c r="U1102" s="4">
        <f t="shared" si="1515"/>
        <v>0</v>
      </c>
      <c r="V1102" s="144" t="str">
        <f t="shared" ref="V1102" si="1519">V1101</f>
        <v>A+J=</v>
      </c>
      <c r="W1102" s="9">
        <f t="shared" si="1511"/>
        <v>43151</v>
      </c>
      <c r="X1102" s="4"/>
      <c r="Y1102" s="18"/>
      <c r="Z1102" s="16"/>
      <c r="AD1102" s="5"/>
    </row>
    <row r="1103" spans="1:30" x14ac:dyDescent="0.2">
      <c r="A1103" s="138">
        <f t="shared" si="1512"/>
        <v>43148</v>
      </c>
      <c r="B1103" s="134">
        <f t="shared" si="1466"/>
        <v>79778.324846119998</v>
      </c>
      <c r="C1103" s="134">
        <f t="shared" si="1487"/>
        <v>69452.430050969866</v>
      </c>
      <c r="D1103" s="139">
        <f t="shared" si="1467"/>
        <v>652.07299999999998</v>
      </c>
      <c r="E1103" s="10">
        <f>IF(DAY(A1103)=E$3+1,VLOOKUP(A1103,[1]Plan1!$BZ$150:$CA$300,2),E1102)</f>
        <v>657.85900000000004</v>
      </c>
      <c r="F1103" s="140">
        <f t="shared" si="1468"/>
        <v>43090</v>
      </c>
      <c r="G1103" s="133">
        <f t="shared" si="1469"/>
        <v>8.8732396526156609E-3</v>
      </c>
      <c r="H1103" s="141">
        <f t="shared" si="1470"/>
        <v>28</v>
      </c>
      <c r="I1103" s="141">
        <f t="shared" si="1471"/>
        <v>31</v>
      </c>
      <c r="J1103" s="134">
        <f t="shared" si="1472"/>
        <v>1.0080111091073278</v>
      </c>
      <c r="K1103" s="134">
        <f t="shared" si="1473"/>
        <v>1.1293510899999999</v>
      </c>
      <c r="L1103" s="134">
        <f t="shared" si="1474"/>
        <v>1.13839844</v>
      </c>
      <c r="M1103" s="134">
        <f t="shared" si="1475"/>
        <v>79064.538024230002</v>
      </c>
      <c r="N1103" s="142">
        <f t="shared" si="1488"/>
        <v>0</v>
      </c>
      <c r="O1103" s="133">
        <f t="shared" si="1509"/>
        <v>0</v>
      </c>
      <c r="P1103" s="134">
        <f t="shared" si="1476"/>
        <v>0</v>
      </c>
      <c r="Q1103" s="133">
        <f t="shared" si="1513"/>
        <v>0.12682499999999999</v>
      </c>
      <c r="R1103" s="143">
        <f t="shared" si="1477"/>
        <v>1.0090279010000001</v>
      </c>
      <c r="S1103" s="134">
        <f t="shared" si="1478"/>
        <v>713.78682189000006</v>
      </c>
      <c r="T1103" s="3">
        <f t="shared" si="1514"/>
        <v>0</v>
      </c>
      <c r="U1103" s="4">
        <f t="shared" si="1515"/>
        <v>0</v>
      </c>
      <c r="V1103" s="144" t="str">
        <f t="shared" ref="V1103" si="1520">V1102</f>
        <v>A+J=</v>
      </c>
      <c r="W1103" s="9">
        <f t="shared" si="1511"/>
        <v>43151</v>
      </c>
      <c r="X1103" s="4"/>
      <c r="Y1103" s="18"/>
      <c r="Z1103" s="16"/>
      <c r="AD1103" s="5"/>
    </row>
    <row r="1104" spans="1:30" x14ac:dyDescent="0.2">
      <c r="A1104" s="138">
        <f t="shared" si="1512"/>
        <v>43149</v>
      </c>
      <c r="B1104" s="134">
        <f t="shared" si="1466"/>
        <v>79826.681417450003</v>
      </c>
      <c r="C1104" s="134">
        <f t="shared" si="1487"/>
        <v>69452.430050969866</v>
      </c>
      <c r="D1104" s="139">
        <f t="shared" si="1467"/>
        <v>652.07299999999998</v>
      </c>
      <c r="E1104" s="10">
        <f>IF(DAY(A1104)=E$3+1,VLOOKUP(A1104,[1]Plan1!$BZ$150:$CA$300,2),E1103)</f>
        <v>657.85900000000004</v>
      </c>
      <c r="F1104" s="140">
        <f t="shared" si="1468"/>
        <v>43090</v>
      </c>
      <c r="G1104" s="133">
        <f t="shared" si="1469"/>
        <v>8.8732396526156609E-3</v>
      </c>
      <c r="H1104" s="141">
        <f t="shared" si="1470"/>
        <v>29</v>
      </c>
      <c r="I1104" s="141">
        <f t="shared" si="1471"/>
        <v>31</v>
      </c>
      <c r="J1104" s="134">
        <f t="shared" si="1472"/>
        <v>1.008298404065554</v>
      </c>
      <c r="K1104" s="134">
        <f t="shared" si="1473"/>
        <v>1.1293510899999999</v>
      </c>
      <c r="L1104" s="134">
        <f t="shared" si="1474"/>
        <v>1.1387229000000001</v>
      </c>
      <c r="M1104" s="134">
        <f t="shared" si="1475"/>
        <v>79087.072559680004</v>
      </c>
      <c r="N1104" s="142">
        <f t="shared" si="1488"/>
        <v>0</v>
      </c>
      <c r="O1104" s="133">
        <f t="shared" si="1509"/>
        <v>0</v>
      </c>
      <c r="P1104" s="134">
        <f t="shared" si="1476"/>
        <v>0</v>
      </c>
      <c r="Q1104" s="133">
        <f t="shared" si="1513"/>
        <v>0.12682499999999999</v>
      </c>
      <c r="R1104" s="143">
        <f t="shared" si="1477"/>
        <v>1.0093518299999999</v>
      </c>
      <c r="S1104" s="134">
        <f t="shared" si="1478"/>
        <v>739.60885776999999</v>
      </c>
      <c r="T1104" s="3">
        <f t="shared" si="1514"/>
        <v>0</v>
      </c>
      <c r="U1104" s="4">
        <f t="shared" si="1515"/>
        <v>0</v>
      </c>
      <c r="V1104" s="144" t="str">
        <f t="shared" ref="V1104" si="1521">V1103</f>
        <v>A+J=</v>
      </c>
      <c r="W1104" s="9">
        <f t="shared" si="1511"/>
        <v>43151</v>
      </c>
      <c r="X1104" s="4"/>
      <c r="Y1104" s="18"/>
      <c r="Z1104" s="16"/>
      <c r="AD1104" s="5"/>
    </row>
    <row r="1105" spans="1:30" x14ac:dyDescent="0.2">
      <c r="A1105" s="138">
        <f t="shared" si="1512"/>
        <v>43150</v>
      </c>
      <c r="B1105" s="134">
        <f t="shared" si="1466"/>
        <v>79875.06704745999</v>
      </c>
      <c r="C1105" s="134">
        <f t="shared" si="1487"/>
        <v>69452.430050969866</v>
      </c>
      <c r="D1105" s="139">
        <f t="shared" si="1467"/>
        <v>652.07299999999998</v>
      </c>
      <c r="E1105" s="10">
        <f>IF(DAY(A1105)=E$3+1,VLOOKUP(A1105,[1]Plan1!$BZ$150:$CA$300,2),E1104)</f>
        <v>657.85900000000004</v>
      </c>
      <c r="F1105" s="140">
        <f t="shared" si="1468"/>
        <v>43090</v>
      </c>
      <c r="G1105" s="133">
        <f t="shared" si="1469"/>
        <v>8.8732396526156609E-3</v>
      </c>
      <c r="H1105" s="141">
        <f t="shared" si="1470"/>
        <v>30</v>
      </c>
      <c r="I1105" s="141">
        <f t="shared" si="1471"/>
        <v>31</v>
      </c>
      <c r="J1105" s="134">
        <f t="shared" si="1472"/>
        <v>1.008585780906204</v>
      </c>
      <c r="K1105" s="134">
        <f t="shared" si="1473"/>
        <v>1.1293510899999999</v>
      </c>
      <c r="L1105" s="134">
        <f t="shared" si="1474"/>
        <v>1.1390474500000001</v>
      </c>
      <c r="M1105" s="134">
        <f t="shared" si="1475"/>
        <v>79109.613345859994</v>
      </c>
      <c r="N1105" s="142">
        <f t="shared" si="1488"/>
        <v>0</v>
      </c>
      <c r="O1105" s="133">
        <f t="shared" si="1509"/>
        <v>0</v>
      </c>
      <c r="P1105" s="134">
        <f t="shared" si="1476"/>
        <v>0</v>
      </c>
      <c r="Q1105" s="133">
        <f t="shared" si="1513"/>
        <v>0.12682499999999999</v>
      </c>
      <c r="R1105" s="143">
        <f t="shared" si="1477"/>
        <v>1.0096758619999999</v>
      </c>
      <c r="S1105" s="134">
        <f t="shared" si="1478"/>
        <v>765.45370160000004</v>
      </c>
      <c r="T1105" s="3">
        <f t="shared" si="1514"/>
        <v>0</v>
      </c>
      <c r="U1105" s="4">
        <f t="shared" si="1515"/>
        <v>0</v>
      </c>
      <c r="V1105" s="144" t="str">
        <f t="shared" ref="V1105" si="1522">V1104</f>
        <v>A+J=</v>
      </c>
      <c r="W1105" s="9">
        <f t="shared" si="1511"/>
        <v>43151</v>
      </c>
      <c r="X1105" s="4"/>
      <c r="Y1105" s="18"/>
      <c r="Z1105" s="16"/>
      <c r="AD1105" s="5"/>
    </row>
    <row r="1106" spans="1:30" x14ac:dyDescent="0.2">
      <c r="A1106" s="92">
        <f t="shared" si="1512"/>
        <v>43151</v>
      </c>
      <c r="B1106" s="97">
        <f t="shared" si="1466"/>
        <v>79923.481828309988</v>
      </c>
      <c r="C1106" s="97">
        <f t="shared" si="1487"/>
        <v>69452.430050969866</v>
      </c>
      <c r="D1106" s="94">
        <f t="shared" si="1467"/>
        <v>652.07299999999998</v>
      </c>
      <c r="E1106" s="10">
        <f>IF(DAY(A1106)=E$3+1,VLOOKUP(A1106,[1]Plan1!$BZ$150:$CA$300,2),E1105)</f>
        <v>657.85900000000004</v>
      </c>
      <c r="F1106" s="130">
        <f t="shared" si="1468"/>
        <v>43090</v>
      </c>
      <c r="G1106" s="99">
        <f t="shared" si="1469"/>
        <v>8.8732396526156609E-3</v>
      </c>
      <c r="H1106" s="96">
        <f t="shared" si="1470"/>
        <v>31</v>
      </c>
      <c r="I1106" s="96">
        <f t="shared" si="1471"/>
        <v>31</v>
      </c>
      <c r="J1106" s="97">
        <f t="shared" si="1472"/>
        <v>1.0088732396526157</v>
      </c>
      <c r="K1106" s="97">
        <f t="shared" si="1473"/>
        <v>1.1293510899999999</v>
      </c>
      <c r="L1106" s="97">
        <f t="shared" si="1474"/>
        <v>1.1393720899999999</v>
      </c>
      <c r="M1106" s="97">
        <f t="shared" si="1475"/>
        <v>79132.160382749993</v>
      </c>
      <c r="N1106" s="98">
        <f t="shared" si="1488"/>
        <v>37</v>
      </c>
      <c r="O1106" s="99">
        <f t="shared" si="1509"/>
        <v>0.16014198589076359</v>
      </c>
      <c r="P1106" s="97">
        <f t="shared" si="1476"/>
        <v>12672.381311519999</v>
      </c>
      <c r="Q1106" s="99">
        <f t="shared" si="1513"/>
        <v>0.12682499999999999</v>
      </c>
      <c r="R1106" s="100">
        <f t="shared" si="1477"/>
        <v>1.0099999980000001</v>
      </c>
      <c r="S1106" s="97">
        <f t="shared" si="1478"/>
        <v>791.32144556000003</v>
      </c>
      <c r="T1106" s="3">
        <f t="shared" si="1514"/>
        <v>13463.702757079998</v>
      </c>
      <c r="U1106" s="4">
        <f t="shared" si="1515"/>
        <v>928995.49023851985</v>
      </c>
      <c r="V1106" s="136" t="str">
        <f t="shared" ref="V1106" si="1523">V1105</f>
        <v>A+J=</v>
      </c>
      <c r="W1106" s="9">
        <f t="shared" si="1511"/>
        <v>43179</v>
      </c>
      <c r="X1106" s="4"/>
      <c r="Y1106" s="18"/>
      <c r="Z1106" s="16"/>
      <c r="AD1106" s="5"/>
    </row>
    <row r="1107" spans="1:30" x14ac:dyDescent="0.2">
      <c r="A1107" s="138">
        <f t="shared" si="1512"/>
        <v>43152</v>
      </c>
      <c r="B1107" s="134">
        <f t="shared" si="1466"/>
        <v>66501.26338471999</v>
      </c>
      <c r="C1107" s="134">
        <f t="shared" si="1487"/>
        <v>58330.179977669868</v>
      </c>
      <c r="D1107" s="139">
        <f t="shared" si="1467"/>
        <v>657.85900000000004</v>
      </c>
      <c r="E1107" s="10">
        <f>IF(DAY(A1107)=E$3+1,VLOOKUP(A1107,[1]Plan1!$BZ$150:$CA$300,2),E1106)</f>
        <v>662.82600000000002</v>
      </c>
      <c r="F1107" s="140">
        <f t="shared" si="1468"/>
        <v>43121</v>
      </c>
      <c r="G1107" s="133">
        <f t="shared" si="1469"/>
        <v>7.5502501295869884E-3</v>
      </c>
      <c r="H1107" s="141">
        <f t="shared" si="1470"/>
        <v>1</v>
      </c>
      <c r="I1107" s="141">
        <f t="shared" si="1471"/>
        <v>28</v>
      </c>
      <c r="J1107" s="134">
        <f t="shared" si="1472"/>
        <v>1.000268675002882</v>
      </c>
      <c r="K1107" s="134">
        <f t="shared" si="1473"/>
        <v>1.1393720899999999</v>
      </c>
      <c r="L1107" s="134">
        <f t="shared" si="1474"/>
        <v>1.13967821</v>
      </c>
      <c r="M1107" s="134">
        <f t="shared" si="1475"/>
        <v>66477.635105919995</v>
      </c>
      <c r="N1107" s="142">
        <f t="shared" si="1488"/>
        <v>0</v>
      </c>
      <c r="O1107" s="133">
        <f t="shared" si="1509"/>
        <v>0</v>
      </c>
      <c r="P1107" s="134">
        <f t="shared" si="1476"/>
        <v>0</v>
      </c>
      <c r="Q1107" s="133">
        <f t="shared" si="1513"/>
        <v>0.12682499999999999</v>
      </c>
      <c r="R1107" s="143">
        <f t="shared" si="1477"/>
        <v>1.0003554320000001</v>
      </c>
      <c r="S1107" s="134">
        <f t="shared" si="1478"/>
        <v>23.6282788</v>
      </c>
      <c r="T1107" s="3">
        <f t="shared" si="1514"/>
        <v>0</v>
      </c>
      <c r="U1107" s="4">
        <f t="shared" si="1515"/>
        <v>0</v>
      </c>
      <c r="V1107" s="144" t="str">
        <f t="shared" ref="V1107" si="1524">V1106</f>
        <v>A+J=</v>
      </c>
      <c r="W1107" s="9">
        <f t="shared" si="1511"/>
        <v>43179</v>
      </c>
      <c r="X1107" s="4"/>
      <c r="Y1107" s="18"/>
      <c r="Z1107" s="16"/>
      <c r="AD1107" s="5"/>
    </row>
    <row r="1108" spans="1:30" x14ac:dyDescent="0.2">
      <c r="A1108" s="138">
        <f t="shared" si="1512"/>
        <v>43153</v>
      </c>
      <c r="B1108" s="134">
        <f t="shared" si="1466"/>
        <v>66542.773439590004</v>
      </c>
      <c r="C1108" s="134">
        <f t="shared" si="1487"/>
        <v>58330.179977669868</v>
      </c>
      <c r="D1108" s="139">
        <f t="shared" si="1467"/>
        <v>657.85900000000004</v>
      </c>
      <c r="E1108" s="10">
        <f>IF(DAY(A1108)=E$3+1,VLOOKUP(A1108,[1]Plan1!$BZ$150:$CA$300,2),E1107)</f>
        <v>662.82600000000002</v>
      </c>
      <c r="F1108" s="140">
        <f t="shared" si="1468"/>
        <v>43121</v>
      </c>
      <c r="G1108" s="133">
        <f t="shared" si="1469"/>
        <v>7.5502501295869884E-3</v>
      </c>
      <c r="H1108" s="141">
        <f t="shared" si="1470"/>
        <v>2</v>
      </c>
      <c r="I1108" s="141">
        <f t="shared" si="1471"/>
        <v>28</v>
      </c>
      <c r="J1108" s="134">
        <f t="shared" si="1472"/>
        <v>1.0005374221920211</v>
      </c>
      <c r="K1108" s="134">
        <f t="shared" si="1473"/>
        <v>1.1393720899999999</v>
      </c>
      <c r="L1108" s="134">
        <f t="shared" si="1474"/>
        <v>1.1399844100000001</v>
      </c>
      <c r="M1108" s="134">
        <f t="shared" si="1475"/>
        <v>66495.495807030005</v>
      </c>
      <c r="N1108" s="142">
        <f t="shared" si="1488"/>
        <v>0</v>
      </c>
      <c r="O1108" s="133">
        <f t="shared" si="1509"/>
        <v>0</v>
      </c>
      <c r="P1108" s="134">
        <f t="shared" si="1476"/>
        <v>0</v>
      </c>
      <c r="Q1108" s="133">
        <f t="shared" si="1513"/>
        <v>0.12682499999999999</v>
      </c>
      <c r="R1108" s="143">
        <f t="shared" si="1477"/>
        <v>1.00071099</v>
      </c>
      <c r="S1108" s="134">
        <f t="shared" si="1478"/>
        <v>47.277632560000001</v>
      </c>
      <c r="T1108" s="3">
        <f t="shared" si="1514"/>
        <v>0</v>
      </c>
      <c r="U1108" s="4">
        <f t="shared" si="1515"/>
        <v>0</v>
      </c>
      <c r="V1108" s="144" t="str">
        <f t="shared" ref="V1108" si="1525">V1107</f>
        <v>A+J=</v>
      </c>
      <c r="W1108" s="9">
        <f t="shared" si="1511"/>
        <v>43179</v>
      </c>
      <c r="X1108" s="4"/>
      <c r="Y1108" s="18"/>
      <c r="Z1108" s="16"/>
      <c r="AD1108" s="5"/>
    </row>
    <row r="1109" spans="1:30" x14ac:dyDescent="0.2">
      <c r="A1109" s="138">
        <f t="shared" si="1512"/>
        <v>43154</v>
      </c>
      <c r="B1109" s="134">
        <f t="shared" si="1466"/>
        <v>66584.309314090002</v>
      </c>
      <c r="C1109" s="134">
        <f t="shared" si="1487"/>
        <v>58330.179977669868</v>
      </c>
      <c r="D1109" s="139">
        <f t="shared" si="1467"/>
        <v>657.85900000000004</v>
      </c>
      <c r="E1109" s="10">
        <f>IF(DAY(A1109)=E$3+1,VLOOKUP(A1109,[1]Plan1!$BZ$150:$CA$300,2),E1108)</f>
        <v>662.82600000000002</v>
      </c>
      <c r="F1109" s="140">
        <f t="shared" si="1468"/>
        <v>43121</v>
      </c>
      <c r="G1109" s="133">
        <f t="shared" si="1469"/>
        <v>7.5502501295869884E-3</v>
      </c>
      <c r="H1109" s="141">
        <f t="shared" si="1470"/>
        <v>3</v>
      </c>
      <c r="I1109" s="141">
        <f t="shared" si="1471"/>
        <v>28</v>
      </c>
      <c r="J1109" s="134">
        <f t="shared" si="1472"/>
        <v>1.0008062415868122</v>
      </c>
      <c r="K1109" s="134">
        <f t="shared" si="1473"/>
        <v>1.1393720899999999</v>
      </c>
      <c r="L1109" s="134">
        <f t="shared" si="1474"/>
        <v>1.1402906900000001</v>
      </c>
      <c r="M1109" s="134">
        <f t="shared" si="1475"/>
        <v>66513.361174560006</v>
      </c>
      <c r="N1109" s="142">
        <f t="shared" si="1488"/>
        <v>0</v>
      </c>
      <c r="O1109" s="133">
        <f t="shared" si="1509"/>
        <v>0</v>
      </c>
      <c r="P1109" s="134">
        <f t="shared" si="1476"/>
        <v>0</v>
      </c>
      <c r="Q1109" s="133">
        <f t="shared" si="1513"/>
        <v>0.12682499999999999</v>
      </c>
      <c r="R1109" s="143">
        <f t="shared" si="1477"/>
        <v>1.0010666749999999</v>
      </c>
      <c r="S1109" s="134">
        <f t="shared" si="1478"/>
        <v>70.948139530000006</v>
      </c>
      <c r="T1109" s="3">
        <f t="shared" si="1514"/>
        <v>0</v>
      </c>
      <c r="U1109" s="4">
        <f t="shared" si="1515"/>
        <v>0</v>
      </c>
      <c r="V1109" s="144" t="str">
        <f t="shared" ref="V1109" si="1526">V1108</f>
        <v>A+J=</v>
      </c>
      <c r="W1109" s="9">
        <f t="shared" si="1511"/>
        <v>43179</v>
      </c>
      <c r="X1109" s="4"/>
      <c r="Y1109" s="18"/>
      <c r="Z1109" s="16"/>
      <c r="AD1109" s="5"/>
    </row>
    <row r="1110" spans="1:30" x14ac:dyDescent="0.2">
      <c r="A1110" s="138">
        <f t="shared" si="1512"/>
        <v>43155</v>
      </c>
      <c r="B1110" s="134">
        <f t="shared" si="1466"/>
        <v>66625.871537580009</v>
      </c>
      <c r="C1110" s="134">
        <f t="shared" si="1487"/>
        <v>58330.179977669868</v>
      </c>
      <c r="D1110" s="139">
        <f t="shared" si="1467"/>
        <v>657.85900000000004</v>
      </c>
      <c r="E1110" s="10">
        <f>IF(DAY(A1110)=E$3+1,VLOOKUP(A1110,[1]Plan1!$BZ$150:$CA$300,2),E1109)</f>
        <v>662.82600000000002</v>
      </c>
      <c r="F1110" s="140">
        <f t="shared" si="1468"/>
        <v>43121</v>
      </c>
      <c r="G1110" s="133">
        <f t="shared" si="1469"/>
        <v>7.5502501295869884E-3</v>
      </c>
      <c r="H1110" s="141">
        <f t="shared" si="1470"/>
        <v>4</v>
      </c>
      <c r="I1110" s="141">
        <f t="shared" si="1471"/>
        <v>28</v>
      </c>
      <c r="J1110" s="134">
        <f t="shared" si="1472"/>
        <v>1.0010751332066548</v>
      </c>
      <c r="K1110" s="134">
        <f t="shared" si="1473"/>
        <v>1.1393720899999999</v>
      </c>
      <c r="L1110" s="134">
        <f t="shared" si="1474"/>
        <v>1.1405970599999999</v>
      </c>
      <c r="M1110" s="134">
        <f t="shared" si="1475"/>
        <v>66531.231791800004</v>
      </c>
      <c r="N1110" s="142">
        <f t="shared" si="1488"/>
        <v>0</v>
      </c>
      <c r="O1110" s="133">
        <f t="shared" si="1509"/>
        <v>0</v>
      </c>
      <c r="P1110" s="134">
        <f t="shared" si="1476"/>
        <v>0</v>
      </c>
      <c r="Q1110" s="133">
        <f t="shared" si="1513"/>
        <v>0.12682499999999999</v>
      </c>
      <c r="R1110" s="143">
        <f t="shared" si="1477"/>
        <v>1.0014224860000001</v>
      </c>
      <c r="S1110" s="134">
        <f t="shared" si="1478"/>
        <v>94.639745779999998</v>
      </c>
      <c r="T1110" s="3">
        <f t="shared" si="1514"/>
        <v>0</v>
      </c>
      <c r="U1110" s="4">
        <f t="shared" si="1515"/>
        <v>0</v>
      </c>
      <c r="V1110" s="144" t="str">
        <f t="shared" ref="V1110" si="1527">V1109</f>
        <v>A+J=</v>
      </c>
      <c r="W1110" s="9">
        <f t="shared" si="1511"/>
        <v>43179</v>
      </c>
      <c r="X1110" s="4"/>
      <c r="Y1110" s="18"/>
      <c r="Z1110" s="16"/>
      <c r="AD1110" s="5"/>
    </row>
    <row r="1111" spans="1:30" x14ac:dyDescent="0.2">
      <c r="A1111" s="138">
        <f t="shared" si="1512"/>
        <v>43156</v>
      </c>
      <c r="B1111" s="134">
        <f t="shared" si="1466"/>
        <v>66667.459604649994</v>
      </c>
      <c r="C1111" s="134">
        <f t="shared" si="1487"/>
        <v>58330.179977669868</v>
      </c>
      <c r="D1111" s="139">
        <f t="shared" si="1467"/>
        <v>657.85900000000004</v>
      </c>
      <c r="E1111" s="10">
        <f>IF(DAY(A1111)=E$3+1,VLOOKUP(A1111,[1]Plan1!$BZ$150:$CA$300,2),E1110)</f>
        <v>662.82600000000002</v>
      </c>
      <c r="F1111" s="140">
        <f t="shared" si="1468"/>
        <v>43121</v>
      </c>
      <c r="G1111" s="133">
        <f t="shared" si="1469"/>
        <v>7.5502501295869884E-3</v>
      </c>
      <c r="H1111" s="141">
        <f t="shared" si="1470"/>
        <v>5</v>
      </c>
      <c r="I1111" s="141">
        <f t="shared" si="1471"/>
        <v>28</v>
      </c>
      <c r="J1111" s="134">
        <f t="shared" si="1472"/>
        <v>1.0013440970709542</v>
      </c>
      <c r="K1111" s="134">
        <f t="shared" si="1473"/>
        <v>1.1393720899999999</v>
      </c>
      <c r="L1111" s="134">
        <f t="shared" si="1474"/>
        <v>1.14090351</v>
      </c>
      <c r="M1111" s="134">
        <f t="shared" si="1475"/>
        <v>66549.107075449996</v>
      </c>
      <c r="N1111" s="142">
        <f t="shared" si="1488"/>
        <v>0</v>
      </c>
      <c r="O1111" s="133">
        <f t="shared" si="1509"/>
        <v>0</v>
      </c>
      <c r="P1111" s="134">
        <f t="shared" si="1476"/>
        <v>0</v>
      </c>
      <c r="Q1111" s="133">
        <f t="shared" si="1513"/>
        <v>0.12682499999999999</v>
      </c>
      <c r="R1111" s="143">
        <f t="shared" si="1477"/>
        <v>1.0017784240000001</v>
      </c>
      <c r="S1111" s="134">
        <f t="shared" si="1478"/>
        <v>118.35252920000001</v>
      </c>
      <c r="T1111" s="3">
        <f t="shared" si="1514"/>
        <v>0</v>
      </c>
      <c r="U1111" s="4">
        <f t="shared" si="1515"/>
        <v>0</v>
      </c>
      <c r="V1111" s="144" t="str">
        <f t="shared" ref="V1111" si="1528">V1110</f>
        <v>A+J=</v>
      </c>
      <c r="W1111" s="9">
        <f t="shared" si="1511"/>
        <v>43179</v>
      </c>
      <c r="X1111" s="4"/>
      <c r="Y1111" s="18"/>
      <c r="Z1111" s="16"/>
      <c r="AD1111" s="5"/>
    </row>
    <row r="1112" spans="1:30" x14ac:dyDescent="0.2">
      <c r="A1112" s="138">
        <f t="shared" si="1512"/>
        <v>43157</v>
      </c>
      <c r="B1112" s="134">
        <f t="shared" si="1466"/>
        <v>66709.073460519998</v>
      </c>
      <c r="C1112" s="134">
        <f t="shared" si="1487"/>
        <v>58330.179977669868</v>
      </c>
      <c r="D1112" s="139">
        <f t="shared" si="1467"/>
        <v>657.85900000000004</v>
      </c>
      <c r="E1112" s="10">
        <f>IF(DAY(A1112)=E$3+1,VLOOKUP(A1112,[1]Plan1!$BZ$150:$CA$300,2),E1111)</f>
        <v>662.82600000000002</v>
      </c>
      <c r="F1112" s="140">
        <f t="shared" si="1468"/>
        <v>43121</v>
      </c>
      <c r="G1112" s="133">
        <f t="shared" si="1469"/>
        <v>7.5502501295869884E-3</v>
      </c>
      <c r="H1112" s="141">
        <f t="shared" si="1470"/>
        <v>6</v>
      </c>
      <c r="I1112" s="141">
        <f t="shared" si="1471"/>
        <v>28</v>
      </c>
      <c r="J1112" s="134">
        <f t="shared" si="1472"/>
        <v>1.0016131331991205</v>
      </c>
      <c r="K1112" s="134">
        <f t="shared" si="1473"/>
        <v>1.1393720899999999</v>
      </c>
      <c r="L1112" s="134">
        <f t="shared" si="1474"/>
        <v>1.14121004</v>
      </c>
      <c r="M1112" s="134">
        <f t="shared" si="1475"/>
        <v>66566.987025519993</v>
      </c>
      <c r="N1112" s="142">
        <f t="shared" si="1488"/>
        <v>0</v>
      </c>
      <c r="O1112" s="133">
        <f t="shared" si="1509"/>
        <v>0</v>
      </c>
      <c r="P1112" s="134">
        <f t="shared" si="1476"/>
        <v>0</v>
      </c>
      <c r="Q1112" s="133">
        <f t="shared" si="1513"/>
        <v>0.12682499999999999</v>
      </c>
      <c r="R1112" s="143">
        <f t="shared" si="1477"/>
        <v>1.002134488</v>
      </c>
      <c r="S1112" s="134">
        <f t="shared" si="1478"/>
        <v>142.08643499999999</v>
      </c>
      <c r="T1112" s="3">
        <f t="shared" si="1514"/>
        <v>0</v>
      </c>
      <c r="U1112" s="4">
        <f t="shared" si="1515"/>
        <v>0</v>
      </c>
      <c r="V1112" s="144" t="str">
        <f t="shared" ref="V1112" si="1529">V1111</f>
        <v>A+J=</v>
      </c>
      <c r="W1112" s="9">
        <f t="shared" si="1511"/>
        <v>43179</v>
      </c>
      <c r="X1112" s="4"/>
      <c r="Y1112" s="18"/>
      <c r="Z1112" s="16"/>
      <c r="AD1112" s="5"/>
    </row>
    <row r="1113" spans="1:30" x14ac:dyDescent="0.2">
      <c r="A1113" s="138">
        <f t="shared" si="1512"/>
        <v>43158</v>
      </c>
      <c r="B1113" s="134">
        <f t="shared" si="1466"/>
        <v>66750.713768260001</v>
      </c>
      <c r="C1113" s="134">
        <f t="shared" si="1487"/>
        <v>58330.179977669868</v>
      </c>
      <c r="D1113" s="139">
        <f t="shared" si="1467"/>
        <v>657.85900000000004</v>
      </c>
      <c r="E1113" s="10">
        <f>IF(DAY(A1113)=E$3+1,VLOOKUP(A1113,[1]Plan1!$BZ$150:$CA$300,2),E1112)</f>
        <v>662.82600000000002</v>
      </c>
      <c r="F1113" s="140">
        <f t="shared" si="1468"/>
        <v>43121</v>
      </c>
      <c r="G1113" s="133">
        <f t="shared" si="1469"/>
        <v>7.5502501295869884E-3</v>
      </c>
      <c r="H1113" s="141">
        <f t="shared" si="1470"/>
        <v>7</v>
      </c>
      <c r="I1113" s="141">
        <f t="shared" si="1471"/>
        <v>28</v>
      </c>
      <c r="J1113" s="134">
        <f t="shared" si="1472"/>
        <v>1.0018822416105695</v>
      </c>
      <c r="K1113" s="134">
        <f t="shared" si="1473"/>
        <v>1.1393720899999999</v>
      </c>
      <c r="L1113" s="134">
        <f t="shared" si="1474"/>
        <v>1.14151666</v>
      </c>
      <c r="M1113" s="134">
        <f t="shared" si="1475"/>
        <v>66584.872225300001</v>
      </c>
      <c r="N1113" s="142">
        <f t="shared" si="1488"/>
        <v>0</v>
      </c>
      <c r="O1113" s="133">
        <f t="shared" si="1509"/>
        <v>0</v>
      </c>
      <c r="P1113" s="134">
        <f t="shared" si="1476"/>
        <v>0</v>
      </c>
      <c r="Q1113" s="133">
        <f t="shared" si="1513"/>
        <v>0.12682499999999999</v>
      </c>
      <c r="R1113" s="143">
        <f t="shared" si="1477"/>
        <v>1.0024906790000001</v>
      </c>
      <c r="S1113" s="134">
        <f t="shared" si="1478"/>
        <v>165.84154296</v>
      </c>
      <c r="T1113" s="3">
        <f t="shared" si="1514"/>
        <v>0</v>
      </c>
      <c r="U1113" s="4">
        <f t="shared" si="1515"/>
        <v>0</v>
      </c>
      <c r="V1113" s="144" t="str">
        <f t="shared" ref="V1113" si="1530">V1112</f>
        <v>A+J=</v>
      </c>
      <c r="W1113" s="9">
        <f t="shared" si="1511"/>
        <v>43179</v>
      </c>
      <c r="X1113" s="4"/>
      <c r="Y1113" s="18"/>
      <c r="Z1113" s="16"/>
      <c r="AD1113" s="5"/>
    </row>
    <row r="1114" spans="1:30" x14ac:dyDescent="0.2">
      <c r="A1114" s="138">
        <f t="shared" si="1512"/>
        <v>43159</v>
      </c>
      <c r="B1114" s="134">
        <f t="shared" si="1466"/>
        <v>66792.379888759999</v>
      </c>
      <c r="C1114" s="134">
        <f t="shared" si="1487"/>
        <v>58330.179977669868</v>
      </c>
      <c r="D1114" s="139">
        <f t="shared" si="1467"/>
        <v>657.85900000000004</v>
      </c>
      <c r="E1114" s="10">
        <f>IF(DAY(A1114)=E$3+1,VLOOKUP(A1114,[1]Plan1!$BZ$150:$CA$300,2),E1113)</f>
        <v>662.82600000000002</v>
      </c>
      <c r="F1114" s="140">
        <f t="shared" si="1468"/>
        <v>43121</v>
      </c>
      <c r="G1114" s="133">
        <f t="shared" si="1469"/>
        <v>7.5502501295869884E-3</v>
      </c>
      <c r="H1114" s="141">
        <f t="shared" si="1470"/>
        <v>8</v>
      </c>
      <c r="I1114" s="141">
        <f t="shared" si="1471"/>
        <v>28</v>
      </c>
      <c r="J1114" s="134">
        <f t="shared" si="1472"/>
        <v>1.0021514223247214</v>
      </c>
      <c r="K1114" s="134">
        <f t="shared" si="1473"/>
        <v>1.1393720899999999</v>
      </c>
      <c r="L1114" s="134">
        <f t="shared" si="1474"/>
        <v>1.1418233600000001</v>
      </c>
      <c r="M1114" s="134">
        <f t="shared" si="1475"/>
        <v>66602.762091500001</v>
      </c>
      <c r="N1114" s="142">
        <f t="shared" si="1488"/>
        <v>0</v>
      </c>
      <c r="O1114" s="133">
        <f t="shared" si="1509"/>
        <v>0</v>
      </c>
      <c r="P1114" s="134">
        <f t="shared" si="1476"/>
        <v>0</v>
      </c>
      <c r="Q1114" s="133">
        <f t="shared" si="1513"/>
        <v>0.12682499999999999</v>
      </c>
      <c r="R1114" s="143">
        <f t="shared" si="1477"/>
        <v>1.0028469959999999</v>
      </c>
      <c r="S1114" s="134">
        <f t="shared" si="1478"/>
        <v>189.61779726</v>
      </c>
      <c r="T1114" s="3">
        <f t="shared" si="1514"/>
        <v>0</v>
      </c>
      <c r="U1114" s="4">
        <f t="shared" si="1515"/>
        <v>0</v>
      </c>
      <c r="V1114" s="144" t="str">
        <f t="shared" ref="V1114" si="1531">V1113</f>
        <v>A+J=</v>
      </c>
      <c r="W1114" s="9">
        <f t="shared" si="1511"/>
        <v>43179</v>
      </c>
      <c r="X1114" s="4"/>
      <c r="Y1114" s="18"/>
      <c r="Z1114" s="16"/>
      <c r="AD1114" s="5"/>
    </row>
    <row r="1115" spans="1:30" x14ac:dyDescent="0.2">
      <c r="A1115" s="138">
        <f t="shared" si="1512"/>
        <v>43160</v>
      </c>
      <c r="B1115" s="134">
        <f t="shared" si="1466"/>
        <v>66834.071315189998</v>
      </c>
      <c r="C1115" s="134">
        <f t="shared" si="1487"/>
        <v>58330.179977669868</v>
      </c>
      <c r="D1115" s="139">
        <f t="shared" si="1467"/>
        <v>657.85900000000004</v>
      </c>
      <c r="E1115" s="10">
        <f>IF(DAY(A1115)=E$3+1,VLOOKUP(A1115,[1]Plan1!$BZ$150:$CA$300,2),E1114)</f>
        <v>662.82600000000002</v>
      </c>
      <c r="F1115" s="140">
        <f t="shared" si="1468"/>
        <v>43121</v>
      </c>
      <c r="G1115" s="133">
        <f t="shared" si="1469"/>
        <v>7.5502501295869884E-3</v>
      </c>
      <c r="H1115" s="141">
        <f t="shared" si="1470"/>
        <v>9</v>
      </c>
      <c r="I1115" s="141">
        <f t="shared" si="1471"/>
        <v>28</v>
      </c>
      <c r="J1115" s="134">
        <f t="shared" si="1472"/>
        <v>1.0024206753610028</v>
      </c>
      <c r="K1115" s="134">
        <f t="shared" si="1473"/>
        <v>1.1393720899999999</v>
      </c>
      <c r="L1115" s="134">
        <f t="shared" si="1474"/>
        <v>1.14213013</v>
      </c>
      <c r="M1115" s="134">
        <f t="shared" si="1475"/>
        <v>66620.656040810005</v>
      </c>
      <c r="N1115" s="142">
        <f t="shared" si="1488"/>
        <v>0</v>
      </c>
      <c r="O1115" s="133">
        <f t="shared" si="1509"/>
        <v>0</v>
      </c>
      <c r="P1115" s="134">
        <f t="shared" si="1476"/>
        <v>0</v>
      </c>
      <c r="Q1115" s="133">
        <f t="shared" si="1513"/>
        <v>0.12682499999999999</v>
      </c>
      <c r="R1115" s="143">
        <f t="shared" si="1477"/>
        <v>1.0032034400000001</v>
      </c>
      <c r="S1115" s="134">
        <f t="shared" si="1478"/>
        <v>213.41527438</v>
      </c>
      <c r="T1115" s="3">
        <f t="shared" si="1514"/>
        <v>0</v>
      </c>
      <c r="U1115" s="4">
        <f t="shared" si="1515"/>
        <v>0</v>
      </c>
      <c r="V1115" s="144" t="str">
        <f t="shared" ref="V1115" si="1532">V1114</f>
        <v>A+J=</v>
      </c>
      <c r="W1115" s="9">
        <f t="shared" si="1511"/>
        <v>43179</v>
      </c>
      <c r="X1115" s="4"/>
      <c r="Y1115" s="18"/>
      <c r="Z1115" s="16"/>
      <c r="AD1115" s="5"/>
    </row>
    <row r="1116" spans="1:30" x14ac:dyDescent="0.2">
      <c r="A1116" s="138">
        <f t="shared" si="1512"/>
        <v>43161</v>
      </c>
      <c r="B1116" s="134">
        <f t="shared" si="1466"/>
        <v>66875.789814890013</v>
      </c>
      <c r="C1116" s="134">
        <f t="shared" si="1487"/>
        <v>58330.179977669868</v>
      </c>
      <c r="D1116" s="139">
        <f t="shared" si="1467"/>
        <v>657.85900000000004</v>
      </c>
      <c r="E1116" s="10">
        <f>IF(DAY(A1116)=E$3+1,VLOOKUP(A1116,[1]Plan1!$BZ$150:$CA$300,2),E1115)</f>
        <v>662.82600000000002</v>
      </c>
      <c r="F1116" s="140">
        <f t="shared" si="1468"/>
        <v>43121</v>
      </c>
      <c r="G1116" s="133">
        <f t="shared" si="1469"/>
        <v>7.5502501295869884E-3</v>
      </c>
      <c r="H1116" s="141">
        <f t="shared" si="1470"/>
        <v>10</v>
      </c>
      <c r="I1116" s="141">
        <f t="shared" si="1471"/>
        <v>28</v>
      </c>
      <c r="J1116" s="134">
        <f t="shared" si="1472"/>
        <v>1.0026900007388444</v>
      </c>
      <c r="K1116" s="134">
        <f t="shared" si="1473"/>
        <v>1.1393720899999999</v>
      </c>
      <c r="L1116" s="134">
        <f t="shared" si="1474"/>
        <v>1.1424369999999999</v>
      </c>
      <c r="M1116" s="134">
        <f t="shared" si="1475"/>
        <v>66638.555823140006</v>
      </c>
      <c r="N1116" s="142">
        <f t="shared" si="1488"/>
        <v>0</v>
      </c>
      <c r="O1116" s="133">
        <f t="shared" si="1509"/>
        <v>0</v>
      </c>
      <c r="P1116" s="134">
        <f t="shared" si="1476"/>
        <v>0</v>
      </c>
      <c r="Q1116" s="133">
        <f t="shared" si="1513"/>
        <v>0.12682499999999999</v>
      </c>
      <c r="R1116" s="143">
        <f t="shared" si="1477"/>
        <v>1.003560011</v>
      </c>
      <c r="S1116" s="134">
        <f t="shared" si="1478"/>
        <v>237.23399175</v>
      </c>
      <c r="T1116" s="3">
        <f t="shared" si="1514"/>
        <v>0</v>
      </c>
      <c r="U1116" s="4">
        <f t="shared" si="1515"/>
        <v>0</v>
      </c>
      <c r="V1116" s="144" t="str">
        <f t="shared" ref="V1116" si="1533">V1115</f>
        <v>A+J=</v>
      </c>
      <c r="W1116" s="9">
        <f t="shared" si="1511"/>
        <v>43179</v>
      </c>
      <c r="X1116" s="4"/>
      <c r="Y1116" s="18"/>
      <c r="Z1116" s="16"/>
      <c r="AD1116" s="5"/>
    </row>
    <row r="1117" spans="1:30" x14ac:dyDescent="0.2">
      <c r="A1117" s="138">
        <f t="shared" si="1512"/>
        <v>43162</v>
      </c>
      <c r="B1117" s="134">
        <f t="shared" si="1466"/>
        <v>66917.533577499999</v>
      </c>
      <c r="C1117" s="134">
        <f t="shared" si="1487"/>
        <v>58330.179977669868</v>
      </c>
      <c r="D1117" s="139">
        <f t="shared" si="1467"/>
        <v>657.85900000000004</v>
      </c>
      <c r="E1117" s="10">
        <f>IF(DAY(A1117)=E$3+1,VLOOKUP(A1117,[1]Plan1!$BZ$150:$CA$300,2),E1116)</f>
        <v>662.82600000000002</v>
      </c>
      <c r="F1117" s="140">
        <f t="shared" si="1468"/>
        <v>43121</v>
      </c>
      <c r="G1117" s="133">
        <f t="shared" si="1469"/>
        <v>7.5502501295869884E-3</v>
      </c>
      <c r="H1117" s="141">
        <f t="shared" si="1470"/>
        <v>11</v>
      </c>
      <c r="I1117" s="141">
        <f t="shared" si="1471"/>
        <v>28</v>
      </c>
      <c r="J1117" s="134">
        <f t="shared" si="1472"/>
        <v>1.0029593984776826</v>
      </c>
      <c r="K1117" s="134">
        <f t="shared" si="1473"/>
        <v>1.1393720899999999</v>
      </c>
      <c r="L1117" s="134">
        <f t="shared" si="1474"/>
        <v>1.1427439399999999</v>
      </c>
      <c r="M1117" s="134">
        <f t="shared" si="1475"/>
        <v>66656.459688589995</v>
      </c>
      <c r="N1117" s="142">
        <f t="shared" si="1488"/>
        <v>0</v>
      </c>
      <c r="O1117" s="133">
        <f t="shared" si="1509"/>
        <v>0</v>
      </c>
      <c r="P1117" s="134">
        <f t="shared" si="1476"/>
        <v>0</v>
      </c>
      <c r="Q1117" s="133">
        <f t="shared" si="1513"/>
        <v>0.12682499999999999</v>
      </c>
      <c r="R1117" s="143">
        <f t="shared" si="1477"/>
        <v>1.003916708</v>
      </c>
      <c r="S1117" s="134">
        <f t="shared" si="1478"/>
        <v>261.07388890999999</v>
      </c>
      <c r="T1117" s="3">
        <f t="shared" si="1514"/>
        <v>0</v>
      </c>
      <c r="U1117" s="4">
        <f t="shared" si="1515"/>
        <v>0</v>
      </c>
      <c r="V1117" s="144" t="str">
        <f t="shared" ref="V1117" si="1534">V1116</f>
        <v>A+J=</v>
      </c>
      <c r="W1117" s="9">
        <f t="shared" si="1511"/>
        <v>43179</v>
      </c>
      <c r="X1117" s="4"/>
      <c r="Y1117" s="18"/>
      <c r="Z1117" s="16"/>
      <c r="AD1117" s="5"/>
    </row>
    <row r="1118" spans="1:30" x14ac:dyDescent="0.2">
      <c r="A1118" s="138">
        <f t="shared" si="1512"/>
        <v>43163</v>
      </c>
      <c r="B1118" s="134">
        <f t="shared" si="1466"/>
        <v>66959.303852409997</v>
      </c>
      <c r="C1118" s="134">
        <f t="shared" si="1487"/>
        <v>58330.179977669868</v>
      </c>
      <c r="D1118" s="139">
        <f t="shared" si="1467"/>
        <v>657.85900000000004</v>
      </c>
      <c r="E1118" s="10">
        <f>IF(DAY(A1118)=E$3+1,VLOOKUP(A1118,[1]Plan1!$BZ$150:$CA$300,2),E1117)</f>
        <v>662.82600000000002</v>
      </c>
      <c r="F1118" s="140">
        <f t="shared" si="1468"/>
        <v>43121</v>
      </c>
      <c r="G1118" s="133">
        <f t="shared" si="1469"/>
        <v>7.5502501295869884E-3</v>
      </c>
      <c r="H1118" s="141">
        <f t="shared" si="1470"/>
        <v>12</v>
      </c>
      <c r="I1118" s="141">
        <f t="shared" si="1471"/>
        <v>28</v>
      </c>
      <c r="J1118" s="134">
        <f t="shared" si="1472"/>
        <v>1.003228868596959</v>
      </c>
      <c r="K1118" s="134">
        <f t="shared" si="1473"/>
        <v>1.1393720899999999</v>
      </c>
      <c r="L1118" s="134">
        <f t="shared" si="1474"/>
        <v>1.14305097</v>
      </c>
      <c r="M1118" s="134">
        <f t="shared" si="1475"/>
        <v>66674.368803749996</v>
      </c>
      <c r="N1118" s="142">
        <f t="shared" si="1488"/>
        <v>0</v>
      </c>
      <c r="O1118" s="133">
        <f t="shared" si="1509"/>
        <v>0</v>
      </c>
      <c r="P1118" s="134">
        <f t="shared" si="1476"/>
        <v>0</v>
      </c>
      <c r="Q1118" s="133">
        <f t="shared" si="1513"/>
        <v>0.12682499999999999</v>
      </c>
      <c r="R1118" s="143">
        <f t="shared" si="1477"/>
        <v>1.004273532</v>
      </c>
      <c r="S1118" s="134">
        <f t="shared" si="1478"/>
        <v>284.93504866000001</v>
      </c>
      <c r="T1118" s="3">
        <f t="shared" si="1514"/>
        <v>0</v>
      </c>
      <c r="U1118" s="4">
        <f t="shared" si="1515"/>
        <v>0</v>
      </c>
      <c r="V1118" s="144" t="str">
        <f t="shared" ref="V1118" si="1535">V1117</f>
        <v>A+J=</v>
      </c>
      <c r="W1118" s="9">
        <f t="shared" si="1511"/>
        <v>43179</v>
      </c>
      <c r="X1118" s="4"/>
      <c r="Y1118" s="18"/>
      <c r="Z1118" s="16"/>
      <c r="AD1118" s="5"/>
    </row>
    <row r="1119" spans="1:30" x14ac:dyDescent="0.2">
      <c r="A1119" s="138">
        <f t="shared" si="1512"/>
        <v>43164</v>
      </c>
      <c r="B1119" s="134">
        <f t="shared" si="1466"/>
        <v>67001.100066060011</v>
      </c>
      <c r="C1119" s="134">
        <f t="shared" si="1487"/>
        <v>58330.179977669868</v>
      </c>
      <c r="D1119" s="139">
        <f t="shared" si="1467"/>
        <v>657.85900000000004</v>
      </c>
      <c r="E1119" s="10">
        <f>IF(DAY(A1119)=E$3+1,VLOOKUP(A1119,[1]Plan1!$BZ$150:$CA$300,2),E1118)</f>
        <v>662.82600000000002</v>
      </c>
      <c r="F1119" s="140">
        <f t="shared" si="1468"/>
        <v>43121</v>
      </c>
      <c r="G1119" s="133">
        <f t="shared" si="1469"/>
        <v>7.5502501295869884E-3</v>
      </c>
      <c r="H1119" s="141">
        <f t="shared" si="1470"/>
        <v>13</v>
      </c>
      <c r="I1119" s="141">
        <f t="shared" si="1471"/>
        <v>28</v>
      </c>
      <c r="J1119" s="134">
        <f t="shared" si="1472"/>
        <v>1.0034984111161207</v>
      </c>
      <c r="K1119" s="134">
        <f t="shared" si="1473"/>
        <v>1.1393720899999999</v>
      </c>
      <c r="L1119" s="134">
        <f t="shared" si="1474"/>
        <v>1.1433580800000001</v>
      </c>
      <c r="M1119" s="134">
        <f t="shared" si="1475"/>
        <v>66692.282585320005</v>
      </c>
      <c r="N1119" s="142">
        <f t="shared" si="1488"/>
        <v>0</v>
      </c>
      <c r="O1119" s="133">
        <f t="shared" si="1509"/>
        <v>0</v>
      </c>
      <c r="P1119" s="134">
        <f t="shared" si="1476"/>
        <v>0</v>
      </c>
      <c r="Q1119" s="133">
        <f t="shared" si="1513"/>
        <v>0.12682499999999999</v>
      </c>
      <c r="R1119" s="143">
        <f t="shared" si="1477"/>
        <v>1.0046304829999999</v>
      </c>
      <c r="S1119" s="134">
        <f t="shared" si="1478"/>
        <v>308.81748074000001</v>
      </c>
      <c r="T1119" s="3">
        <f t="shared" si="1514"/>
        <v>0</v>
      </c>
      <c r="U1119" s="4">
        <f t="shared" si="1515"/>
        <v>0</v>
      </c>
      <c r="V1119" s="144" t="str">
        <f t="shared" ref="V1119" si="1536">V1118</f>
        <v>A+J=</v>
      </c>
      <c r="W1119" s="9">
        <f t="shared" si="1511"/>
        <v>43179</v>
      </c>
      <c r="X1119" s="4"/>
      <c r="Y1119" s="18"/>
      <c r="Z1119" s="16"/>
      <c r="AD1119" s="5"/>
    </row>
    <row r="1120" spans="1:30" x14ac:dyDescent="0.2">
      <c r="A1120" s="138">
        <f t="shared" si="1512"/>
        <v>43165</v>
      </c>
      <c r="B1120" s="134">
        <f t="shared" si="1466"/>
        <v>67042.922230280004</v>
      </c>
      <c r="C1120" s="134">
        <f t="shared" si="1487"/>
        <v>58330.179977669868</v>
      </c>
      <c r="D1120" s="139">
        <f t="shared" si="1467"/>
        <v>657.85900000000004</v>
      </c>
      <c r="E1120" s="10">
        <f>IF(DAY(A1120)=E$3+1,VLOOKUP(A1120,[1]Plan1!$BZ$150:$CA$300,2),E1119)</f>
        <v>662.82600000000002</v>
      </c>
      <c r="F1120" s="140">
        <f t="shared" si="1468"/>
        <v>43121</v>
      </c>
      <c r="G1120" s="133">
        <f t="shared" si="1469"/>
        <v>7.5502501295869884E-3</v>
      </c>
      <c r="H1120" s="141">
        <f t="shared" si="1470"/>
        <v>14</v>
      </c>
      <c r="I1120" s="141">
        <f t="shared" si="1471"/>
        <v>28</v>
      </c>
      <c r="J1120" s="134">
        <f t="shared" si="1472"/>
        <v>1.0037680260546193</v>
      </c>
      <c r="K1120" s="134">
        <f t="shared" si="1473"/>
        <v>1.1393720899999999</v>
      </c>
      <c r="L1120" s="134">
        <f t="shared" si="1474"/>
        <v>1.1436652700000001</v>
      </c>
      <c r="M1120" s="134">
        <f t="shared" si="1475"/>
        <v>66710.201033310004</v>
      </c>
      <c r="N1120" s="142">
        <f t="shared" si="1488"/>
        <v>0</v>
      </c>
      <c r="O1120" s="133">
        <f t="shared" si="1509"/>
        <v>0</v>
      </c>
      <c r="P1120" s="134">
        <f t="shared" si="1476"/>
        <v>0</v>
      </c>
      <c r="Q1120" s="133">
        <f t="shared" si="1513"/>
        <v>0.12682499999999999</v>
      </c>
      <c r="R1120" s="143">
        <f t="shared" si="1477"/>
        <v>1.0049875610000001</v>
      </c>
      <c r="S1120" s="134">
        <f t="shared" si="1478"/>
        <v>332.72119696999999</v>
      </c>
      <c r="T1120" s="3">
        <f t="shared" si="1514"/>
        <v>0</v>
      </c>
      <c r="U1120" s="4">
        <f t="shared" si="1515"/>
        <v>0</v>
      </c>
      <c r="V1120" s="144" t="str">
        <f t="shared" ref="V1120" si="1537">V1119</f>
        <v>A+J=</v>
      </c>
      <c r="W1120" s="9">
        <f t="shared" si="1511"/>
        <v>43179</v>
      </c>
      <c r="X1120" s="4"/>
      <c r="Y1120" s="18"/>
      <c r="Z1120" s="16"/>
      <c r="AD1120" s="5"/>
    </row>
    <row r="1121" spans="1:135" x14ac:dyDescent="0.2">
      <c r="A1121" s="138">
        <f t="shared" si="1512"/>
        <v>43166</v>
      </c>
      <c r="B1121" s="134">
        <f t="shared" si="1466"/>
        <v>67084.770356890003</v>
      </c>
      <c r="C1121" s="134">
        <f t="shared" si="1487"/>
        <v>58330.179977669868</v>
      </c>
      <c r="D1121" s="139">
        <f t="shared" si="1467"/>
        <v>657.85900000000004</v>
      </c>
      <c r="E1121" s="10">
        <f>IF(DAY(A1121)=E$3+1,VLOOKUP(A1121,[1]Plan1!$BZ$150:$CA$300,2),E1120)</f>
        <v>662.82600000000002</v>
      </c>
      <c r="F1121" s="140">
        <f t="shared" si="1468"/>
        <v>43121</v>
      </c>
      <c r="G1121" s="133">
        <f t="shared" si="1469"/>
        <v>7.5502501295869884E-3</v>
      </c>
      <c r="H1121" s="141">
        <f t="shared" si="1470"/>
        <v>15</v>
      </c>
      <c r="I1121" s="141">
        <f t="shared" si="1471"/>
        <v>28</v>
      </c>
      <c r="J1121" s="134">
        <f t="shared" si="1472"/>
        <v>1.0040377134319125</v>
      </c>
      <c r="K1121" s="134">
        <f t="shared" si="1473"/>
        <v>1.1393720899999999</v>
      </c>
      <c r="L1121" s="134">
        <f t="shared" si="1474"/>
        <v>1.14397254</v>
      </c>
      <c r="M1121" s="134">
        <f t="shared" si="1475"/>
        <v>66728.124147709997</v>
      </c>
      <c r="N1121" s="142">
        <f t="shared" si="1488"/>
        <v>0</v>
      </c>
      <c r="O1121" s="133">
        <f t="shared" si="1509"/>
        <v>0</v>
      </c>
      <c r="P1121" s="134">
        <f t="shared" si="1476"/>
        <v>0</v>
      </c>
      <c r="Q1121" s="133">
        <f t="shared" si="1513"/>
        <v>0.12682499999999999</v>
      </c>
      <c r="R1121" s="143">
        <f t="shared" si="1477"/>
        <v>1.0053447659999999</v>
      </c>
      <c r="S1121" s="134">
        <f t="shared" si="1478"/>
        <v>356.64620918000003</v>
      </c>
      <c r="T1121" s="3">
        <f t="shared" si="1514"/>
        <v>0</v>
      </c>
      <c r="U1121" s="4">
        <f t="shared" si="1515"/>
        <v>0</v>
      </c>
      <c r="V1121" s="144" t="str">
        <f t="shared" ref="V1121" si="1538">V1120</f>
        <v>A+J=</v>
      </c>
      <c r="W1121" s="9">
        <f t="shared" si="1511"/>
        <v>43179</v>
      </c>
      <c r="X1121" s="4"/>
      <c r="Y1121" s="18"/>
      <c r="Z1121" s="16"/>
      <c r="AD1121" s="5"/>
    </row>
    <row r="1122" spans="1:135" x14ac:dyDescent="0.2">
      <c r="A1122" s="138">
        <f t="shared" si="1512"/>
        <v>43167</v>
      </c>
      <c r="B1122" s="134">
        <f t="shared" si="1466"/>
        <v>67126.644977610005</v>
      </c>
      <c r="C1122" s="134">
        <f t="shared" si="1487"/>
        <v>58330.179977669868</v>
      </c>
      <c r="D1122" s="139">
        <f t="shared" si="1467"/>
        <v>657.85900000000004</v>
      </c>
      <c r="E1122" s="10">
        <f>IF(DAY(A1122)=E$3+1,VLOOKUP(A1122,[1]Plan1!$BZ$150:$CA$300,2),E1121)</f>
        <v>662.82600000000002</v>
      </c>
      <c r="F1122" s="140">
        <f t="shared" si="1468"/>
        <v>43121</v>
      </c>
      <c r="G1122" s="133">
        <f t="shared" si="1469"/>
        <v>7.5502501295869884E-3</v>
      </c>
      <c r="H1122" s="141">
        <f t="shared" si="1470"/>
        <v>16</v>
      </c>
      <c r="I1122" s="141">
        <f t="shared" si="1471"/>
        <v>28</v>
      </c>
      <c r="J1122" s="134">
        <f t="shared" si="1472"/>
        <v>1.0043074732674624</v>
      </c>
      <c r="K1122" s="134">
        <f t="shared" si="1473"/>
        <v>1.1393720899999999</v>
      </c>
      <c r="L1122" s="134">
        <f t="shared" si="1474"/>
        <v>1.1442798999999999</v>
      </c>
      <c r="M1122" s="134">
        <f t="shared" si="1475"/>
        <v>66746.052511829999</v>
      </c>
      <c r="N1122" s="142">
        <f t="shared" si="1488"/>
        <v>0</v>
      </c>
      <c r="O1122" s="133">
        <f t="shared" si="1509"/>
        <v>0</v>
      </c>
      <c r="P1122" s="134">
        <f t="shared" si="1476"/>
        <v>0</v>
      </c>
      <c r="Q1122" s="133">
        <f t="shared" si="1513"/>
        <v>0.12682499999999999</v>
      </c>
      <c r="R1122" s="143">
        <f t="shared" si="1477"/>
        <v>1.0057020969999999</v>
      </c>
      <c r="S1122" s="134">
        <f t="shared" si="1478"/>
        <v>380.59246578</v>
      </c>
      <c r="T1122" s="3">
        <f t="shared" si="1514"/>
        <v>0</v>
      </c>
      <c r="U1122" s="4">
        <f t="shared" si="1515"/>
        <v>0</v>
      </c>
      <c r="V1122" s="144" t="str">
        <f t="shared" ref="V1122" si="1539">V1121</f>
        <v>A+J=</v>
      </c>
      <c r="W1122" s="9">
        <f t="shared" si="1511"/>
        <v>43179</v>
      </c>
      <c r="X1122" s="4"/>
      <c r="Y1122" s="18"/>
      <c r="Z1122" s="16"/>
      <c r="AD1122" s="5"/>
    </row>
    <row r="1123" spans="1:135" x14ac:dyDescent="0.2">
      <c r="A1123" s="138">
        <f t="shared" si="1512"/>
        <v>43168</v>
      </c>
      <c r="B1123" s="134">
        <f t="shared" si="1466"/>
        <v>67168.545651529988</v>
      </c>
      <c r="C1123" s="134">
        <f t="shared" si="1487"/>
        <v>58330.179977669868</v>
      </c>
      <c r="D1123" s="139">
        <f t="shared" si="1467"/>
        <v>657.85900000000004</v>
      </c>
      <c r="E1123" s="10">
        <f>IF(DAY(A1123)=E$3+1,VLOOKUP(A1123,[1]Plan1!$BZ$150:$CA$300,2),E1122)</f>
        <v>662.82600000000002</v>
      </c>
      <c r="F1123" s="140">
        <f t="shared" si="1468"/>
        <v>43121</v>
      </c>
      <c r="G1123" s="133">
        <f t="shared" si="1469"/>
        <v>7.5502501295869884E-3</v>
      </c>
      <c r="H1123" s="141">
        <f t="shared" si="1470"/>
        <v>17</v>
      </c>
      <c r="I1123" s="141">
        <f t="shared" si="1471"/>
        <v>28</v>
      </c>
      <c r="J1123" s="134">
        <f t="shared" si="1472"/>
        <v>1.0045773055807368</v>
      </c>
      <c r="K1123" s="134">
        <f t="shared" si="1473"/>
        <v>1.1393720899999999</v>
      </c>
      <c r="L1123" s="134">
        <f t="shared" si="1474"/>
        <v>1.14458734</v>
      </c>
      <c r="M1123" s="134">
        <f t="shared" si="1475"/>
        <v>66763.985542359995</v>
      </c>
      <c r="N1123" s="142">
        <f t="shared" si="1488"/>
        <v>0</v>
      </c>
      <c r="O1123" s="133">
        <f t="shared" si="1509"/>
        <v>0</v>
      </c>
      <c r="P1123" s="134">
        <f t="shared" si="1476"/>
        <v>0</v>
      </c>
      <c r="Q1123" s="133">
        <f t="shared" si="1513"/>
        <v>0.12682499999999999</v>
      </c>
      <c r="R1123" s="143">
        <f t="shared" si="1477"/>
        <v>1.0060595560000001</v>
      </c>
      <c r="S1123" s="134">
        <f t="shared" si="1478"/>
        <v>404.56010916999998</v>
      </c>
      <c r="T1123" s="3">
        <f t="shared" si="1514"/>
        <v>0</v>
      </c>
      <c r="U1123" s="4">
        <f t="shared" si="1515"/>
        <v>0</v>
      </c>
      <c r="V1123" s="144" t="str">
        <f t="shared" ref="V1123" si="1540">V1122</f>
        <v>A+J=</v>
      </c>
      <c r="W1123" s="9">
        <f t="shared" si="1511"/>
        <v>43179</v>
      </c>
      <c r="X1123" s="4"/>
      <c r="Y1123" s="18"/>
      <c r="Z1123" s="16"/>
      <c r="AD1123" s="5"/>
    </row>
    <row r="1124" spans="1:135" x14ac:dyDescent="0.2">
      <c r="A1124" s="138">
        <f t="shared" si="1512"/>
        <v>43169</v>
      </c>
      <c r="B1124" s="134">
        <f t="shared" si="1466"/>
        <v>67210.47232375</v>
      </c>
      <c r="C1124" s="134">
        <f t="shared" si="1487"/>
        <v>58330.179977669868</v>
      </c>
      <c r="D1124" s="139">
        <f t="shared" si="1467"/>
        <v>657.85900000000004</v>
      </c>
      <c r="E1124" s="10">
        <f>IF(DAY(A1124)=E$3+1,VLOOKUP(A1124,[1]Plan1!$BZ$150:$CA$300,2),E1123)</f>
        <v>662.82600000000002</v>
      </c>
      <c r="F1124" s="140">
        <f t="shared" si="1468"/>
        <v>43121</v>
      </c>
      <c r="G1124" s="133">
        <f t="shared" si="1469"/>
        <v>7.5502501295869884E-3</v>
      </c>
      <c r="H1124" s="141">
        <f t="shared" si="1470"/>
        <v>18</v>
      </c>
      <c r="I1124" s="141">
        <f t="shared" si="1471"/>
        <v>28</v>
      </c>
      <c r="J1124" s="134">
        <f t="shared" si="1472"/>
        <v>1.0048472103912089</v>
      </c>
      <c r="K1124" s="134">
        <f t="shared" si="1473"/>
        <v>1.1393720899999999</v>
      </c>
      <c r="L1124" s="134">
        <f t="shared" si="1474"/>
        <v>1.14489486</v>
      </c>
      <c r="M1124" s="134">
        <f t="shared" si="1475"/>
        <v>66781.923239299998</v>
      </c>
      <c r="N1124" s="142">
        <f t="shared" si="1488"/>
        <v>0</v>
      </c>
      <c r="O1124" s="133">
        <f t="shared" si="1509"/>
        <v>0</v>
      </c>
      <c r="P1124" s="134">
        <f t="shared" si="1476"/>
        <v>0</v>
      </c>
      <c r="Q1124" s="133">
        <f t="shared" si="1513"/>
        <v>0.12682499999999999</v>
      </c>
      <c r="R1124" s="143">
        <f t="shared" si="1477"/>
        <v>1.0064171420000001</v>
      </c>
      <c r="S1124" s="134">
        <f t="shared" si="1478"/>
        <v>428.54908445000001</v>
      </c>
      <c r="T1124" s="3">
        <f t="shared" si="1514"/>
        <v>0</v>
      </c>
      <c r="U1124" s="4">
        <f t="shared" si="1515"/>
        <v>0</v>
      </c>
      <c r="V1124" s="144" t="str">
        <f t="shared" ref="V1124" si="1541">V1123</f>
        <v>A+J=</v>
      </c>
      <c r="W1124" s="9">
        <f t="shared" si="1511"/>
        <v>43179</v>
      </c>
      <c r="X1124" s="4"/>
      <c r="Y1124" s="18"/>
      <c r="Z1124" s="16"/>
      <c r="AD1124" s="5"/>
    </row>
    <row r="1125" spans="1:135" x14ac:dyDescent="0.2">
      <c r="A1125" s="138">
        <f t="shared" si="1512"/>
        <v>43170</v>
      </c>
      <c r="B1125" s="134">
        <f t="shared" si="1466"/>
        <v>67252.425593389999</v>
      </c>
      <c r="C1125" s="134">
        <f t="shared" si="1487"/>
        <v>58330.179977669868</v>
      </c>
      <c r="D1125" s="139">
        <f t="shared" si="1467"/>
        <v>657.85900000000004</v>
      </c>
      <c r="E1125" s="10">
        <f>IF(DAY(A1125)=E$3+1,VLOOKUP(A1125,[1]Plan1!$BZ$150:$CA$300,2),E1124)</f>
        <v>662.82600000000002</v>
      </c>
      <c r="F1125" s="140">
        <f t="shared" si="1468"/>
        <v>43121</v>
      </c>
      <c r="G1125" s="133">
        <f t="shared" si="1469"/>
        <v>7.5502501295869884E-3</v>
      </c>
      <c r="H1125" s="141">
        <f t="shared" si="1470"/>
        <v>19</v>
      </c>
      <c r="I1125" s="141">
        <f t="shared" si="1471"/>
        <v>28</v>
      </c>
      <c r="J1125" s="134">
        <f t="shared" si="1472"/>
        <v>1.0051171877183567</v>
      </c>
      <c r="K1125" s="134">
        <f t="shared" si="1473"/>
        <v>1.1393720899999999</v>
      </c>
      <c r="L1125" s="134">
        <f t="shared" si="1474"/>
        <v>1.1452024700000001</v>
      </c>
      <c r="M1125" s="134">
        <f t="shared" si="1475"/>
        <v>66799.866185969993</v>
      </c>
      <c r="N1125" s="142">
        <f t="shared" si="1488"/>
        <v>0</v>
      </c>
      <c r="O1125" s="133">
        <f t="shared" si="1509"/>
        <v>0</v>
      </c>
      <c r="P1125" s="134">
        <f t="shared" si="1476"/>
        <v>0</v>
      </c>
      <c r="Q1125" s="133">
        <f t="shared" si="1513"/>
        <v>0.12682499999999999</v>
      </c>
      <c r="R1125" s="143">
        <f t="shared" si="1477"/>
        <v>1.006774855</v>
      </c>
      <c r="S1125" s="134">
        <f t="shared" si="1478"/>
        <v>452.55940742000001</v>
      </c>
      <c r="T1125" s="3">
        <f t="shared" si="1514"/>
        <v>0</v>
      </c>
      <c r="U1125" s="4">
        <f t="shared" si="1515"/>
        <v>0</v>
      </c>
      <c r="V1125" s="144" t="str">
        <f t="shared" ref="V1125" si="1542">V1124</f>
        <v>A+J=</v>
      </c>
      <c r="W1125" s="9">
        <f t="shared" si="1511"/>
        <v>43179</v>
      </c>
      <c r="X1125" s="4"/>
      <c r="Y1125" s="18"/>
      <c r="Z1125" s="16"/>
      <c r="AD1125" s="5"/>
    </row>
    <row r="1126" spans="1:135" x14ac:dyDescent="0.2">
      <c r="A1126" s="138">
        <f t="shared" si="1512"/>
        <v>43171</v>
      </c>
      <c r="B1126" s="134">
        <f t="shared" si="1466"/>
        <v>67294.404297970003</v>
      </c>
      <c r="C1126" s="134">
        <f t="shared" si="1487"/>
        <v>58330.179977669868</v>
      </c>
      <c r="D1126" s="139">
        <f t="shared" si="1467"/>
        <v>657.85900000000004</v>
      </c>
      <c r="E1126" s="10">
        <f>IF(DAY(A1126)=E$3+1,VLOOKUP(A1126,[1]Plan1!$BZ$150:$CA$300,2),E1125)</f>
        <v>662.82600000000002</v>
      </c>
      <c r="F1126" s="140">
        <f t="shared" si="1468"/>
        <v>43121</v>
      </c>
      <c r="G1126" s="133">
        <f t="shared" si="1469"/>
        <v>7.5502501295869884E-3</v>
      </c>
      <c r="H1126" s="141">
        <f t="shared" si="1470"/>
        <v>20</v>
      </c>
      <c r="I1126" s="141">
        <f t="shared" si="1471"/>
        <v>28</v>
      </c>
      <c r="J1126" s="134">
        <f t="shared" si="1472"/>
        <v>1.0053872375816637</v>
      </c>
      <c r="K1126" s="134">
        <f t="shared" si="1473"/>
        <v>1.1393720899999999</v>
      </c>
      <c r="L1126" s="134">
        <f t="shared" si="1474"/>
        <v>1.14551015</v>
      </c>
      <c r="M1126" s="134">
        <f t="shared" si="1475"/>
        <v>66817.813215739996</v>
      </c>
      <c r="N1126" s="142">
        <f t="shared" si="1488"/>
        <v>0</v>
      </c>
      <c r="O1126" s="133">
        <f t="shared" si="1509"/>
        <v>0</v>
      </c>
      <c r="P1126" s="134">
        <f t="shared" si="1476"/>
        <v>0</v>
      </c>
      <c r="Q1126" s="133">
        <f t="shared" si="1513"/>
        <v>0.12682499999999999</v>
      </c>
      <c r="R1126" s="143">
        <f t="shared" si="1477"/>
        <v>1.0071326949999999</v>
      </c>
      <c r="S1126" s="134">
        <f t="shared" si="1478"/>
        <v>476.59108222999998</v>
      </c>
      <c r="T1126" s="3">
        <f t="shared" si="1514"/>
        <v>0</v>
      </c>
      <c r="U1126" s="4">
        <f t="shared" si="1515"/>
        <v>0</v>
      </c>
      <c r="V1126" s="144" t="str">
        <f t="shared" ref="V1126" si="1543">V1125</f>
        <v>A+J=</v>
      </c>
      <c r="W1126" s="9">
        <f t="shared" si="1511"/>
        <v>43179</v>
      </c>
      <c r="X1126" s="4"/>
      <c r="Y1126" s="18"/>
      <c r="Z1126" s="16"/>
      <c r="AD1126" s="5"/>
    </row>
    <row r="1127" spans="1:135" x14ac:dyDescent="0.2">
      <c r="A1127" s="138">
        <f t="shared" si="1512"/>
        <v>43172</v>
      </c>
      <c r="B1127" s="134">
        <f t="shared" si="1466"/>
        <v>67336.409624060005</v>
      </c>
      <c r="C1127" s="134">
        <f t="shared" si="1487"/>
        <v>58330.179977669868</v>
      </c>
      <c r="D1127" s="139">
        <f t="shared" si="1467"/>
        <v>657.85900000000004</v>
      </c>
      <c r="E1127" s="10">
        <f>IF(DAY(A1127)=E$3+1,VLOOKUP(A1127,[1]Plan1!$BZ$150:$CA$300,2),E1126)</f>
        <v>662.82600000000002</v>
      </c>
      <c r="F1127" s="140">
        <f t="shared" si="1468"/>
        <v>43121</v>
      </c>
      <c r="G1127" s="133">
        <f t="shared" si="1469"/>
        <v>7.5502501295869884E-3</v>
      </c>
      <c r="H1127" s="141">
        <f t="shared" si="1470"/>
        <v>21</v>
      </c>
      <c r="I1127" s="141">
        <f t="shared" si="1471"/>
        <v>28</v>
      </c>
      <c r="J1127" s="134">
        <f t="shared" si="1472"/>
        <v>1.0056573600006184</v>
      </c>
      <c r="K1127" s="134">
        <f t="shared" si="1473"/>
        <v>1.1393720899999999</v>
      </c>
      <c r="L1127" s="134">
        <f t="shared" si="1474"/>
        <v>1.14581792</v>
      </c>
      <c r="M1127" s="134">
        <f t="shared" si="1475"/>
        <v>66835.765495230007</v>
      </c>
      <c r="N1127" s="142">
        <f t="shared" si="1488"/>
        <v>0</v>
      </c>
      <c r="O1127" s="133">
        <f t="shared" si="1509"/>
        <v>0</v>
      </c>
      <c r="P1127" s="134">
        <f t="shared" si="1476"/>
        <v>0</v>
      </c>
      <c r="Q1127" s="133">
        <f t="shared" si="1513"/>
        <v>0.12682499999999999</v>
      </c>
      <c r="R1127" s="143">
        <f t="shared" si="1477"/>
        <v>1.0074906619999999</v>
      </c>
      <c r="S1127" s="134">
        <f t="shared" si="1478"/>
        <v>500.64412883</v>
      </c>
      <c r="T1127" s="3">
        <f t="shared" si="1514"/>
        <v>0</v>
      </c>
      <c r="U1127" s="4">
        <f t="shared" si="1515"/>
        <v>0</v>
      </c>
      <c r="V1127" s="144" t="str">
        <f t="shared" ref="V1127" si="1544">V1126</f>
        <v>A+J=</v>
      </c>
      <c r="W1127" s="9">
        <f t="shared" si="1511"/>
        <v>43179</v>
      </c>
      <c r="X1127" s="4"/>
      <c r="Y1127" s="18"/>
      <c r="Z1127" s="16"/>
      <c r="AD1127" s="5"/>
    </row>
    <row r="1128" spans="1:135" x14ac:dyDescent="0.2">
      <c r="A1128" s="138">
        <f t="shared" si="1512"/>
        <v>43173</v>
      </c>
      <c r="B1128" s="134">
        <f t="shared" si="1466"/>
        <v>67378.441651000001</v>
      </c>
      <c r="C1128" s="134">
        <f t="shared" si="1487"/>
        <v>58330.179977669868</v>
      </c>
      <c r="D1128" s="139">
        <f t="shared" si="1467"/>
        <v>657.85900000000004</v>
      </c>
      <c r="E1128" s="10">
        <f>IF(DAY(A1128)=E$3+1,VLOOKUP(A1128,[1]Plan1!$BZ$150:$CA$300,2),E1127)</f>
        <v>662.82600000000002</v>
      </c>
      <c r="F1128" s="140">
        <f t="shared" si="1468"/>
        <v>43121</v>
      </c>
      <c r="G1128" s="133">
        <f t="shared" si="1469"/>
        <v>7.5502501295869884E-3</v>
      </c>
      <c r="H1128" s="141">
        <f t="shared" si="1470"/>
        <v>22</v>
      </c>
      <c r="I1128" s="141">
        <f t="shared" si="1471"/>
        <v>28</v>
      </c>
      <c r="J1128" s="134">
        <f t="shared" si="1472"/>
        <v>1.0059275549947149</v>
      </c>
      <c r="K1128" s="134">
        <f t="shared" si="1473"/>
        <v>1.1393720899999999</v>
      </c>
      <c r="L1128" s="134">
        <f t="shared" si="1474"/>
        <v>1.14612578</v>
      </c>
      <c r="M1128" s="134">
        <f t="shared" si="1475"/>
        <v>66853.723024439998</v>
      </c>
      <c r="N1128" s="142">
        <f t="shared" si="1488"/>
        <v>0</v>
      </c>
      <c r="O1128" s="133">
        <f t="shared" si="1509"/>
        <v>0</v>
      </c>
      <c r="P1128" s="134">
        <f t="shared" si="1476"/>
        <v>0</v>
      </c>
      <c r="Q1128" s="133">
        <f t="shared" si="1513"/>
        <v>0.12682499999999999</v>
      </c>
      <c r="R1128" s="143">
        <f t="shared" si="1477"/>
        <v>1.0078487570000001</v>
      </c>
      <c r="S1128" s="134">
        <f t="shared" si="1478"/>
        <v>524.71862655999996</v>
      </c>
      <c r="T1128" s="3">
        <f t="shared" si="1514"/>
        <v>0</v>
      </c>
      <c r="U1128" s="4">
        <f t="shared" si="1515"/>
        <v>0</v>
      </c>
      <c r="V1128" s="144" t="str">
        <f t="shared" ref="V1128" si="1545">V1127</f>
        <v>A+J=</v>
      </c>
      <c r="W1128" s="9">
        <f t="shared" si="1511"/>
        <v>43179</v>
      </c>
      <c r="X1128" s="4"/>
      <c r="Y1128" s="18"/>
      <c r="Z1128" s="16"/>
      <c r="AD1128" s="5"/>
    </row>
    <row r="1129" spans="1:135" x14ac:dyDescent="0.2">
      <c r="A1129" s="138">
        <f t="shared" si="1512"/>
        <v>43174</v>
      </c>
      <c r="B1129" s="134">
        <f t="shared" si="1466"/>
        <v>67420.499081389993</v>
      </c>
      <c r="C1129" s="134">
        <f t="shared" si="1487"/>
        <v>58330.179977669868</v>
      </c>
      <c r="D1129" s="139">
        <f t="shared" si="1467"/>
        <v>657.85900000000004</v>
      </c>
      <c r="E1129" s="10">
        <f>IF(DAY(A1129)=E$3+1,VLOOKUP(A1129,[1]Plan1!$BZ$150:$CA$300,2),E1128)</f>
        <v>662.82600000000002</v>
      </c>
      <c r="F1129" s="140">
        <f t="shared" si="1468"/>
        <v>43121</v>
      </c>
      <c r="G1129" s="133">
        <f t="shared" si="1469"/>
        <v>7.5502501295869884E-3</v>
      </c>
      <c r="H1129" s="141">
        <f t="shared" si="1470"/>
        <v>23</v>
      </c>
      <c r="I1129" s="141">
        <f t="shared" si="1471"/>
        <v>28</v>
      </c>
      <c r="J1129" s="134">
        <f t="shared" si="1472"/>
        <v>1.0061978225834523</v>
      </c>
      <c r="K1129" s="134">
        <f t="shared" si="1473"/>
        <v>1.1393720899999999</v>
      </c>
      <c r="L1129" s="134">
        <f t="shared" si="1474"/>
        <v>1.1464337099999999</v>
      </c>
      <c r="M1129" s="134">
        <f t="shared" si="1475"/>
        <v>66871.684636759994</v>
      </c>
      <c r="N1129" s="142">
        <f t="shared" si="1488"/>
        <v>0</v>
      </c>
      <c r="O1129" s="133">
        <f t="shared" si="1509"/>
        <v>0</v>
      </c>
      <c r="P1129" s="134">
        <f t="shared" si="1476"/>
        <v>0</v>
      </c>
      <c r="Q1129" s="133">
        <f t="shared" si="1513"/>
        <v>0.12682499999999999</v>
      </c>
      <c r="R1129" s="143">
        <f t="shared" si="1477"/>
        <v>1.008206978</v>
      </c>
      <c r="S1129" s="134">
        <f t="shared" si="1478"/>
        <v>548.81444463000003</v>
      </c>
      <c r="T1129" s="3">
        <f t="shared" si="1514"/>
        <v>0</v>
      </c>
      <c r="U1129" s="4">
        <f t="shared" si="1515"/>
        <v>0</v>
      </c>
      <c r="V1129" s="144" t="str">
        <f t="shared" ref="V1129" si="1546">V1128</f>
        <v>A+J=</v>
      </c>
      <c r="W1129" s="9">
        <f t="shared" si="1511"/>
        <v>43179</v>
      </c>
      <c r="X1129" s="4"/>
      <c r="Y1129" s="18"/>
      <c r="Z1129" s="16"/>
      <c r="AD1129" s="5"/>
    </row>
    <row r="1130" spans="1:135" x14ac:dyDescent="0.2">
      <c r="A1130" s="138">
        <f t="shared" si="1512"/>
        <v>43175</v>
      </c>
      <c r="B1130" s="134">
        <f t="shared" si="1466"/>
        <v>67462.583236799997</v>
      </c>
      <c r="C1130" s="134">
        <f t="shared" si="1487"/>
        <v>58330.179977669868</v>
      </c>
      <c r="D1130" s="139">
        <f t="shared" si="1467"/>
        <v>657.85900000000004</v>
      </c>
      <c r="E1130" s="10">
        <f>IF(DAY(A1130)=E$3+1,VLOOKUP(A1130,[1]Plan1!$BZ$150:$CA$300,2),E1129)</f>
        <v>662.82600000000002</v>
      </c>
      <c r="F1130" s="140">
        <f t="shared" si="1468"/>
        <v>43121</v>
      </c>
      <c r="G1130" s="133">
        <f t="shared" si="1469"/>
        <v>7.5502501295869884E-3</v>
      </c>
      <c r="H1130" s="141">
        <f t="shared" si="1470"/>
        <v>24</v>
      </c>
      <c r="I1130" s="141">
        <f t="shared" si="1471"/>
        <v>28</v>
      </c>
      <c r="J1130" s="134">
        <f t="shared" si="1472"/>
        <v>1.0064681627863346</v>
      </c>
      <c r="K1130" s="134">
        <f t="shared" si="1473"/>
        <v>1.1393720899999999</v>
      </c>
      <c r="L1130" s="134">
        <f t="shared" si="1474"/>
        <v>1.14674173</v>
      </c>
      <c r="M1130" s="134">
        <f t="shared" si="1475"/>
        <v>66889.651498799998</v>
      </c>
      <c r="N1130" s="142">
        <f t="shared" si="1488"/>
        <v>0</v>
      </c>
      <c r="O1130" s="133">
        <f t="shared" si="1509"/>
        <v>0</v>
      </c>
      <c r="P1130" s="134">
        <f t="shared" si="1476"/>
        <v>0</v>
      </c>
      <c r="Q1130" s="133">
        <f t="shared" si="1513"/>
        <v>0.12682499999999999</v>
      </c>
      <c r="R1130" s="143">
        <f t="shared" si="1477"/>
        <v>1.0085653269999999</v>
      </c>
      <c r="S1130" s="134">
        <f t="shared" si="1478"/>
        <v>572.931738</v>
      </c>
      <c r="T1130" s="3">
        <f t="shared" si="1514"/>
        <v>0</v>
      </c>
      <c r="U1130" s="4">
        <f t="shared" si="1515"/>
        <v>0</v>
      </c>
      <c r="V1130" s="144" t="str">
        <f t="shared" ref="V1130" si="1547">V1129</f>
        <v>A+J=</v>
      </c>
      <c r="W1130" s="9">
        <f t="shared" si="1511"/>
        <v>43179</v>
      </c>
      <c r="X1130" s="4"/>
      <c r="Y1130" s="18"/>
      <c r="Z1130" s="16"/>
      <c r="AD1130" s="5"/>
    </row>
    <row r="1131" spans="1:135" x14ac:dyDescent="0.2">
      <c r="A1131" s="138">
        <f t="shared" si="1512"/>
        <v>43176</v>
      </c>
      <c r="B1131" s="134">
        <f t="shared" si="1466"/>
        <v>67504.693541250002</v>
      </c>
      <c r="C1131" s="134">
        <f t="shared" si="1487"/>
        <v>58330.179977669868</v>
      </c>
      <c r="D1131" s="139">
        <f t="shared" si="1467"/>
        <v>657.85900000000004</v>
      </c>
      <c r="E1131" s="10">
        <f>IF(DAY(A1131)=E$3+1,VLOOKUP(A1131,[1]Plan1!$BZ$150:$CA$300,2),E1130)</f>
        <v>662.82600000000002</v>
      </c>
      <c r="F1131" s="140">
        <f t="shared" si="1468"/>
        <v>43121</v>
      </c>
      <c r="G1131" s="133">
        <f t="shared" si="1469"/>
        <v>7.5502501295869884E-3</v>
      </c>
      <c r="H1131" s="141">
        <f t="shared" si="1470"/>
        <v>25</v>
      </c>
      <c r="I1131" s="141">
        <f t="shared" si="1471"/>
        <v>28</v>
      </c>
      <c r="J1131" s="134">
        <f t="shared" si="1472"/>
        <v>1.0067385756228719</v>
      </c>
      <c r="K1131" s="134">
        <f t="shared" si="1473"/>
        <v>1.1393720899999999</v>
      </c>
      <c r="L1131" s="134">
        <f t="shared" si="1474"/>
        <v>1.14704983</v>
      </c>
      <c r="M1131" s="134">
        <f t="shared" si="1475"/>
        <v>66907.623027249996</v>
      </c>
      <c r="N1131" s="142">
        <f t="shared" si="1488"/>
        <v>0</v>
      </c>
      <c r="O1131" s="133">
        <f t="shared" si="1509"/>
        <v>0</v>
      </c>
      <c r="P1131" s="134">
        <f t="shared" si="1476"/>
        <v>0</v>
      </c>
      <c r="Q1131" s="133">
        <f t="shared" si="1513"/>
        <v>0.12682499999999999</v>
      </c>
      <c r="R1131" s="143">
        <f t="shared" si="1477"/>
        <v>1.0089238039999999</v>
      </c>
      <c r="S1131" s="134">
        <f t="shared" si="1478"/>
        <v>597.070514</v>
      </c>
      <c r="T1131" s="3">
        <f t="shared" si="1514"/>
        <v>0</v>
      </c>
      <c r="U1131" s="4">
        <f t="shared" si="1515"/>
        <v>0</v>
      </c>
      <c r="V1131" s="144" t="str">
        <f t="shared" ref="V1131" si="1548">V1130</f>
        <v>A+J=</v>
      </c>
      <c r="W1131" s="9">
        <f t="shared" si="1511"/>
        <v>43179</v>
      </c>
      <c r="X1131" s="4"/>
      <c r="Y1131" s="18"/>
      <c r="Z1131" s="16"/>
      <c r="AD1131" s="5"/>
    </row>
    <row r="1132" spans="1:135" x14ac:dyDescent="0.2">
      <c r="A1132" s="138">
        <f t="shared" si="1512"/>
        <v>43177</v>
      </c>
      <c r="B1132" s="134">
        <f t="shared" si="1466"/>
        <v>67546.829939739997</v>
      </c>
      <c r="C1132" s="134">
        <f t="shared" si="1487"/>
        <v>58330.179977669868</v>
      </c>
      <c r="D1132" s="139">
        <f t="shared" si="1467"/>
        <v>657.85900000000004</v>
      </c>
      <c r="E1132" s="10">
        <f>IF(DAY(A1132)=E$3+1,VLOOKUP(A1132,[1]Plan1!$BZ$150:$CA$300,2),E1131)</f>
        <v>662.82600000000002</v>
      </c>
      <c r="F1132" s="140">
        <f t="shared" si="1468"/>
        <v>43121</v>
      </c>
      <c r="G1132" s="133">
        <f t="shared" si="1469"/>
        <v>7.5502501295869884E-3</v>
      </c>
      <c r="H1132" s="141">
        <f t="shared" si="1470"/>
        <v>26</v>
      </c>
      <c r="I1132" s="141">
        <f t="shared" si="1471"/>
        <v>28</v>
      </c>
      <c r="J1132" s="134">
        <f t="shared" si="1472"/>
        <v>1.0070090611125788</v>
      </c>
      <c r="K1132" s="134">
        <f t="shared" si="1473"/>
        <v>1.1393720899999999</v>
      </c>
      <c r="L1132" s="134">
        <f t="shared" si="1474"/>
        <v>1.14735801</v>
      </c>
      <c r="M1132" s="134">
        <f t="shared" si="1475"/>
        <v>66925.599222119999</v>
      </c>
      <c r="N1132" s="142">
        <f t="shared" si="1488"/>
        <v>0</v>
      </c>
      <c r="O1132" s="133">
        <f t="shared" si="1509"/>
        <v>0</v>
      </c>
      <c r="P1132" s="134">
        <f t="shared" si="1476"/>
        <v>0</v>
      </c>
      <c r="Q1132" s="133">
        <f t="shared" si="1513"/>
        <v>0.12682499999999999</v>
      </c>
      <c r="R1132" s="143">
        <f t="shared" si="1477"/>
        <v>1.009282408</v>
      </c>
      <c r="S1132" s="134">
        <f t="shared" si="1478"/>
        <v>621.23071761999995</v>
      </c>
      <c r="T1132" s="3">
        <f t="shared" si="1514"/>
        <v>0</v>
      </c>
      <c r="U1132" s="4">
        <f t="shared" si="1515"/>
        <v>0</v>
      </c>
      <c r="V1132" s="144" t="str">
        <f t="shared" ref="V1132" si="1549">V1131</f>
        <v>A+J=</v>
      </c>
      <c r="W1132" s="9">
        <f t="shared" si="1511"/>
        <v>43179</v>
      </c>
      <c r="X1132" s="4"/>
      <c r="Y1132" s="18"/>
      <c r="Z1132" s="16"/>
      <c r="AD1132" s="5"/>
    </row>
    <row r="1133" spans="1:135" x14ac:dyDescent="0.2">
      <c r="A1133" s="138">
        <f t="shared" si="1512"/>
        <v>43178</v>
      </c>
      <c r="B1133" s="134">
        <f t="shared" si="1466"/>
        <v>67588.993033060004</v>
      </c>
      <c r="C1133" s="134">
        <f t="shared" si="1487"/>
        <v>58330.179977669868</v>
      </c>
      <c r="D1133" s="139">
        <f t="shared" si="1467"/>
        <v>657.85900000000004</v>
      </c>
      <c r="E1133" s="10">
        <f>IF(DAY(A1133)=E$3+1,VLOOKUP(A1133,[1]Plan1!$BZ$150:$CA$300,2),E1132)</f>
        <v>662.82600000000002</v>
      </c>
      <c r="F1133" s="140">
        <f t="shared" si="1468"/>
        <v>43121</v>
      </c>
      <c r="G1133" s="133">
        <f t="shared" si="1469"/>
        <v>7.5502501295869884E-3</v>
      </c>
      <c r="H1133" s="141">
        <f t="shared" si="1470"/>
        <v>27</v>
      </c>
      <c r="I1133" s="141">
        <f t="shared" si="1471"/>
        <v>28</v>
      </c>
      <c r="J1133" s="134">
        <f t="shared" si="1472"/>
        <v>1.0072796192749753</v>
      </c>
      <c r="K1133" s="134">
        <f t="shared" si="1473"/>
        <v>1.1393720899999999</v>
      </c>
      <c r="L1133" s="134">
        <f t="shared" si="1474"/>
        <v>1.1476662799999999</v>
      </c>
      <c r="M1133" s="134">
        <f t="shared" si="1475"/>
        <v>66943.5806667</v>
      </c>
      <c r="N1133" s="142">
        <f t="shared" si="1488"/>
        <v>0</v>
      </c>
      <c r="O1133" s="133">
        <f t="shared" si="1509"/>
        <v>0</v>
      </c>
      <c r="P1133" s="134">
        <f t="shared" si="1476"/>
        <v>0</v>
      </c>
      <c r="Q1133" s="133">
        <f t="shared" si="1513"/>
        <v>0.12682499999999999</v>
      </c>
      <c r="R1133" s="143">
        <f t="shared" si="1477"/>
        <v>1.009641139</v>
      </c>
      <c r="S1133" s="134">
        <f t="shared" si="1478"/>
        <v>645.41236635999996</v>
      </c>
      <c r="T1133" s="3">
        <f t="shared" si="1514"/>
        <v>0</v>
      </c>
      <c r="U1133" s="4">
        <f t="shared" si="1515"/>
        <v>0</v>
      </c>
      <c r="V1133" s="144" t="str">
        <f t="shared" ref="V1133" si="1550">V1132</f>
        <v>A+J=</v>
      </c>
      <c r="W1133" s="9">
        <f t="shared" si="1511"/>
        <v>43179</v>
      </c>
      <c r="X1133" s="4"/>
      <c r="Y1133" s="18"/>
      <c r="Z1133" s="16"/>
      <c r="AD1133" s="5"/>
    </row>
    <row r="1134" spans="1:135" x14ac:dyDescent="0.2">
      <c r="A1134" s="92">
        <f t="shared" si="1512"/>
        <v>43179</v>
      </c>
      <c r="B1134" s="97">
        <f t="shared" ref="B1134:B1197" si="1551">(M1134+S1134)</f>
        <v>67631.182311539989</v>
      </c>
      <c r="C1134" s="97">
        <f t="shared" si="1487"/>
        <v>58330.179977669868</v>
      </c>
      <c r="D1134" s="94">
        <f t="shared" ref="D1134:D1197" si="1552">IF(E1134=E1133,D1133,E1133)</f>
        <v>657.85900000000004</v>
      </c>
      <c r="E1134" s="10">
        <f>IF(DAY(A1134)=E$3+1,VLOOKUP(A1134,[1]Plan1!$BZ$150:$CA$300,2),E1133)</f>
        <v>662.82600000000002</v>
      </c>
      <c r="F1134" s="130">
        <f t="shared" ref="F1134:F1197" si="1553">IF(D1134=D1133,F1133,EDATE(A1134,-1))</f>
        <v>43121</v>
      </c>
      <c r="G1134" s="99">
        <f t="shared" ref="G1134:G1197" si="1554">(E1134/D1134)-1</f>
        <v>7.5502501295869884E-3</v>
      </c>
      <c r="H1134" s="96">
        <f t="shared" ref="H1134:H1197" si="1555">IF(DAY(A1134)=E$3+1,1,H1133+1)</f>
        <v>28</v>
      </c>
      <c r="I1134" s="96">
        <f t="shared" ref="I1134:I1197" si="1556">IF(DAY(A1134)=E$3+1,DAY(EOMONTH(A1134,0)),I1133)</f>
        <v>28</v>
      </c>
      <c r="J1134" s="97">
        <f t="shared" ref="J1134:J1197" si="1557">((E1134/D1134)^(H1134/I1134))</f>
        <v>1.007550250129587</v>
      </c>
      <c r="K1134" s="97">
        <f t="shared" ref="K1134:K1197" si="1558">IF(DAY(A1134)=E$3+1,L1133,K1133)</f>
        <v>1.1393720899999999</v>
      </c>
      <c r="L1134" s="97">
        <f t="shared" ref="L1134:L1197" si="1559">TRUNC(J1134*K1134,8)</f>
        <v>1.14797463</v>
      </c>
      <c r="M1134" s="97">
        <f t="shared" ref="M1134:M1197" si="1560">TRUNC(C1134*L1134,8)</f>
        <v>66961.566777689994</v>
      </c>
      <c r="N1134" s="98">
        <f t="shared" si="1488"/>
        <v>38</v>
      </c>
      <c r="O1134" s="99">
        <f t="shared" si="1509"/>
        <v>0.23890074750886037</v>
      </c>
      <c r="P1134" s="97">
        <f t="shared" ref="P1134:P1197" si="1561">IF(O1134&gt;0,TRUNC(O1134*M1134,8),0)</f>
        <v>15997.168357549999</v>
      </c>
      <c r="Q1134" s="99">
        <f t="shared" si="1513"/>
        <v>0.12682499999999999</v>
      </c>
      <c r="R1134" s="100">
        <f t="shared" ref="R1134:R1197" si="1562">ROUND((1+Q1134)^(1/12)^(H1134/I1134),9)</f>
        <v>1.0099999980000001</v>
      </c>
      <c r="S1134" s="97">
        <f t="shared" ref="S1134:S1197" si="1563">TRUNC(M1134*(R1134-1),8)</f>
        <v>669.61553385000002</v>
      </c>
      <c r="T1134" s="3">
        <f t="shared" si="1514"/>
        <v>16666.783891399999</v>
      </c>
      <c r="U1134" s="4">
        <f t="shared" si="1515"/>
        <v>1150008.0885065999</v>
      </c>
      <c r="V1134" s="136" t="str">
        <f t="shared" ref="V1134" si="1564">V1133</f>
        <v>A+J=</v>
      </c>
      <c r="W1134" s="9">
        <f t="shared" si="1511"/>
        <v>43210</v>
      </c>
      <c r="X1134" s="4"/>
      <c r="Y1134" s="18"/>
      <c r="Z1134" s="16"/>
      <c r="AD1134" s="5"/>
    </row>
    <row r="1135" spans="1:135" x14ac:dyDescent="0.2">
      <c r="A1135" s="138">
        <f t="shared" si="1512"/>
        <v>43180</v>
      </c>
      <c r="B1135" s="134">
        <f t="shared" si="1551"/>
        <v>50981.962125040001</v>
      </c>
      <c r="C1135" s="134">
        <f t="shared" si="1487"/>
        <v>44395.056378679867</v>
      </c>
      <c r="D1135" s="139">
        <f t="shared" si="1552"/>
        <v>662.82600000000002</v>
      </c>
      <c r="E1135" s="10">
        <f>IF(DAY(A1135)=E$3+1,VLOOKUP(A1135,[1]Plan1!$BZ$150:$CA$300,2),E1134)</f>
        <v>663.31100000000004</v>
      </c>
      <c r="F1135" s="140">
        <f t="shared" si="1553"/>
        <v>43152</v>
      </c>
      <c r="G1135" s="133">
        <f t="shared" si="1554"/>
        <v>7.3171541249128502E-4</v>
      </c>
      <c r="H1135" s="141">
        <f t="shared" si="1555"/>
        <v>1</v>
      </c>
      <c r="I1135" s="141">
        <f t="shared" si="1556"/>
        <v>31</v>
      </c>
      <c r="J1135" s="134">
        <f t="shared" si="1557"/>
        <v>1.0000235953699563</v>
      </c>
      <c r="K1135" s="134">
        <f t="shared" si="1558"/>
        <v>1.14797463</v>
      </c>
      <c r="L1135" s="134">
        <f t="shared" si="1559"/>
        <v>1.14800171</v>
      </c>
      <c r="M1135" s="134">
        <f t="shared" si="1560"/>
        <v>50965.60063827</v>
      </c>
      <c r="N1135" s="142">
        <f t="shared" si="1488"/>
        <v>0</v>
      </c>
      <c r="O1135" s="133">
        <f t="shared" si="1509"/>
        <v>0</v>
      </c>
      <c r="P1135" s="134">
        <f t="shared" si="1561"/>
        <v>0</v>
      </c>
      <c r="Q1135" s="133">
        <f t="shared" si="1513"/>
        <v>0.12682499999999999</v>
      </c>
      <c r="R1135" s="143">
        <f t="shared" si="1562"/>
        <v>1.0003210300000001</v>
      </c>
      <c r="S1135" s="134">
        <f t="shared" si="1563"/>
        <v>16.361486769999999</v>
      </c>
      <c r="T1135" s="3">
        <f t="shared" si="1514"/>
        <v>0</v>
      </c>
      <c r="U1135" s="4">
        <f t="shared" si="1515"/>
        <v>0</v>
      </c>
      <c r="V1135" s="144" t="str">
        <f t="shared" ref="V1135" si="1565">V1134</f>
        <v>A+J=</v>
      </c>
      <c r="W1135" s="9">
        <f t="shared" si="1511"/>
        <v>43210</v>
      </c>
      <c r="X1135" s="4"/>
      <c r="Y1135" s="18"/>
      <c r="Z1135" s="16"/>
      <c r="AD1135" s="5"/>
    </row>
    <row r="1136" spans="1:135" x14ac:dyDescent="0.2">
      <c r="A1136" s="138">
        <f t="shared" si="1512"/>
        <v>43181</v>
      </c>
      <c r="B1136" s="134">
        <f t="shared" si="1551"/>
        <v>50999.532295639998</v>
      </c>
      <c r="C1136" s="134">
        <f t="shared" si="1487"/>
        <v>44395.056378679867</v>
      </c>
      <c r="D1136" s="139">
        <f t="shared" si="1552"/>
        <v>662.82600000000002</v>
      </c>
      <c r="E1136" s="10">
        <f>IF(DAY(A1136)=E$3+1,VLOOKUP(A1136,[1]Plan1!$BZ$150:$CA$300,2),E1135)</f>
        <v>663.31100000000004</v>
      </c>
      <c r="F1136" s="140">
        <f t="shared" si="1553"/>
        <v>43152</v>
      </c>
      <c r="G1136" s="133">
        <f t="shared" si="1554"/>
        <v>7.3171541249128502E-4</v>
      </c>
      <c r="H1136" s="141">
        <f t="shared" si="1555"/>
        <v>2</v>
      </c>
      <c r="I1136" s="141">
        <f t="shared" si="1556"/>
        <v>31</v>
      </c>
      <c r="J1136" s="134">
        <f t="shared" si="1557"/>
        <v>1.000047191296654</v>
      </c>
      <c r="K1136" s="134">
        <f t="shared" si="1558"/>
        <v>1.14797463</v>
      </c>
      <c r="L1136" s="134">
        <f t="shared" si="1559"/>
        <v>1.1480288000000001</v>
      </c>
      <c r="M1136" s="134">
        <f t="shared" si="1560"/>
        <v>50966.803300339998</v>
      </c>
      <c r="N1136" s="142">
        <f t="shared" si="1488"/>
        <v>0</v>
      </c>
      <c r="O1136" s="133">
        <f t="shared" si="1509"/>
        <v>0</v>
      </c>
      <c r="P1136" s="134">
        <f t="shared" si="1561"/>
        <v>0</v>
      </c>
      <c r="Q1136" s="133">
        <f t="shared" si="1513"/>
        <v>0.12682499999999999</v>
      </c>
      <c r="R1136" s="143">
        <f t="shared" si="1562"/>
        <v>1.000642163</v>
      </c>
      <c r="S1136" s="134">
        <f t="shared" si="1563"/>
        <v>32.728995300000001</v>
      </c>
      <c r="T1136" s="3">
        <f t="shared" si="1514"/>
        <v>0</v>
      </c>
      <c r="U1136" s="4">
        <f t="shared" si="1515"/>
        <v>0</v>
      </c>
      <c r="V1136" s="144" t="str">
        <f t="shared" ref="V1136" si="1566">V1135</f>
        <v>A+J=</v>
      </c>
      <c r="W1136" s="9">
        <f t="shared" si="1511"/>
        <v>43210</v>
      </c>
      <c r="X1136" s="28"/>
      <c r="Y1136" s="22"/>
      <c r="Z1136" s="21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138">
        <f t="shared" si="1512"/>
        <v>43182</v>
      </c>
      <c r="B1137" s="134">
        <f t="shared" si="1551"/>
        <v>51017.108488390004</v>
      </c>
      <c r="C1137" s="134">
        <f t="shared" si="1487"/>
        <v>44395.056378679867</v>
      </c>
      <c r="D1137" s="139">
        <f t="shared" si="1552"/>
        <v>662.82600000000002</v>
      </c>
      <c r="E1137" s="10">
        <f>IF(DAY(A1137)=E$3+1,VLOOKUP(A1137,[1]Plan1!$BZ$150:$CA$300,2),E1136)</f>
        <v>663.31100000000004</v>
      </c>
      <c r="F1137" s="140">
        <f t="shared" si="1553"/>
        <v>43152</v>
      </c>
      <c r="G1137" s="133">
        <f t="shared" si="1554"/>
        <v>7.3171541249128502E-4</v>
      </c>
      <c r="H1137" s="141">
        <f t="shared" si="1555"/>
        <v>3</v>
      </c>
      <c r="I1137" s="141">
        <f t="shared" si="1556"/>
        <v>31</v>
      </c>
      <c r="J1137" s="134">
        <f t="shared" si="1557"/>
        <v>1.0000707877801063</v>
      </c>
      <c r="K1137" s="134">
        <f t="shared" si="1558"/>
        <v>1.14797463</v>
      </c>
      <c r="L1137" s="134">
        <f t="shared" si="1559"/>
        <v>1.14805589</v>
      </c>
      <c r="M1137" s="134">
        <f t="shared" si="1560"/>
        <v>50968.00596242</v>
      </c>
      <c r="N1137" s="142">
        <f t="shared" si="1488"/>
        <v>0</v>
      </c>
      <c r="O1137" s="133">
        <f t="shared" si="1509"/>
        <v>0</v>
      </c>
      <c r="P1137" s="134">
        <f t="shared" si="1561"/>
        <v>0</v>
      </c>
      <c r="Q1137" s="133">
        <f t="shared" si="1513"/>
        <v>0.12682499999999999</v>
      </c>
      <c r="R1137" s="143">
        <f t="shared" si="1562"/>
        <v>1.000963399</v>
      </c>
      <c r="S1137" s="134">
        <f t="shared" si="1563"/>
        <v>49.102525970000002</v>
      </c>
      <c r="T1137" s="3">
        <f t="shared" si="1514"/>
        <v>0</v>
      </c>
      <c r="U1137" s="4">
        <f t="shared" si="1515"/>
        <v>0</v>
      </c>
      <c r="V1137" s="144" t="str">
        <f t="shared" ref="V1137" si="1567">V1136</f>
        <v>A+J=</v>
      </c>
      <c r="W1137" s="9">
        <f t="shared" si="1511"/>
        <v>43210</v>
      </c>
      <c r="X1137" s="4"/>
      <c r="Y1137" s="18"/>
      <c r="Z1137" s="16"/>
      <c r="AD1137" s="5"/>
    </row>
    <row r="1138" spans="1:30" x14ac:dyDescent="0.2">
      <c r="A1138" s="138">
        <f t="shared" si="1512"/>
        <v>43183</v>
      </c>
      <c r="B1138" s="134">
        <f t="shared" si="1551"/>
        <v>51034.690703640001</v>
      </c>
      <c r="C1138" s="134">
        <f t="shared" si="1487"/>
        <v>44395.056378679867</v>
      </c>
      <c r="D1138" s="139">
        <f t="shared" si="1552"/>
        <v>662.82600000000002</v>
      </c>
      <c r="E1138" s="10">
        <f>IF(DAY(A1138)=E$3+1,VLOOKUP(A1138,[1]Plan1!$BZ$150:$CA$300,2),E1137)</f>
        <v>663.31100000000004</v>
      </c>
      <c r="F1138" s="140">
        <f t="shared" si="1553"/>
        <v>43152</v>
      </c>
      <c r="G1138" s="133">
        <f t="shared" si="1554"/>
        <v>7.3171541249128502E-4</v>
      </c>
      <c r="H1138" s="141">
        <f t="shared" si="1555"/>
        <v>4</v>
      </c>
      <c r="I1138" s="141">
        <f t="shared" si="1556"/>
        <v>31</v>
      </c>
      <c r="J1138" s="134">
        <f t="shared" si="1557"/>
        <v>1.0000943848203263</v>
      </c>
      <c r="K1138" s="134">
        <f t="shared" si="1558"/>
        <v>1.14797463</v>
      </c>
      <c r="L1138" s="134">
        <f t="shared" si="1559"/>
        <v>1.1480829800000001</v>
      </c>
      <c r="M1138" s="134">
        <f t="shared" si="1560"/>
        <v>50969.208624500003</v>
      </c>
      <c r="N1138" s="142">
        <f t="shared" si="1488"/>
        <v>0</v>
      </c>
      <c r="O1138" s="133">
        <f t="shared" si="1509"/>
        <v>0</v>
      </c>
      <c r="P1138" s="134">
        <f t="shared" si="1561"/>
        <v>0</v>
      </c>
      <c r="Q1138" s="133">
        <f t="shared" si="1513"/>
        <v>0.12682499999999999</v>
      </c>
      <c r="R1138" s="143">
        <f t="shared" si="1562"/>
        <v>1.0012847380000001</v>
      </c>
      <c r="S1138" s="134">
        <f t="shared" si="1563"/>
        <v>65.482079139999996</v>
      </c>
      <c r="T1138" s="3">
        <f t="shared" si="1514"/>
        <v>0</v>
      </c>
      <c r="U1138" s="4">
        <f t="shared" si="1515"/>
        <v>0</v>
      </c>
      <c r="V1138" s="144" t="str">
        <f t="shared" ref="V1138" si="1568">V1137</f>
        <v>A+J=</v>
      </c>
      <c r="W1138" s="9">
        <f t="shared" si="1511"/>
        <v>43210</v>
      </c>
      <c r="X1138" s="4"/>
      <c r="Y1138" s="18"/>
      <c r="Z1138" s="16"/>
      <c r="AD1138" s="5"/>
    </row>
    <row r="1139" spans="1:30" x14ac:dyDescent="0.2">
      <c r="A1139" s="138">
        <f t="shared" si="1512"/>
        <v>43184</v>
      </c>
      <c r="B1139" s="134">
        <f t="shared" si="1551"/>
        <v>51052.278941780001</v>
      </c>
      <c r="C1139" s="134">
        <f t="shared" si="1487"/>
        <v>44395.056378679867</v>
      </c>
      <c r="D1139" s="139">
        <f t="shared" si="1552"/>
        <v>662.82600000000002</v>
      </c>
      <c r="E1139" s="10">
        <f>IF(DAY(A1139)=E$3+1,VLOOKUP(A1139,[1]Plan1!$BZ$150:$CA$300,2),E1138)</f>
        <v>663.31100000000004</v>
      </c>
      <c r="F1139" s="140">
        <f t="shared" si="1553"/>
        <v>43152</v>
      </c>
      <c r="G1139" s="133">
        <f t="shared" si="1554"/>
        <v>7.3171541249128502E-4</v>
      </c>
      <c r="H1139" s="141">
        <f t="shared" si="1555"/>
        <v>5</v>
      </c>
      <c r="I1139" s="141">
        <f t="shared" si="1556"/>
        <v>31</v>
      </c>
      <c r="J1139" s="134">
        <f t="shared" si="1557"/>
        <v>1.0001179824173274</v>
      </c>
      <c r="K1139" s="134">
        <f t="shared" si="1558"/>
        <v>1.14797463</v>
      </c>
      <c r="L1139" s="134">
        <f t="shared" si="1559"/>
        <v>1.14811007</v>
      </c>
      <c r="M1139" s="134">
        <f t="shared" si="1560"/>
        <v>50970.411286579998</v>
      </c>
      <c r="N1139" s="142">
        <f t="shared" si="1488"/>
        <v>0</v>
      </c>
      <c r="O1139" s="133">
        <f t="shared" si="1509"/>
        <v>0</v>
      </c>
      <c r="P1139" s="134">
        <f t="shared" si="1561"/>
        <v>0</v>
      </c>
      <c r="Q1139" s="133">
        <f t="shared" si="1513"/>
        <v>0.12682499999999999</v>
      </c>
      <c r="R1139" s="143">
        <f t="shared" si="1562"/>
        <v>1.00160618</v>
      </c>
      <c r="S1139" s="134">
        <f t="shared" si="1563"/>
        <v>81.867655200000002</v>
      </c>
      <c r="T1139" s="3">
        <f t="shared" si="1514"/>
        <v>0</v>
      </c>
      <c r="U1139" s="4">
        <f t="shared" si="1515"/>
        <v>0</v>
      </c>
      <c r="V1139" s="144" t="str">
        <f t="shared" ref="V1139" si="1569">V1138</f>
        <v>A+J=</v>
      </c>
      <c r="W1139" s="9">
        <f t="shared" si="1511"/>
        <v>43210</v>
      </c>
      <c r="X1139" s="4"/>
      <c r="Y1139" s="18"/>
      <c r="Z1139" s="16"/>
      <c r="AD1139" s="5"/>
    </row>
    <row r="1140" spans="1:30" x14ac:dyDescent="0.2">
      <c r="A1140" s="138">
        <f t="shared" si="1512"/>
        <v>43185</v>
      </c>
      <c r="B1140" s="134">
        <f t="shared" si="1551"/>
        <v>51069.873254120001</v>
      </c>
      <c r="C1140" s="134">
        <f t="shared" si="1487"/>
        <v>44395.056378679867</v>
      </c>
      <c r="D1140" s="139">
        <f t="shared" si="1552"/>
        <v>662.82600000000002</v>
      </c>
      <c r="E1140" s="10">
        <f>IF(DAY(A1140)=E$3+1,VLOOKUP(A1140,[1]Plan1!$BZ$150:$CA$300,2),E1139)</f>
        <v>663.31100000000004</v>
      </c>
      <c r="F1140" s="140">
        <f t="shared" si="1553"/>
        <v>43152</v>
      </c>
      <c r="G1140" s="133">
        <f t="shared" si="1554"/>
        <v>7.3171541249128502E-4</v>
      </c>
      <c r="H1140" s="141">
        <f t="shared" si="1555"/>
        <v>6</v>
      </c>
      <c r="I1140" s="141">
        <f t="shared" si="1556"/>
        <v>31</v>
      </c>
      <c r="J1140" s="134">
        <f t="shared" si="1557"/>
        <v>1.0001415805711225</v>
      </c>
      <c r="K1140" s="134">
        <f t="shared" si="1558"/>
        <v>1.14797463</v>
      </c>
      <c r="L1140" s="134">
        <f t="shared" si="1559"/>
        <v>1.1481371600000001</v>
      </c>
      <c r="M1140" s="134">
        <f t="shared" si="1560"/>
        <v>50971.613948650003</v>
      </c>
      <c r="N1140" s="142">
        <f t="shared" si="1488"/>
        <v>0</v>
      </c>
      <c r="O1140" s="133">
        <f t="shared" si="1509"/>
        <v>0</v>
      </c>
      <c r="P1140" s="134">
        <f t="shared" si="1561"/>
        <v>0</v>
      </c>
      <c r="Q1140" s="133">
        <f t="shared" si="1513"/>
        <v>0.12682499999999999</v>
      </c>
      <c r="R1140" s="143">
        <f t="shared" si="1562"/>
        <v>1.0019277259999999</v>
      </c>
      <c r="S1140" s="134">
        <f t="shared" si="1563"/>
        <v>98.259305470000001</v>
      </c>
      <c r="T1140" s="3">
        <f t="shared" si="1514"/>
        <v>0</v>
      </c>
      <c r="U1140" s="4">
        <f t="shared" si="1515"/>
        <v>0</v>
      </c>
      <c r="V1140" s="144" t="str">
        <f t="shared" ref="V1140" si="1570">V1139</f>
        <v>A+J=</v>
      </c>
      <c r="W1140" s="9">
        <f t="shared" si="1511"/>
        <v>43210</v>
      </c>
      <c r="X1140" s="4"/>
      <c r="Y1140" s="18"/>
      <c r="Z1140" s="16"/>
      <c r="AD1140" s="5"/>
    </row>
    <row r="1141" spans="1:30" x14ac:dyDescent="0.2">
      <c r="A1141" s="138">
        <f t="shared" si="1512"/>
        <v>43186</v>
      </c>
      <c r="B1141" s="134">
        <f t="shared" si="1551"/>
        <v>51087.473539120001</v>
      </c>
      <c r="C1141" s="134">
        <f t="shared" si="1487"/>
        <v>44395.056378679867</v>
      </c>
      <c r="D1141" s="139">
        <f t="shared" si="1552"/>
        <v>662.82600000000002</v>
      </c>
      <c r="E1141" s="10">
        <f>IF(DAY(A1141)=E$3+1,VLOOKUP(A1141,[1]Plan1!$BZ$150:$CA$300,2),E1140)</f>
        <v>663.31100000000004</v>
      </c>
      <c r="F1141" s="140">
        <f t="shared" si="1553"/>
        <v>43152</v>
      </c>
      <c r="G1141" s="133">
        <f t="shared" si="1554"/>
        <v>7.3171541249128502E-4</v>
      </c>
      <c r="H1141" s="141">
        <f t="shared" si="1555"/>
        <v>7</v>
      </c>
      <c r="I1141" s="141">
        <f t="shared" si="1556"/>
        <v>31</v>
      </c>
      <c r="J1141" s="134">
        <f t="shared" si="1557"/>
        <v>1.0001651792817245</v>
      </c>
      <c r="K1141" s="134">
        <f t="shared" si="1558"/>
        <v>1.14797463</v>
      </c>
      <c r="L1141" s="134">
        <f t="shared" si="1559"/>
        <v>1.14816425</v>
      </c>
      <c r="M1141" s="134">
        <f t="shared" si="1560"/>
        <v>50972.816610729999</v>
      </c>
      <c r="N1141" s="142">
        <f t="shared" si="1488"/>
        <v>0</v>
      </c>
      <c r="O1141" s="133">
        <f t="shared" si="1509"/>
        <v>0</v>
      </c>
      <c r="P1141" s="134">
        <f t="shared" si="1561"/>
        <v>0</v>
      </c>
      <c r="Q1141" s="133">
        <f t="shared" si="1513"/>
        <v>0.12682499999999999</v>
      </c>
      <c r="R1141" s="143">
        <f t="shared" si="1562"/>
        <v>1.002249374</v>
      </c>
      <c r="S1141" s="134">
        <f t="shared" si="1563"/>
        <v>114.65692839</v>
      </c>
      <c r="T1141" s="3">
        <f t="shared" si="1514"/>
        <v>0</v>
      </c>
      <c r="U1141" s="4">
        <f t="shared" si="1515"/>
        <v>0</v>
      </c>
      <c r="V1141" s="144" t="str">
        <f t="shared" ref="V1141" si="1571">V1140</f>
        <v>A+J=</v>
      </c>
      <c r="W1141" s="9">
        <f t="shared" si="1511"/>
        <v>43210</v>
      </c>
      <c r="X1141" s="4"/>
      <c r="Y1141" s="18"/>
      <c r="Z1141" s="16"/>
      <c r="AD1141" s="5"/>
    </row>
    <row r="1142" spans="1:30" x14ac:dyDescent="0.2">
      <c r="A1142" s="138">
        <f t="shared" si="1512"/>
        <v>43187</v>
      </c>
      <c r="B1142" s="134">
        <f t="shared" si="1551"/>
        <v>51105.079899080003</v>
      </c>
      <c r="C1142" s="134">
        <f t="shared" ref="C1142:C1205" si="1572">IF(N1141&gt;0,VLOOKUP(A1141,$Z$10:$AA$126,2),C1141)</f>
        <v>44395.056378679867</v>
      </c>
      <c r="D1142" s="139">
        <f t="shared" si="1552"/>
        <v>662.82600000000002</v>
      </c>
      <c r="E1142" s="10">
        <f>IF(DAY(A1142)=E$3+1,VLOOKUP(A1142,[1]Plan1!$BZ$150:$CA$300,2),E1141)</f>
        <v>663.31100000000004</v>
      </c>
      <c r="F1142" s="140">
        <f t="shared" si="1553"/>
        <v>43152</v>
      </c>
      <c r="G1142" s="133">
        <f t="shared" si="1554"/>
        <v>7.3171541249128502E-4</v>
      </c>
      <c r="H1142" s="141">
        <f t="shared" si="1555"/>
        <v>8</v>
      </c>
      <c r="I1142" s="141">
        <f t="shared" si="1556"/>
        <v>31</v>
      </c>
      <c r="J1142" s="134">
        <f t="shared" si="1557"/>
        <v>1.000188778549147</v>
      </c>
      <c r="K1142" s="134">
        <f t="shared" si="1558"/>
        <v>1.14797463</v>
      </c>
      <c r="L1142" s="134">
        <f t="shared" si="1559"/>
        <v>1.1481913399999999</v>
      </c>
      <c r="M1142" s="134">
        <f t="shared" si="1560"/>
        <v>50974.019272810001</v>
      </c>
      <c r="N1142" s="142">
        <f t="shared" ref="N1142:N1205" si="1573">IF(DAY(A1142)=E$3,VLOOKUP(A1142,$Z$10:$AG$115,7),0)</f>
        <v>0</v>
      </c>
      <c r="O1142" s="133">
        <f t="shared" si="1509"/>
        <v>0</v>
      </c>
      <c r="P1142" s="134">
        <f t="shared" si="1561"/>
        <v>0</v>
      </c>
      <c r="Q1142" s="133">
        <f t="shared" si="1513"/>
        <v>0.12682499999999999</v>
      </c>
      <c r="R1142" s="143">
        <f t="shared" si="1562"/>
        <v>1.0025711260000001</v>
      </c>
      <c r="S1142" s="134">
        <f t="shared" si="1563"/>
        <v>131.06062627</v>
      </c>
      <c r="T1142" s="3">
        <f t="shared" si="1514"/>
        <v>0</v>
      </c>
      <c r="U1142" s="4">
        <f t="shared" si="1515"/>
        <v>0</v>
      </c>
      <c r="V1142" s="144" t="str">
        <f t="shared" ref="V1142" si="1574">V1141</f>
        <v>A+J=</v>
      </c>
      <c r="W1142" s="9">
        <f t="shared" si="1511"/>
        <v>43210</v>
      </c>
      <c r="X1142" s="4"/>
      <c r="Y1142" s="18"/>
      <c r="Z1142" s="16"/>
      <c r="AD1142" s="5"/>
    </row>
    <row r="1143" spans="1:30" x14ac:dyDescent="0.2">
      <c r="A1143" s="138">
        <f t="shared" si="1512"/>
        <v>43188</v>
      </c>
      <c r="B1143" s="134">
        <f t="shared" si="1551"/>
        <v>51122.692334380001</v>
      </c>
      <c r="C1143" s="134">
        <f t="shared" si="1572"/>
        <v>44395.056378679867</v>
      </c>
      <c r="D1143" s="139">
        <f t="shared" si="1552"/>
        <v>662.82600000000002</v>
      </c>
      <c r="E1143" s="10">
        <f>IF(DAY(A1143)=E$3+1,VLOOKUP(A1143,[1]Plan1!$BZ$150:$CA$300,2),E1142)</f>
        <v>663.31100000000004</v>
      </c>
      <c r="F1143" s="140">
        <f t="shared" si="1553"/>
        <v>43152</v>
      </c>
      <c r="G1143" s="133">
        <f t="shared" si="1554"/>
        <v>7.3171541249128502E-4</v>
      </c>
      <c r="H1143" s="141">
        <f t="shared" si="1555"/>
        <v>9</v>
      </c>
      <c r="I1143" s="141">
        <f t="shared" si="1556"/>
        <v>31</v>
      </c>
      <c r="J1143" s="134">
        <f t="shared" si="1557"/>
        <v>1.0002123783734029</v>
      </c>
      <c r="K1143" s="134">
        <f t="shared" si="1558"/>
        <v>1.14797463</v>
      </c>
      <c r="L1143" s="134">
        <f t="shared" si="1559"/>
        <v>1.14821843</v>
      </c>
      <c r="M1143" s="134">
        <f t="shared" si="1560"/>
        <v>50975.221934879999</v>
      </c>
      <c r="N1143" s="142">
        <f t="shared" si="1573"/>
        <v>0</v>
      </c>
      <c r="O1143" s="133">
        <f t="shared" si="1509"/>
        <v>0</v>
      </c>
      <c r="P1143" s="134">
        <f t="shared" si="1561"/>
        <v>0</v>
      </c>
      <c r="Q1143" s="133">
        <f t="shared" si="1513"/>
        <v>0.12682499999999999</v>
      </c>
      <c r="R1143" s="143">
        <f t="shared" si="1562"/>
        <v>1.0028929820000001</v>
      </c>
      <c r="S1143" s="134">
        <f t="shared" si="1563"/>
        <v>147.47039950000001</v>
      </c>
      <c r="T1143" s="3">
        <f t="shared" si="1514"/>
        <v>0</v>
      </c>
      <c r="U1143" s="4">
        <f t="shared" si="1515"/>
        <v>0</v>
      </c>
      <c r="V1143" s="144" t="str">
        <f t="shared" ref="V1143" si="1575">V1142</f>
        <v>A+J=</v>
      </c>
      <c r="W1143" s="9">
        <f t="shared" si="1511"/>
        <v>43210</v>
      </c>
      <c r="X1143" s="4"/>
      <c r="Y1143" s="18"/>
      <c r="Z1143" s="16"/>
      <c r="AD1143" s="5"/>
    </row>
    <row r="1144" spans="1:30" x14ac:dyDescent="0.2">
      <c r="A1144" s="138">
        <f t="shared" si="1512"/>
        <v>43189</v>
      </c>
      <c r="B1144" s="134">
        <f t="shared" si="1551"/>
        <v>51140.310743449998</v>
      </c>
      <c r="C1144" s="134">
        <f t="shared" si="1572"/>
        <v>44395.056378679867</v>
      </c>
      <c r="D1144" s="139">
        <f t="shared" si="1552"/>
        <v>662.82600000000002</v>
      </c>
      <c r="E1144" s="10">
        <f>IF(DAY(A1144)=E$3+1,VLOOKUP(A1144,[1]Plan1!$BZ$150:$CA$300,2),E1143)</f>
        <v>663.31100000000004</v>
      </c>
      <c r="F1144" s="140">
        <f t="shared" si="1553"/>
        <v>43152</v>
      </c>
      <c r="G1144" s="133">
        <f t="shared" si="1554"/>
        <v>7.3171541249128502E-4</v>
      </c>
      <c r="H1144" s="141">
        <f t="shared" si="1555"/>
        <v>10</v>
      </c>
      <c r="I1144" s="141">
        <f t="shared" si="1556"/>
        <v>31</v>
      </c>
      <c r="J1144" s="134">
        <f t="shared" si="1557"/>
        <v>1.0002359787545054</v>
      </c>
      <c r="K1144" s="134">
        <f t="shared" si="1558"/>
        <v>1.14797463</v>
      </c>
      <c r="L1144" s="134">
        <f t="shared" si="1559"/>
        <v>1.1482455199999999</v>
      </c>
      <c r="M1144" s="134">
        <f t="shared" si="1560"/>
        <v>50976.424596960002</v>
      </c>
      <c r="N1144" s="142">
        <f t="shared" si="1573"/>
        <v>0</v>
      </c>
      <c r="O1144" s="133">
        <f t="shared" si="1509"/>
        <v>0</v>
      </c>
      <c r="P1144" s="134">
        <f t="shared" si="1561"/>
        <v>0</v>
      </c>
      <c r="Q1144" s="133">
        <f t="shared" si="1513"/>
        <v>0.12682499999999999</v>
      </c>
      <c r="R1144" s="143">
        <f t="shared" si="1562"/>
        <v>1.0032149400000001</v>
      </c>
      <c r="S1144" s="134">
        <f t="shared" si="1563"/>
        <v>163.88614648999999</v>
      </c>
      <c r="T1144" s="3">
        <f t="shared" si="1514"/>
        <v>0</v>
      </c>
      <c r="U1144" s="4">
        <f t="shared" si="1515"/>
        <v>0</v>
      </c>
      <c r="V1144" s="144" t="str">
        <f t="shared" ref="V1144" si="1576">V1143</f>
        <v>A+J=</v>
      </c>
      <c r="W1144" s="9">
        <f t="shared" si="1511"/>
        <v>43210</v>
      </c>
      <c r="X1144" s="4"/>
      <c r="Y1144" s="18"/>
      <c r="Z1144" s="16"/>
      <c r="AD1144" s="5"/>
    </row>
    <row r="1145" spans="1:30" x14ac:dyDescent="0.2">
      <c r="A1145" s="138">
        <f t="shared" si="1512"/>
        <v>43190</v>
      </c>
      <c r="B1145" s="134">
        <f t="shared" si="1551"/>
        <v>51157.93567413</v>
      </c>
      <c r="C1145" s="134">
        <f t="shared" si="1572"/>
        <v>44395.056378679867</v>
      </c>
      <c r="D1145" s="139">
        <f t="shared" si="1552"/>
        <v>662.82600000000002</v>
      </c>
      <c r="E1145" s="10">
        <f>IF(DAY(A1145)=E$3+1,VLOOKUP(A1145,[1]Plan1!$BZ$150:$CA$300,2),E1144)</f>
        <v>663.31100000000004</v>
      </c>
      <c r="F1145" s="140">
        <f t="shared" si="1553"/>
        <v>43152</v>
      </c>
      <c r="G1145" s="133">
        <f t="shared" si="1554"/>
        <v>7.3171541249128502E-4</v>
      </c>
      <c r="H1145" s="141">
        <f t="shared" si="1555"/>
        <v>11</v>
      </c>
      <c r="I1145" s="141">
        <f t="shared" si="1556"/>
        <v>31</v>
      </c>
      <c r="J1145" s="134">
        <f t="shared" si="1557"/>
        <v>1.0002595796924678</v>
      </c>
      <c r="K1145" s="134">
        <f t="shared" si="1558"/>
        <v>1.14797463</v>
      </c>
      <c r="L1145" s="134">
        <f t="shared" si="1559"/>
        <v>1.14827262</v>
      </c>
      <c r="M1145" s="134">
        <f t="shared" si="1560"/>
        <v>50977.627702990001</v>
      </c>
      <c r="N1145" s="142">
        <f t="shared" si="1573"/>
        <v>0</v>
      </c>
      <c r="O1145" s="133">
        <f t="shared" si="1509"/>
        <v>0</v>
      </c>
      <c r="P1145" s="134">
        <f t="shared" si="1561"/>
        <v>0</v>
      </c>
      <c r="Q1145" s="133">
        <f t="shared" si="1513"/>
        <v>0.12682499999999999</v>
      </c>
      <c r="R1145" s="143">
        <f t="shared" si="1562"/>
        <v>1.0035370020000001</v>
      </c>
      <c r="S1145" s="134">
        <f t="shared" si="1563"/>
        <v>180.30797114000001</v>
      </c>
      <c r="T1145" s="3">
        <f t="shared" si="1514"/>
        <v>0</v>
      </c>
      <c r="U1145" s="4">
        <f t="shared" si="1515"/>
        <v>0</v>
      </c>
      <c r="V1145" s="144" t="str">
        <f t="shared" ref="V1145" si="1577">V1144</f>
        <v>A+J=</v>
      </c>
      <c r="W1145" s="9">
        <f t="shared" si="1511"/>
        <v>43210</v>
      </c>
      <c r="X1145" s="4"/>
      <c r="Y1145" s="18"/>
      <c r="Z1145" s="16"/>
      <c r="AD1145" s="5"/>
    </row>
    <row r="1146" spans="1:30" x14ac:dyDescent="0.2">
      <c r="A1146" s="138">
        <f t="shared" si="1512"/>
        <v>43191</v>
      </c>
      <c r="B1146" s="134">
        <f t="shared" si="1551"/>
        <v>51175.566235890001</v>
      </c>
      <c r="C1146" s="134">
        <f t="shared" si="1572"/>
        <v>44395.056378679867</v>
      </c>
      <c r="D1146" s="139">
        <f t="shared" si="1552"/>
        <v>662.82600000000002</v>
      </c>
      <c r="E1146" s="10">
        <f>IF(DAY(A1146)=E$3+1,VLOOKUP(A1146,[1]Plan1!$BZ$150:$CA$300,2),E1145)</f>
        <v>663.31100000000004</v>
      </c>
      <c r="F1146" s="140">
        <f t="shared" si="1553"/>
        <v>43152</v>
      </c>
      <c r="G1146" s="133">
        <f t="shared" si="1554"/>
        <v>7.3171541249128502E-4</v>
      </c>
      <c r="H1146" s="141">
        <f t="shared" si="1555"/>
        <v>12</v>
      </c>
      <c r="I1146" s="141">
        <f t="shared" si="1556"/>
        <v>31</v>
      </c>
      <c r="J1146" s="134">
        <f t="shared" si="1557"/>
        <v>1.0002831811873028</v>
      </c>
      <c r="K1146" s="134">
        <f t="shared" si="1558"/>
        <v>1.14797463</v>
      </c>
      <c r="L1146" s="134">
        <f t="shared" si="1559"/>
        <v>1.1482997100000001</v>
      </c>
      <c r="M1146" s="134">
        <f t="shared" si="1560"/>
        <v>50978.830365070004</v>
      </c>
      <c r="N1146" s="142">
        <f t="shared" si="1573"/>
        <v>0</v>
      </c>
      <c r="O1146" s="133">
        <f t="shared" si="1509"/>
        <v>0</v>
      </c>
      <c r="P1146" s="134">
        <f t="shared" si="1561"/>
        <v>0</v>
      </c>
      <c r="Q1146" s="133">
        <f t="shared" si="1513"/>
        <v>0.12682499999999999</v>
      </c>
      <c r="R1146" s="143">
        <f t="shared" si="1562"/>
        <v>1.003859168</v>
      </c>
      <c r="S1146" s="134">
        <f t="shared" si="1563"/>
        <v>196.73587082</v>
      </c>
      <c r="T1146" s="3">
        <f t="shared" si="1514"/>
        <v>0</v>
      </c>
      <c r="U1146" s="4">
        <f t="shared" si="1515"/>
        <v>0</v>
      </c>
      <c r="V1146" s="144" t="str">
        <f t="shared" ref="V1146" si="1578">V1145</f>
        <v>A+J=</v>
      </c>
      <c r="W1146" s="9">
        <f t="shared" si="1511"/>
        <v>43210</v>
      </c>
      <c r="X1146" s="4"/>
      <c r="Y1146" s="18"/>
      <c r="Z1146" s="16"/>
      <c r="AD1146" s="5"/>
    </row>
    <row r="1147" spans="1:30" x14ac:dyDescent="0.2">
      <c r="A1147" s="138">
        <f t="shared" si="1512"/>
        <v>43192</v>
      </c>
      <c r="B1147" s="134">
        <f t="shared" si="1551"/>
        <v>51193.202772520002</v>
      </c>
      <c r="C1147" s="134">
        <f t="shared" si="1572"/>
        <v>44395.056378679867</v>
      </c>
      <c r="D1147" s="139">
        <f t="shared" si="1552"/>
        <v>662.82600000000002</v>
      </c>
      <c r="E1147" s="10">
        <f>IF(DAY(A1147)=E$3+1,VLOOKUP(A1147,[1]Plan1!$BZ$150:$CA$300,2),E1146)</f>
        <v>663.31100000000004</v>
      </c>
      <c r="F1147" s="140">
        <f t="shared" si="1553"/>
        <v>43152</v>
      </c>
      <c r="G1147" s="133">
        <f t="shared" si="1554"/>
        <v>7.3171541249128502E-4</v>
      </c>
      <c r="H1147" s="141">
        <f t="shared" si="1555"/>
        <v>13</v>
      </c>
      <c r="I1147" s="141">
        <f t="shared" si="1556"/>
        <v>31</v>
      </c>
      <c r="J1147" s="134">
        <f t="shared" si="1557"/>
        <v>1.000306783239024</v>
      </c>
      <c r="K1147" s="134">
        <f t="shared" si="1558"/>
        <v>1.14797463</v>
      </c>
      <c r="L1147" s="134">
        <f t="shared" si="1559"/>
        <v>1.1483268</v>
      </c>
      <c r="M1147" s="134">
        <f t="shared" si="1560"/>
        <v>50980.033027140002</v>
      </c>
      <c r="N1147" s="142">
        <f t="shared" si="1573"/>
        <v>0</v>
      </c>
      <c r="O1147" s="133">
        <f t="shared" si="1509"/>
        <v>0</v>
      </c>
      <c r="P1147" s="134">
        <f t="shared" si="1561"/>
        <v>0</v>
      </c>
      <c r="Q1147" s="133">
        <f t="shared" si="1513"/>
        <v>0.12682499999999999</v>
      </c>
      <c r="R1147" s="143">
        <f t="shared" si="1562"/>
        <v>1.0041814360000001</v>
      </c>
      <c r="S1147" s="134">
        <f t="shared" si="1563"/>
        <v>213.16974537999999</v>
      </c>
      <c r="T1147" s="3">
        <f t="shared" si="1514"/>
        <v>0</v>
      </c>
      <c r="U1147" s="4">
        <f t="shared" si="1515"/>
        <v>0</v>
      </c>
      <c r="V1147" s="144" t="str">
        <f t="shared" ref="V1147" si="1579">V1146</f>
        <v>A+J=</v>
      </c>
      <c r="W1147" s="9">
        <f t="shared" si="1511"/>
        <v>43210</v>
      </c>
      <c r="X1147" s="4"/>
      <c r="Y1147" s="18"/>
      <c r="Z1147" s="16"/>
      <c r="AD1147" s="5"/>
    </row>
    <row r="1148" spans="1:30" x14ac:dyDescent="0.2">
      <c r="A1148" s="138">
        <f t="shared" si="1512"/>
        <v>43193</v>
      </c>
      <c r="B1148" s="134">
        <f t="shared" si="1551"/>
        <v>51210.84588329</v>
      </c>
      <c r="C1148" s="134">
        <f t="shared" si="1572"/>
        <v>44395.056378679867</v>
      </c>
      <c r="D1148" s="139">
        <f t="shared" si="1552"/>
        <v>662.82600000000002</v>
      </c>
      <c r="E1148" s="10">
        <f>IF(DAY(A1148)=E$3+1,VLOOKUP(A1148,[1]Plan1!$BZ$150:$CA$300,2),E1147)</f>
        <v>663.31100000000004</v>
      </c>
      <c r="F1148" s="140">
        <f t="shared" si="1553"/>
        <v>43152</v>
      </c>
      <c r="G1148" s="133">
        <f t="shared" si="1554"/>
        <v>7.3171541249128502E-4</v>
      </c>
      <c r="H1148" s="141">
        <f t="shared" si="1555"/>
        <v>14</v>
      </c>
      <c r="I1148" s="141">
        <f t="shared" si="1556"/>
        <v>31</v>
      </c>
      <c r="J1148" s="134">
        <f t="shared" si="1557"/>
        <v>1.0003303858476442</v>
      </c>
      <c r="K1148" s="134">
        <f t="shared" si="1558"/>
        <v>1.14797463</v>
      </c>
      <c r="L1148" s="134">
        <f t="shared" si="1559"/>
        <v>1.1483539</v>
      </c>
      <c r="M1148" s="134">
        <f t="shared" si="1560"/>
        <v>50981.236133170001</v>
      </c>
      <c r="N1148" s="142">
        <f t="shared" si="1573"/>
        <v>0</v>
      </c>
      <c r="O1148" s="133">
        <f t="shared" si="1509"/>
        <v>0</v>
      </c>
      <c r="P1148" s="134">
        <f t="shared" si="1561"/>
        <v>0</v>
      </c>
      <c r="Q1148" s="133">
        <f t="shared" si="1513"/>
        <v>0.12682499999999999</v>
      </c>
      <c r="R1148" s="143">
        <f t="shared" si="1562"/>
        <v>1.004503809</v>
      </c>
      <c r="S1148" s="134">
        <f t="shared" si="1563"/>
        <v>229.60975012</v>
      </c>
      <c r="T1148" s="3">
        <f t="shared" si="1514"/>
        <v>0</v>
      </c>
      <c r="U1148" s="4">
        <f t="shared" si="1515"/>
        <v>0</v>
      </c>
      <c r="V1148" s="144" t="str">
        <f t="shared" ref="V1148" si="1580">V1147</f>
        <v>A+J=</v>
      </c>
      <c r="W1148" s="9">
        <f t="shared" si="1511"/>
        <v>43210</v>
      </c>
      <c r="X1148" s="4"/>
      <c r="Y1148" s="18"/>
      <c r="Z1148" s="16"/>
      <c r="AD1148" s="5"/>
    </row>
    <row r="1149" spans="1:30" x14ac:dyDescent="0.2">
      <c r="A1149" s="138">
        <f t="shared" si="1512"/>
        <v>43194</v>
      </c>
      <c r="B1149" s="134">
        <f t="shared" si="1551"/>
        <v>51228.494969979998</v>
      </c>
      <c r="C1149" s="134">
        <f t="shared" si="1572"/>
        <v>44395.056378679867</v>
      </c>
      <c r="D1149" s="139">
        <f t="shared" si="1552"/>
        <v>662.82600000000002</v>
      </c>
      <c r="E1149" s="10">
        <f>IF(DAY(A1149)=E$3+1,VLOOKUP(A1149,[1]Plan1!$BZ$150:$CA$300,2),E1148)</f>
        <v>663.31100000000004</v>
      </c>
      <c r="F1149" s="140">
        <f t="shared" si="1553"/>
        <v>43152</v>
      </c>
      <c r="G1149" s="133">
        <f t="shared" si="1554"/>
        <v>7.3171541249128502E-4</v>
      </c>
      <c r="H1149" s="141">
        <f t="shared" si="1555"/>
        <v>15</v>
      </c>
      <c r="I1149" s="141">
        <f t="shared" si="1556"/>
        <v>31</v>
      </c>
      <c r="J1149" s="134">
        <f t="shared" si="1557"/>
        <v>1.0003539890131767</v>
      </c>
      <c r="K1149" s="134">
        <f t="shared" si="1558"/>
        <v>1.14797463</v>
      </c>
      <c r="L1149" s="134">
        <f t="shared" si="1559"/>
        <v>1.1483810000000001</v>
      </c>
      <c r="M1149" s="134">
        <f t="shared" si="1560"/>
        <v>50982.439239200001</v>
      </c>
      <c r="N1149" s="142">
        <f t="shared" si="1573"/>
        <v>0</v>
      </c>
      <c r="O1149" s="133">
        <f t="shared" si="1509"/>
        <v>0</v>
      </c>
      <c r="P1149" s="134">
        <f t="shared" si="1561"/>
        <v>0</v>
      </c>
      <c r="Q1149" s="133">
        <f t="shared" si="1513"/>
        <v>0.12682499999999999</v>
      </c>
      <c r="R1149" s="143">
        <f t="shared" si="1562"/>
        <v>1.004826284</v>
      </c>
      <c r="S1149" s="134">
        <f t="shared" si="1563"/>
        <v>246.05573078</v>
      </c>
      <c r="T1149" s="3">
        <f t="shared" si="1514"/>
        <v>0</v>
      </c>
      <c r="U1149" s="4">
        <f t="shared" si="1515"/>
        <v>0</v>
      </c>
      <c r="V1149" s="144" t="str">
        <f t="shared" ref="V1149" si="1581">V1148</f>
        <v>A+J=</v>
      </c>
      <c r="W1149" s="9">
        <f t="shared" si="1511"/>
        <v>43210</v>
      </c>
      <c r="X1149" s="4"/>
      <c r="Y1149" s="18"/>
      <c r="Z1149" s="16"/>
      <c r="AD1149" s="5"/>
    </row>
    <row r="1150" spans="1:30" x14ac:dyDescent="0.2">
      <c r="A1150" s="138">
        <f t="shared" si="1512"/>
        <v>43195</v>
      </c>
      <c r="B1150" s="134">
        <f t="shared" si="1551"/>
        <v>51246.149739650005</v>
      </c>
      <c r="C1150" s="134">
        <f t="shared" si="1572"/>
        <v>44395.056378679867</v>
      </c>
      <c r="D1150" s="139">
        <f t="shared" si="1552"/>
        <v>662.82600000000002</v>
      </c>
      <c r="E1150" s="10">
        <f>IF(DAY(A1150)=E$3+1,VLOOKUP(A1150,[1]Plan1!$BZ$150:$CA$300,2),E1149)</f>
        <v>663.31100000000004</v>
      </c>
      <c r="F1150" s="140">
        <f t="shared" si="1553"/>
        <v>43152</v>
      </c>
      <c r="G1150" s="133">
        <f t="shared" si="1554"/>
        <v>7.3171541249128502E-4</v>
      </c>
      <c r="H1150" s="141">
        <f t="shared" si="1555"/>
        <v>16</v>
      </c>
      <c r="I1150" s="141">
        <f t="shared" si="1556"/>
        <v>31</v>
      </c>
      <c r="J1150" s="134">
        <f t="shared" si="1557"/>
        <v>1.0003775927356346</v>
      </c>
      <c r="K1150" s="134">
        <f t="shared" si="1558"/>
        <v>1.14797463</v>
      </c>
      <c r="L1150" s="134">
        <f t="shared" si="1559"/>
        <v>1.14840809</v>
      </c>
      <c r="M1150" s="134">
        <f t="shared" si="1560"/>
        <v>50983.641901280003</v>
      </c>
      <c r="N1150" s="142">
        <f t="shared" si="1573"/>
        <v>0</v>
      </c>
      <c r="O1150" s="133">
        <f t="shared" si="1509"/>
        <v>0</v>
      </c>
      <c r="P1150" s="134">
        <f t="shared" si="1561"/>
        <v>0</v>
      </c>
      <c r="Q1150" s="133">
        <f t="shared" si="1513"/>
        <v>0.12682499999999999</v>
      </c>
      <c r="R1150" s="143">
        <f t="shared" si="1562"/>
        <v>1.0051488639999999</v>
      </c>
      <c r="S1150" s="134">
        <f t="shared" si="1563"/>
        <v>262.50783837</v>
      </c>
      <c r="T1150" s="3">
        <f t="shared" si="1514"/>
        <v>0</v>
      </c>
      <c r="U1150" s="4">
        <f t="shared" si="1515"/>
        <v>0</v>
      </c>
      <c r="V1150" s="144" t="str">
        <f t="shared" ref="V1150" si="1582">V1149</f>
        <v>A+J=</v>
      </c>
      <c r="W1150" s="9">
        <f t="shared" si="1511"/>
        <v>43210</v>
      </c>
      <c r="X1150" s="4"/>
      <c r="Y1150" s="18"/>
      <c r="Z1150" s="16"/>
      <c r="AD1150" s="5"/>
    </row>
    <row r="1151" spans="1:30" x14ac:dyDescent="0.2">
      <c r="A1151" s="138">
        <f t="shared" si="1512"/>
        <v>43196</v>
      </c>
      <c r="B1151" s="134">
        <f t="shared" si="1551"/>
        <v>51263.810932059998</v>
      </c>
      <c r="C1151" s="134">
        <f t="shared" si="1572"/>
        <v>44395.056378679867</v>
      </c>
      <c r="D1151" s="139">
        <f t="shared" si="1552"/>
        <v>662.82600000000002</v>
      </c>
      <c r="E1151" s="10">
        <f>IF(DAY(A1151)=E$3+1,VLOOKUP(A1151,[1]Plan1!$BZ$150:$CA$300,2),E1150)</f>
        <v>663.31100000000004</v>
      </c>
      <c r="F1151" s="140">
        <f t="shared" si="1553"/>
        <v>43152</v>
      </c>
      <c r="G1151" s="133">
        <f t="shared" si="1554"/>
        <v>7.3171541249128502E-4</v>
      </c>
      <c r="H1151" s="141">
        <f t="shared" si="1555"/>
        <v>17</v>
      </c>
      <c r="I1151" s="141">
        <f t="shared" si="1556"/>
        <v>31</v>
      </c>
      <c r="J1151" s="134">
        <f t="shared" si="1557"/>
        <v>1.0004011970150313</v>
      </c>
      <c r="K1151" s="134">
        <f t="shared" si="1558"/>
        <v>1.14797463</v>
      </c>
      <c r="L1151" s="134">
        <f t="shared" si="1559"/>
        <v>1.1484351900000001</v>
      </c>
      <c r="M1151" s="134">
        <f t="shared" si="1560"/>
        <v>50984.845007299999</v>
      </c>
      <c r="N1151" s="142">
        <f t="shared" si="1573"/>
        <v>0</v>
      </c>
      <c r="O1151" s="133">
        <f t="shared" si="1509"/>
        <v>0</v>
      </c>
      <c r="P1151" s="134">
        <f t="shared" si="1561"/>
        <v>0</v>
      </c>
      <c r="Q1151" s="133">
        <f t="shared" si="1513"/>
        <v>0.12682499999999999</v>
      </c>
      <c r="R1151" s="143">
        <f t="shared" si="1562"/>
        <v>1.0054715460000001</v>
      </c>
      <c r="S1151" s="134">
        <f t="shared" si="1563"/>
        <v>278.96592476000001</v>
      </c>
      <c r="T1151" s="3">
        <f t="shared" si="1514"/>
        <v>0</v>
      </c>
      <c r="U1151" s="4">
        <f t="shared" si="1515"/>
        <v>0</v>
      </c>
      <c r="V1151" s="144" t="str">
        <f t="shared" ref="V1151" si="1583">V1150</f>
        <v>A+J=</v>
      </c>
      <c r="W1151" s="9">
        <f t="shared" si="1511"/>
        <v>43210</v>
      </c>
      <c r="X1151" s="4"/>
      <c r="Y1151" s="18"/>
      <c r="Z1151" s="16"/>
      <c r="AD1151" s="5"/>
    </row>
    <row r="1152" spans="1:30" x14ac:dyDescent="0.2">
      <c r="A1152" s="138">
        <f t="shared" si="1512"/>
        <v>43197</v>
      </c>
      <c r="B1152" s="134">
        <f t="shared" si="1551"/>
        <v>51281.478254449998</v>
      </c>
      <c r="C1152" s="134">
        <f t="shared" si="1572"/>
        <v>44395.056378679867</v>
      </c>
      <c r="D1152" s="139">
        <f t="shared" si="1552"/>
        <v>662.82600000000002</v>
      </c>
      <c r="E1152" s="10">
        <f>IF(DAY(A1152)=E$3+1,VLOOKUP(A1152,[1]Plan1!$BZ$150:$CA$300,2),E1151)</f>
        <v>663.31100000000004</v>
      </c>
      <c r="F1152" s="140">
        <f t="shared" si="1553"/>
        <v>43152</v>
      </c>
      <c r="G1152" s="133">
        <f t="shared" si="1554"/>
        <v>7.3171541249128502E-4</v>
      </c>
      <c r="H1152" s="141">
        <f t="shared" si="1555"/>
        <v>18</v>
      </c>
      <c r="I1152" s="141">
        <f t="shared" si="1556"/>
        <v>31</v>
      </c>
      <c r="J1152" s="134">
        <f t="shared" si="1557"/>
        <v>1.0004248018513795</v>
      </c>
      <c r="K1152" s="134">
        <f t="shared" si="1558"/>
        <v>1.14797463</v>
      </c>
      <c r="L1152" s="134">
        <f t="shared" si="1559"/>
        <v>1.1484622900000001</v>
      </c>
      <c r="M1152" s="134">
        <f t="shared" si="1560"/>
        <v>50986.048113329998</v>
      </c>
      <c r="N1152" s="142">
        <f t="shared" si="1573"/>
        <v>0</v>
      </c>
      <c r="O1152" s="133">
        <f t="shared" si="1509"/>
        <v>0</v>
      </c>
      <c r="P1152" s="134">
        <f t="shared" si="1561"/>
        <v>0</v>
      </c>
      <c r="Q1152" s="133">
        <f t="shared" si="1513"/>
        <v>0.12682499999999999</v>
      </c>
      <c r="R1152" s="143">
        <f t="shared" si="1562"/>
        <v>1.0057943330000001</v>
      </c>
      <c r="S1152" s="134">
        <f t="shared" si="1563"/>
        <v>295.43014111999997</v>
      </c>
      <c r="T1152" s="3">
        <f t="shared" si="1514"/>
        <v>0</v>
      </c>
      <c r="U1152" s="4">
        <f t="shared" si="1515"/>
        <v>0</v>
      </c>
      <c r="V1152" s="144" t="str">
        <f t="shared" ref="V1152" si="1584">V1151</f>
        <v>A+J=</v>
      </c>
      <c r="W1152" s="9">
        <f t="shared" si="1511"/>
        <v>43210</v>
      </c>
      <c r="X1152" s="4"/>
      <c r="Y1152" s="18"/>
      <c r="Z1152" s="16"/>
      <c r="AD1152" s="5"/>
    </row>
    <row r="1153" spans="1:135" x14ac:dyDescent="0.2">
      <c r="A1153" s="138">
        <f t="shared" si="1512"/>
        <v>43198</v>
      </c>
      <c r="B1153" s="134">
        <f t="shared" si="1551"/>
        <v>51299.151605219995</v>
      </c>
      <c r="C1153" s="134">
        <f t="shared" si="1572"/>
        <v>44395.056378679867</v>
      </c>
      <c r="D1153" s="139">
        <f t="shared" si="1552"/>
        <v>662.82600000000002</v>
      </c>
      <c r="E1153" s="10">
        <f>IF(DAY(A1153)=E$3+1,VLOOKUP(A1153,[1]Plan1!$BZ$150:$CA$300,2),E1152)</f>
        <v>663.31100000000004</v>
      </c>
      <c r="F1153" s="140">
        <f t="shared" si="1553"/>
        <v>43152</v>
      </c>
      <c r="G1153" s="133">
        <f t="shared" si="1554"/>
        <v>7.3171541249128502E-4</v>
      </c>
      <c r="H1153" s="141">
        <f t="shared" si="1555"/>
        <v>19</v>
      </c>
      <c r="I1153" s="141">
        <f t="shared" si="1556"/>
        <v>31</v>
      </c>
      <c r="J1153" s="134">
        <f t="shared" si="1557"/>
        <v>1.0004484072446924</v>
      </c>
      <c r="K1153" s="134">
        <f t="shared" si="1558"/>
        <v>1.14797463</v>
      </c>
      <c r="L1153" s="134">
        <f t="shared" si="1559"/>
        <v>1.1484893899999999</v>
      </c>
      <c r="M1153" s="134">
        <f t="shared" si="1560"/>
        <v>50987.251219359998</v>
      </c>
      <c r="N1153" s="142">
        <f t="shared" si="1573"/>
        <v>0</v>
      </c>
      <c r="O1153" s="133">
        <f t="shared" si="1509"/>
        <v>0</v>
      </c>
      <c r="P1153" s="134">
        <f t="shared" si="1561"/>
        <v>0</v>
      </c>
      <c r="Q1153" s="133">
        <f t="shared" si="1513"/>
        <v>0.12682499999999999</v>
      </c>
      <c r="R1153" s="143">
        <f t="shared" si="1562"/>
        <v>1.0061172229999999</v>
      </c>
      <c r="S1153" s="134">
        <f t="shared" si="1563"/>
        <v>311.90038585999997</v>
      </c>
      <c r="T1153" s="3">
        <f t="shared" si="1514"/>
        <v>0</v>
      </c>
      <c r="U1153" s="4">
        <f t="shared" si="1515"/>
        <v>0</v>
      </c>
      <c r="V1153" s="144" t="str">
        <f t="shared" ref="V1153" si="1585">V1152</f>
        <v>A+J=</v>
      </c>
      <c r="W1153" s="9">
        <f t="shared" si="1511"/>
        <v>43210</v>
      </c>
      <c r="X1153" s="4"/>
      <c r="Y1153" s="18"/>
      <c r="Z1153" s="16"/>
      <c r="AD1153" s="5"/>
    </row>
    <row r="1154" spans="1:135" x14ac:dyDescent="0.2">
      <c r="A1154" s="138">
        <f t="shared" si="1512"/>
        <v>43199</v>
      </c>
      <c r="B1154" s="134">
        <f t="shared" si="1551"/>
        <v>51316.830537939997</v>
      </c>
      <c r="C1154" s="134">
        <f t="shared" si="1572"/>
        <v>44395.056378679867</v>
      </c>
      <c r="D1154" s="139">
        <f t="shared" si="1552"/>
        <v>662.82600000000002</v>
      </c>
      <c r="E1154" s="10">
        <f>IF(DAY(A1154)=E$3+1,VLOOKUP(A1154,[1]Plan1!$BZ$150:$CA$300,2),E1153)</f>
        <v>663.31100000000004</v>
      </c>
      <c r="F1154" s="140">
        <f t="shared" si="1553"/>
        <v>43152</v>
      </c>
      <c r="G1154" s="133">
        <f t="shared" si="1554"/>
        <v>7.3171541249128502E-4</v>
      </c>
      <c r="H1154" s="141">
        <f t="shared" si="1555"/>
        <v>20</v>
      </c>
      <c r="I1154" s="141">
        <f t="shared" si="1556"/>
        <v>31</v>
      </c>
      <c r="J1154" s="134">
        <f t="shared" si="1557"/>
        <v>1.0004720131949836</v>
      </c>
      <c r="K1154" s="134">
        <f t="shared" si="1558"/>
        <v>1.14797463</v>
      </c>
      <c r="L1154" s="134">
        <f t="shared" si="1559"/>
        <v>1.1485164800000001</v>
      </c>
      <c r="M1154" s="134">
        <f t="shared" si="1560"/>
        <v>50988.45388144</v>
      </c>
      <c r="N1154" s="142">
        <f t="shared" si="1573"/>
        <v>0</v>
      </c>
      <c r="O1154" s="133">
        <f t="shared" si="1509"/>
        <v>0</v>
      </c>
      <c r="P1154" s="134">
        <f t="shared" si="1561"/>
        <v>0</v>
      </c>
      <c r="Q1154" s="133">
        <f t="shared" si="1513"/>
        <v>0.12682499999999999</v>
      </c>
      <c r="R1154" s="143">
        <f t="shared" si="1562"/>
        <v>1.0064402160000001</v>
      </c>
      <c r="S1154" s="134">
        <f t="shared" si="1563"/>
        <v>328.37665650000002</v>
      </c>
      <c r="T1154" s="3">
        <f t="shared" si="1514"/>
        <v>0</v>
      </c>
      <c r="U1154" s="4">
        <f t="shared" si="1515"/>
        <v>0</v>
      </c>
      <c r="V1154" s="144" t="str">
        <f t="shared" ref="V1154" si="1586">V1153</f>
        <v>A+J=</v>
      </c>
      <c r="W1154" s="9">
        <f t="shared" si="1511"/>
        <v>43210</v>
      </c>
      <c r="X1154" s="4"/>
      <c r="Y1154" s="18"/>
      <c r="Z1154" s="16"/>
      <c r="AD1154" s="5"/>
    </row>
    <row r="1155" spans="1:135" x14ac:dyDescent="0.2">
      <c r="A1155" s="138">
        <f t="shared" si="1512"/>
        <v>43200</v>
      </c>
      <c r="B1155" s="134">
        <f t="shared" si="1551"/>
        <v>51334.516048420002</v>
      </c>
      <c r="C1155" s="134">
        <f t="shared" si="1572"/>
        <v>44395.056378679867</v>
      </c>
      <c r="D1155" s="139">
        <f t="shared" si="1552"/>
        <v>662.82600000000002</v>
      </c>
      <c r="E1155" s="10">
        <f>IF(DAY(A1155)=E$3+1,VLOOKUP(A1155,[1]Plan1!$BZ$150:$CA$300,2),E1154)</f>
        <v>663.31100000000004</v>
      </c>
      <c r="F1155" s="140">
        <f t="shared" si="1553"/>
        <v>43152</v>
      </c>
      <c r="G1155" s="133">
        <f t="shared" si="1554"/>
        <v>7.3171541249128502E-4</v>
      </c>
      <c r="H1155" s="141">
        <f t="shared" si="1555"/>
        <v>21</v>
      </c>
      <c r="I1155" s="141">
        <f t="shared" si="1556"/>
        <v>31</v>
      </c>
      <c r="J1155" s="134">
        <f t="shared" si="1557"/>
        <v>1.0004956197022656</v>
      </c>
      <c r="K1155" s="134">
        <f t="shared" si="1558"/>
        <v>1.14797463</v>
      </c>
      <c r="L1155" s="134">
        <f t="shared" si="1559"/>
        <v>1.1485435799999999</v>
      </c>
      <c r="M1155" s="134">
        <f t="shared" si="1560"/>
        <v>50989.65698747</v>
      </c>
      <c r="N1155" s="142">
        <f t="shared" si="1573"/>
        <v>0</v>
      </c>
      <c r="O1155" s="133">
        <f t="shared" si="1509"/>
        <v>0</v>
      </c>
      <c r="P1155" s="134">
        <f t="shared" si="1561"/>
        <v>0</v>
      </c>
      <c r="Q1155" s="133">
        <f t="shared" si="1513"/>
        <v>0.12682499999999999</v>
      </c>
      <c r="R1155" s="143">
        <f t="shared" si="1562"/>
        <v>1.0067633140000001</v>
      </c>
      <c r="S1155" s="134">
        <f t="shared" si="1563"/>
        <v>344.85906095000001</v>
      </c>
      <c r="T1155" s="3">
        <f t="shared" si="1514"/>
        <v>0</v>
      </c>
      <c r="U1155" s="4">
        <f t="shared" si="1515"/>
        <v>0</v>
      </c>
      <c r="V1155" s="144" t="str">
        <f t="shared" ref="V1155" si="1587">V1154</f>
        <v>A+J=</v>
      </c>
      <c r="W1155" s="9">
        <f t="shared" si="1511"/>
        <v>43210</v>
      </c>
      <c r="X1155" s="4"/>
      <c r="Y1155" s="18"/>
      <c r="Z1155" s="16"/>
      <c r="AD1155" s="5"/>
    </row>
    <row r="1156" spans="1:135" x14ac:dyDescent="0.2">
      <c r="A1156" s="138">
        <f t="shared" si="1512"/>
        <v>43201</v>
      </c>
      <c r="B1156" s="134">
        <f t="shared" si="1551"/>
        <v>51352.207588400001</v>
      </c>
      <c r="C1156" s="134">
        <f t="shared" si="1572"/>
        <v>44395.056378679867</v>
      </c>
      <c r="D1156" s="139">
        <f t="shared" si="1552"/>
        <v>662.82600000000002</v>
      </c>
      <c r="E1156" s="10">
        <f>IF(DAY(A1156)=E$3+1,VLOOKUP(A1156,[1]Plan1!$BZ$150:$CA$300,2),E1155)</f>
        <v>663.31100000000004</v>
      </c>
      <c r="F1156" s="140">
        <f t="shared" si="1553"/>
        <v>43152</v>
      </c>
      <c r="G1156" s="133">
        <f t="shared" si="1554"/>
        <v>7.3171541249128502E-4</v>
      </c>
      <c r="H1156" s="141">
        <f t="shared" si="1555"/>
        <v>22</v>
      </c>
      <c r="I1156" s="141">
        <f t="shared" si="1556"/>
        <v>31</v>
      </c>
      <c r="J1156" s="134">
        <f t="shared" si="1557"/>
        <v>1.0005192267665521</v>
      </c>
      <c r="K1156" s="134">
        <f t="shared" si="1558"/>
        <v>1.14797463</v>
      </c>
      <c r="L1156" s="134">
        <f t="shared" si="1559"/>
        <v>1.14857068</v>
      </c>
      <c r="M1156" s="134">
        <f t="shared" si="1560"/>
        <v>50990.860093490002</v>
      </c>
      <c r="N1156" s="142">
        <f t="shared" si="1573"/>
        <v>0</v>
      </c>
      <c r="O1156" s="133">
        <f t="shared" si="1509"/>
        <v>0</v>
      </c>
      <c r="P1156" s="134">
        <f t="shared" si="1561"/>
        <v>0</v>
      </c>
      <c r="Q1156" s="133">
        <f t="shared" si="1513"/>
        <v>0.12682499999999999</v>
      </c>
      <c r="R1156" s="143">
        <f t="shared" si="1562"/>
        <v>1.0070865149999999</v>
      </c>
      <c r="S1156" s="134">
        <f t="shared" si="1563"/>
        <v>361.34749491000002</v>
      </c>
      <c r="T1156" s="3">
        <f t="shared" si="1514"/>
        <v>0</v>
      </c>
      <c r="U1156" s="4">
        <f t="shared" si="1515"/>
        <v>0</v>
      </c>
      <c r="V1156" s="144" t="str">
        <f t="shared" ref="V1156" si="1588">V1155</f>
        <v>A+J=</v>
      </c>
      <c r="W1156" s="9">
        <f t="shared" si="1511"/>
        <v>43210</v>
      </c>
      <c r="X1156" s="4"/>
      <c r="Y1156" s="18"/>
      <c r="Z1156" s="16"/>
      <c r="AD1156" s="5"/>
    </row>
    <row r="1157" spans="1:135" x14ac:dyDescent="0.2">
      <c r="A1157" s="138">
        <f t="shared" si="1512"/>
        <v>43202</v>
      </c>
      <c r="B1157" s="134">
        <f t="shared" si="1551"/>
        <v>51369.905656490002</v>
      </c>
      <c r="C1157" s="134">
        <f t="shared" si="1572"/>
        <v>44395.056378679867</v>
      </c>
      <c r="D1157" s="139">
        <f t="shared" si="1552"/>
        <v>662.82600000000002</v>
      </c>
      <c r="E1157" s="10">
        <f>IF(DAY(A1157)=E$3+1,VLOOKUP(A1157,[1]Plan1!$BZ$150:$CA$300,2),E1156)</f>
        <v>663.31100000000004</v>
      </c>
      <c r="F1157" s="140">
        <f t="shared" si="1553"/>
        <v>43152</v>
      </c>
      <c r="G1157" s="133">
        <f t="shared" si="1554"/>
        <v>7.3171541249128502E-4</v>
      </c>
      <c r="H1157" s="141">
        <f t="shared" si="1555"/>
        <v>23</v>
      </c>
      <c r="I1157" s="141">
        <f t="shared" si="1556"/>
        <v>31</v>
      </c>
      <c r="J1157" s="134">
        <f t="shared" si="1557"/>
        <v>1.0005428343878562</v>
      </c>
      <c r="K1157" s="134">
        <f t="shared" si="1558"/>
        <v>1.14797463</v>
      </c>
      <c r="L1157" s="134">
        <f t="shared" si="1559"/>
        <v>1.14859779</v>
      </c>
      <c r="M1157" s="134">
        <f t="shared" si="1560"/>
        <v>50992.063643469999</v>
      </c>
      <c r="N1157" s="142">
        <f t="shared" si="1573"/>
        <v>0</v>
      </c>
      <c r="O1157" s="133">
        <f t="shared" si="1509"/>
        <v>0</v>
      </c>
      <c r="P1157" s="134">
        <f t="shared" si="1561"/>
        <v>0</v>
      </c>
      <c r="Q1157" s="133">
        <f t="shared" si="1513"/>
        <v>0.12682499999999999</v>
      </c>
      <c r="R1157" s="143">
        <f t="shared" si="1562"/>
        <v>1.0074098199999999</v>
      </c>
      <c r="S1157" s="134">
        <f t="shared" si="1563"/>
        <v>377.84201302000002</v>
      </c>
      <c r="T1157" s="3">
        <f t="shared" si="1514"/>
        <v>0</v>
      </c>
      <c r="U1157" s="4">
        <f t="shared" si="1515"/>
        <v>0</v>
      </c>
      <c r="V1157" s="144" t="str">
        <f t="shared" ref="V1157" si="1589">V1156</f>
        <v>A+J=</v>
      </c>
      <c r="W1157" s="9">
        <f t="shared" si="1511"/>
        <v>43210</v>
      </c>
      <c r="X1157" s="4"/>
      <c r="Y1157" s="18"/>
      <c r="Z1157" s="16"/>
      <c r="AD1157" s="5"/>
    </row>
    <row r="1158" spans="1:135" x14ac:dyDescent="0.2">
      <c r="A1158" s="138">
        <f t="shared" si="1512"/>
        <v>43203</v>
      </c>
      <c r="B1158" s="134">
        <f t="shared" si="1551"/>
        <v>51387.609307729996</v>
      </c>
      <c r="C1158" s="134">
        <f t="shared" si="1572"/>
        <v>44395.056378679867</v>
      </c>
      <c r="D1158" s="139">
        <f t="shared" si="1552"/>
        <v>662.82600000000002</v>
      </c>
      <c r="E1158" s="10">
        <f>IF(DAY(A1158)=E$3+1,VLOOKUP(A1158,[1]Plan1!$BZ$150:$CA$300,2),E1157)</f>
        <v>663.31100000000004</v>
      </c>
      <c r="F1158" s="140">
        <f t="shared" si="1553"/>
        <v>43152</v>
      </c>
      <c r="G1158" s="133">
        <f t="shared" si="1554"/>
        <v>7.3171541249128502E-4</v>
      </c>
      <c r="H1158" s="141">
        <f t="shared" si="1555"/>
        <v>24</v>
      </c>
      <c r="I1158" s="141">
        <f t="shared" si="1556"/>
        <v>31</v>
      </c>
      <c r="J1158" s="134">
        <f t="shared" si="1557"/>
        <v>1.0005664425661904</v>
      </c>
      <c r="K1158" s="134">
        <f t="shared" si="1558"/>
        <v>1.14797463</v>
      </c>
      <c r="L1158" s="134">
        <f t="shared" si="1559"/>
        <v>1.14862489</v>
      </c>
      <c r="M1158" s="134">
        <f t="shared" si="1560"/>
        <v>50993.266749499999</v>
      </c>
      <c r="N1158" s="142">
        <f t="shared" si="1573"/>
        <v>0</v>
      </c>
      <c r="O1158" s="133">
        <f t="shared" si="1509"/>
        <v>0</v>
      </c>
      <c r="P1158" s="134">
        <f t="shared" si="1561"/>
        <v>0</v>
      </c>
      <c r="Q1158" s="133">
        <f t="shared" si="1513"/>
        <v>0.12682499999999999</v>
      </c>
      <c r="R1158" s="143">
        <f t="shared" si="1562"/>
        <v>1.007733228</v>
      </c>
      <c r="S1158" s="134">
        <f t="shared" si="1563"/>
        <v>394.34255823000001</v>
      </c>
      <c r="T1158" s="3">
        <f t="shared" si="1514"/>
        <v>0</v>
      </c>
      <c r="U1158" s="4">
        <f t="shared" si="1515"/>
        <v>0</v>
      </c>
      <c r="V1158" s="144" t="str">
        <f t="shared" ref="V1158" si="1590">V1157</f>
        <v>A+J=</v>
      </c>
      <c r="W1158" s="9">
        <f t="shared" si="1511"/>
        <v>43210</v>
      </c>
      <c r="X1158" s="4"/>
      <c r="Y1158" s="18"/>
      <c r="Z1158" s="16"/>
      <c r="AD1158" s="5"/>
    </row>
    <row r="1159" spans="1:135" x14ac:dyDescent="0.2">
      <c r="A1159" s="138">
        <f t="shared" si="1512"/>
        <v>43204</v>
      </c>
      <c r="B1159" s="134">
        <f t="shared" si="1551"/>
        <v>51405.319091580001</v>
      </c>
      <c r="C1159" s="134">
        <f t="shared" si="1572"/>
        <v>44395.056378679867</v>
      </c>
      <c r="D1159" s="139">
        <f t="shared" si="1552"/>
        <v>662.82600000000002</v>
      </c>
      <c r="E1159" s="10">
        <f>IF(DAY(A1159)=E$3+1,VLOOKUP(A1159,[1]Plan1!$BZ$150:$CA$300,2),E1158)</f>
        <v>663.31100000000004</v>
      </c>
      <c r="F1159" s="140">
        <f t="shared" si="1553"/>
        <v>43152</v>
      </c>
      <c r="G1159" s="133">
        <f t="shared" si="1554"/>
        <v>7.3171541249128502E-4</v>
      </c>
      <c r="H1159" s="141">
        <f t="shared" si="1555"/>
        <v>25</v>
      </c>
      <c r="I1159" s="141">
        <f t="shared" si="1556"/>
        <v>31</v>
      </c>
      <c r="J1159" s="134">
        <f t="shared" si="1557"/>
        <v>1.0005900513015686</v>
      </c>
      <c r="K1159" s="134">
        <f t="shared" si="1558"/>
        <v>1.14797463</v>
      </c>
      <c r="L1159" s="134">
        <f t="shared" si="1559"/>
        <v>1.1486519900000001</v>
      </c>
      <c r="M1159" s="134">
        <f t="shared" si="1560"/>
        <v>50994.469855529998</v>
      </c>
      <c r="N1159" s="142">
        <f t="shared" si="1573"/>
        <v>0</v>
      </c>
      <c r="O1159" s="133">
        <f t="shared" si="1509"/>
        <v>0</v>
      </c>
      <c r="P1159" s="134">
        <f t="shared" si="1561"/>
        <v>0</v>
      </c>
      <c r="Q1159" s="133">
        <f t="shared" si="1513"/>
        <v>0.12682499999999999</v>
      </c>
      <c r="R1159" s="143">
        <f t="shared" si="1562"/>
        <v>1.0080567410000001</v>
      </c>
      <c r="S1159" s="134">
        <f t="shared" si="1563"/>
        <v>410.84923605</v>
      </c>
      <c r="T1159" s="3">
        <f t="shared" si="1514"/>
        <v>0</v>
      </c>
      <c r="U1159" s="4">
        <f t="shared" si="1515"/>
        <v>0</v>
      </c>
      <c r="V1159" s="144" t="str">
        <f t="shared" ref="V1159" si="1591">V1158</f>
        <v>A+J=</v>
      </c>
      <c r="W1159" s="9">
        <f t="shared" si="1511"/>
        <v>43210</v>
      </c>
      <c r="X1159" s="4"/>
      <c r="Y1159" s="18"/>
      <c r="Z1159" s="16"/>
      <c r="AD1159" s="5"/>
    </row>
    <row r="1160" spans="1:135" x14ac:dyDescent="0.2">
      <c r="A1160" s="138">
        <f t="shared" si="1512"/>
        <v>43205</v>
      </c>
      <c r="B1160" s="134">
        <f t="shared" si="1551"/>
        <v>51423.034906429995</v>
      </c>
      <c r="C1160" s="134">
        <f t="shared" si="1572"/>
        <v>44395.056378679867</v>
      </c>
      <c r="D1160" s="139">
        <f t="shared" si="1552"/>
        <v>662.82600000000002</v>
      </c>
      <c r="E1160" s="10">
        <f>IF(DAY(A1160)=E$3+1,VLOOKUP(A1160,[1]Plan1!$BZ$150:$CA$300,2),E1159)</f>
        <v>663.31100000000004</v>
      </c>
      <c r="F1160" s="140">
        <f t="shared" si="1553"/>
        <v>43152</v>
      </c>
      <c r="G1160" s="133">
        <f t="shared" si="1554"/>
        <v>7.3171541249128502E-4</v>
      </c>
      <c r="H1160" s="141">
        <f t="shared" si="1555"/>
        <v>26</v>
      </c>
      <c r="I1160" s="141">
        <f t="shared" si="1556"/>
        <v>31</v>
      </c>
      <c r="J1160" s="134">
        <f t="shared" si="1557"/>
        <v>1.0006136605940037</v>
      </c>
      <c r="K1160" s="134">
        <f t="shared" si="1558"/>
        <v>1.14797463</v>
      </c>
      <c r="L1160" s="134">
        <f t="shared" si="1559"/>
        <v>1.1486790899999999</v>
      </c>
      <c r="M1160" s="134">
        <f t="shared" si="1560"/>
        <v>50995.672961559998</v>
      </c>
      <c r="N1160" s="142">
        <f t="shared" si="1573"/>
        <v>0</v>
      </c>
      <c r="O1160" s="133">
        <f t="shared" si="1509"/>
        <v>0</v>
      </c>
      <c r="P1160" s="134">
        <f t="shared" si="1561"/>
        <v>0</v>
      </c>
      <c r="Q1160" s="133">
        <f t="shared" si="1513"/>
        <v>0.12682499999999999</v>
      </c>
      <c r="R1160" s="143">
        <f t="shared" si="1562"/>
        <v>1.0083803570000001</v>
      </c>
      <c r="S1160" s="134">
        <f t="shared" si="1563"/>
        <v>427.36194487</v>
      </c>
      <c r="T1160" s="3">
        <f t="shared" si="1514"/>
        <v>0</v>
      </c>
      <c r="U1160" s="4">
        <f t="shared" si="1515"/>
        <v>0</v>
      </c>
      <c r="V1160" s="144" t="str">
        <f t="shared" ref="V1160" si="1592">V1159</f>
        <v>A+J=</v>
      </c>
      <c r="W1160" s="9">
        <f t="shared" si="1511"/>
        <v>43210</v>
      </c>
      <c r="X1160" s="4"/>
      <c r="Y1160" s="18"/>
      <c r="Z1160" s="16"/>
      <c r="AD1160" s="5"/>
    </row>
    <row r="1161" spans="1:135" x14ac:dyDescent="0.2">
      <c r="A1161" s="138">
        <f t="shared" si="1512"/>
        <v>43206</v>
      </c>
      <c r="B1161" s="134">
        <f t="shared" si="1551"/>
        <v>51440.757251439994</v>
      </c>
      <c r="C1161" s="134">
        <f t="shared" si="1572"/>
        <v>44395.056378679867</v>
      </c>
      <c r="D1161" s="139">
        <f t="shared" si="1552"/>
        <v>662.82600000000002</v>
      </c>
      <c r="E1161" s="10">
        <f>IF(DAY(A1161)=E$3+1,VLOOKUP(A1161,[1]Plan1!$BZ$150:$CA$300,2),E1160)</f>
        <v>663.31100000000004</v>
      </c>
      <c r="F1161" s="140">
        <f t="shared" si="1553"/>
        <v>43152</v>
      </c>
      <c r="G1161" s="133">
        <f t="shared" si="1554"/>
        <v>7.3171541249128502E-4</v>
      </c>
      <c r="H1161" s="141">
        <f t="shared" si="1555"/>
        <v>27</v>
      </c>
      <c r="I1161" s="141">
        <f t="shared" si="1556"/>
        <v>31</v>
      </c>
      <c r="J1161" s="134">
        <f t="shared" si="1557"/>
        <v>1.0006372704435087</v>
      </c>
      <c r="K1161" s="134">
        <f t="shared" si="1558"/>
        <v>1.14797463</v>
      </c>
      <c r="L1161" s="134">
        <f t="shared" si="1559"/>
        <v>1.1487061999999999</v>
      </c>
      <c r="M1161" s="134">
        <f t="shared" si="1560"/>
        <v>50996.876511529998</v>
      </c>
      <c r="N1161" s="142">
        <f t="shared" si="1573"/>
        <v>0</v>
      </c>
      <c r="O1161" s="133">
        <f t="shared" si="1509"/>
        <v>0</v>
      </c>
      <c r="P1161" s="134">
        <f t="shared" si="1561"/>
        <v>0</v>
      </c>
      <c r="Q1161" s="133">
        <f t="shared" si="1513"/>
        <v>0.12682499999999999</v>
      </c>
      <c r="R1161" s="143">
        <f t="shared" si="1562"/>
        <v>1.008704077</v>
      </c>
      <c r="S1161" s="134">
        <f t="shared" si="1563"/>
        <v>443.88073990999999</v>
      </c>
      <c r="T1161" s="3">
        <f t="shared" si="1514"/>
        <v>0</v>
      </c>
      <c r="U1161" s="4">
        <f t="shared" si="1515"/>
        <v>0</v>
      </c>
      <c r="V1161" s="144" t="str">
        <f t="shared" ref="V1161" si="1593">V1160</f>
        <v>A+J=</v>
      </c>
      <c r="W1161" s="9">
        <f t="shared" si="1511"/>
        <v>43210</v>
      </c>
      <c r="X1161" s="4"/>
      <c r="Y1161" s="18"/>
      <c r="Z1161" s="16"/>
      <c r="AD1161" s="5"/>
    </row>
    <row r="1162" spans="1:135" x14ac:dyDescent="0.2">
      <c r="A1162" s="138">
        <f t="shared" si="1512"/>
        <v>43207</v>
      </c>
      <c r="B1162" s="134">
        <f t="shared" si="1551"/>
        <v>51458.485231529994</v>
      </c>
      <c r="C1162" s="134">
        <f t="shared" si="1572"/>
        <v>44395.056378679867</v>
      </c>
      <c r="D1162" s="139">
        <f t="shared" si="1552"/>
        <v>662.82600000000002</v>
      </c>
      <c r="E1162" s="10">
        <f>IF(DAY(A1162)=E$3+1,VLOOKUP(A1162,[1]Plan1!$BZ$150:$CA$300,2),E1161)</f>
        <v>663.31100000000004</v>
      </c>
      <c r="F1162" s="140">
        <f t="shared" si="1553"/>
        <v>43152</v>
      </c>
      <c r="G1162" s="133">
        <f t="shared" si="1554"/>
        <v>7.3171541249128502E-4</v>
      </c>
      <c r="H1162" s="141">
        <f t="shared" si="1555"/>
        <v>28</v>
      </c>
      <c r="I1162" s="141">
        <f t="shared" si="1556"/>
        <v>31</v>
      </c>
      <c r="J1162" s="134">
        <f t="shared" si="1557"/>
        <v>1.0006608808500967</v>
      </c>
      <c r="K1162" s="134">
        <f t="shared" si="1558"/>
        <v>1.14797463</v>
      </c>
      <c r="L1162" s="134">
        <f t="shared" si="1559"/>
        <v>1.1487333</v>
      </c>
      <c r="M1162" s="134">
        <f t="shared" si="1560"/>
        <v>50998.079617559997</v>
      </c>
      <c r="N1162" s="142">
        <f t="shared" si="1573"/>
        <v>0</v>
      </c>
      <c r="O1162" s="133">
        <f t="shared" ref="O1162:O1225" si="1594">IF(N1162&gt;0,VLOOKUP(N1162,$Y$10:$AD$100,6),0)</f>
        <v>0</v>
      </c>
      <c r="P1162" s="134">
        <f t="shared" si="1561"/>
        <v>0</v>
      </c>
      <c r="Q1162" s="133">
        <f t="shared" si="1513"/>
        <v>0.12682499999999999</v>
      </c>
      <c r="R1162" s="143">
        <f t="shared" si="1562"/>
        <v>1.0090279010000001</v>
      </c>
      <c r="S1162" s="134">
        <f t="shared" si="1563"/>
        <v>460.40561396999999</v>
      </c>
      <c r="T1162" s="3">
        <f t="shared" si="1514"/>
        <v>0</v>
      </c>
      <c r="U1162" s="4">
        <f t="shared" si="1515"/>
        <v>0</v>
      </c>
      <c r="V1162" s="144" t="str">
        <f t="shared" ref="V1162" si="1595">V1161</f>
        <v>A+J=</v>
      </c>
      <c r="W1162" s="9">
        <f t="shared" ref="W1162:W1225" si="1596">VLOOKUP(A1162,$Z$10:$AG$81,8)</f>
        <v>43210</v>
      </c>
      <c r="X1162" s="4"/>
      <c r="Y1162" s="18"/>
      <c r="Z1162" s="16"/>
      <c r="AD1162" s="5"/>
    </row>
    <row r="1163" spans="1:135" x14ac:dyDescent="0.2">
      <c r="A1163" s="138">
        <f t="shared" ref="A1163:A1226" si="1597">(A1162+1)</f>
        <v>43208</v>
      </c>
      <c r="B1163" s="134">
        <f t="shared" si="1551"/>
        <v>51476.219345739999</v>
      </c>
      <c r="C1163" s="134">
        <f t="shared" si="1572"/>
        <v>44395.056378679867</v>
      </c>
      <c r="D1163" s="139">
        <f t="shared" si="1552"/>
        <v>662.82600000000002</v>
      </c>
      <c r="E1163" s="10">
        <f>IF(DAY(A1163)=E$3+1,VLOOKUP(A1163,[1]Plan1!$BZ$150:$CA$300,2),E1162)</f>
        <v>663.31100000000004</v>
      </c>
      <c r="F1163" s="140">
        <f t="shared" si="1553"/>
        <v>43152</v>
      </c>
      <c r="G1163" s="133">
        <f t="shared" si="1554"/>
        <v>7.3171541249128502E-4</v>
      </c>
      <c r="H1163" s="141">
        <f t="shared" si="1555"/>
        <v>29</v>
      </c>
      <c r="I1163" s="141">
        <f t="shared" si="1556"/>
        <v>31</v>
      </c>
      <c r="J1163" s="134">
        <f t="shared" si="1557"/>
        <v>1.0006844918137812</v>
      </c>
      <c r="K1163" s="134">
        <f t="shared" si="1558"/>
        <v>1.14797463</v>
      </c>
      <c r="L1163" s="134">
        <f t="shared" si="1559"/>
        <v>1.1487604</v>
      </c>
      <c r="M1163" s="134">
        <f t="shared" si="1560"/>
        <v>50999.282723589997</v>
      </c>
      <c r="N1163" s="142">
        <f t="shared" si="1573"/>
        <v>0</v>
      </c>
      <c r="O1163" s="133">
        <f t="shared" si="1594"/>
        <v>0</v>
      </c>
      <c r="P1163" s="134">
        <f t="shared" si="1561"/>
        <v>0</v>
      </c>
      <c r="Q1163" s="133">
        <f t="shared" ref="Q1163:Q1226" si="1598">(Q1162)</f>
        <v>0.12682499999999999</v>
      </c>
      <c r="R1163" s="143">
        <f t="shared" si="1562"/>
        <v>1.0093518299999999</v>
      </c>
      <c r="S1163" s="134">
        <f t="shared" si="1563"/>
        <v>476.93662215000001</v>
      </c>
      <c r="T1163" s="3">
        <f t="shared" ref="T1163:T1226" si="1599">IF(N1163&gt;0,P1163+S1163,0)</f>
        <v>0</v>
      </c>
      <c r="U1163" s="4">
        <f t="shared" ref="U1163:U1226" si="1600">IF(N1163&gt;0,T1163*U$7,0)</f>
        <v>0</v>
      </c>
      <c r="V1163" s="144" t="str">
        <f t="shared" ref="V1163" si="1601">V1162</f>
        <v>A+J=</v>
      </c>
      <c r="W1163" s="9">
        <f t="shared" si="1596"/>
        <v>43210</v>
      </c>
      <c r="X1163" s="4"/>
      <c r="Y1163" s="18"/>
      <c r="Z1163" s="16"/>
      <c r="AD1163" s="5"/>
    </row>
    <row r="1164" spans="1:135" x14ac:dyDescent="0.2">
      <c r="A1164" s="138">
        <f t="shared" si="1597"/>
        <v>43209</v>
      </c>
      <c r="B1164" s="134">
        <f t="shared" si="1551"/>
        <v>51493.959940680004</v>
      </c>
      <c r="C1164" s="134">
        <f t="shared" si="1572"/>
        <v>44395.056378679867</v>
      </c>
      <c r="D1164" s="139">
        <f t="shared" si="1552"/>
        <v>662.82600000000002</v>
      </c>
      <c r="E1164" s="10">
        <f>IF(DAY(A1164)=E$3+1,VLOOKUP(A1164,[1]Plan1!$BZ$150:$CA$300,2),E1163)</f>
        <v>663.31100000000004</v>
      </c>
      <c r="F1164" s="140">
        <f t="shared" si="1553"/>
        <v>43152</v>
      </c>
      <c r="G1164" s="133">
        <f t="shared" si="1554"/>
        <v>7.3171541249128502E-4</v>
      </c>
      <c r="H1164" s="141">
        <f t="shared" si="1555"/>
        <v>30</v>
      </c>
      <c r="I1164" s="141">
        <f t="shared" si="1556"/>
        <v>31</v>
      </c>
      <c r="J1164" s="134">
        <f t="shared" si="1557"/>
        <v>1.0007081033345748</v>
      </c>
      <c r="K1164" s="134">
        <f t="shared" si="1558"/>
        <v>1.14797463</v>
      </c>
      <c r="L1164" s="134">
        <f t="shared" si="1559"/>
        <v>1.14878751</v>
      </c>
      <c r="M1164" s="134">
        <f t="shared" si="1560"/>
        <v>51000.486273570001</v>
      </c>
      <c r="N1164" s="142">
        <f t="shared" si="1573"/>
        <v>0</v>
      </c>
      <c r="O1164" s="133">
        <f t="shared" si="1594"/>
        <v>0</v>
      </c>
      <c r="P1164" s="134">
        <f t="shared" si="1561"/>
        <v>0</v>
      </c>
      <c r="Q1164" s="133">
        <f t="shared" si="1598"/>
        <v>0.12682499999999999</v>
      </c>
      <c r="R1164" s="143">
        <f t="shared" si="1562"/>
        <v>1.0096758619999999</v>
      </c>
      <c r="S1164" s="134">
        <f t="shared" si="1563"/>
        <v>493.47366711000001</v>
      </c>
      <c r="T1164" s="3">
        <f t="shared" si="1599"/>
        <v>0</v>
      </c>
      <c r="U1164" s="4">
        <f t="shared" si="1600"/>
        <v>0</v>
      </c>
      <c r="V1164" s="144" t="str">
        <f t="shared" ref="V1164" si="1602">V1163</f>
        <v>A+J=</v>
      </c>
      <c r="W1164" s="9">
        <f t="shared" si="1596"/>
        <v>43210</v>
      </c>
      <c r="X1164" s="4"/>
      <c r="Y1164" s="18"/>
      <c r="Z1164" s="16"/>
      <c r="AD1164" s="5"/>
    </row>
    <row r="1165" spans="1:135" x14ac:dyDescent="0.2">
      <c r="A1165" s="92">
        <f t="shared" si="1597"/>
        <v>43210</v>
      </c>
      <c r="B1165" s="97">
        <f t="shared" si="1551"/>
        <v>51511.706619779994</v>
      </c>
      <c r="C1165" s="97">
        <f t="shared" si="1572"/>
        <v>44395.056378679867</v>
      </c>
      <c r="D1165" s="94">
        <f t="shared" si="1552"/>
        <v>662.82600000000002</v>
      </c>
      <c r="E1165" s="10">
        <f>IF(DAY(A1165)=E$3+1,VLOOKUP(A1165,[1]Plan1!$BZ$150:$CA$300,2),E1164)</f>
        <v>663.31100000000004</v>
      </c>
      <c r="F1165" s="130">
        <f t="shared" si="1553"/>
        <v>43152</v>
      </c>
      <c r="G1165" s="99">
        <f t="shared" si="1554"/>
        <v>7.3171541249128502E-4</v>
      </c>
      <c r="H1165" s="96">
        <f t="shared" si="1555"/>
        <v>31</v>
      </c>
      <c r="I1165" s="96">
        <f t="shared" si="1556"/>
        <v>31</v>
      </c>
      <c r="J1165" s="97">
        <f t="shared" si="1557"/>
        <v>1.0007317154124913</v>
      </c>
      <c r="K1165" s="97">
        <f t="shared" si="1558"/>
        <v>1.14797463</v>
      </c>
      <c r="L1165" s="97">
        <f t="shared" si="1559"/>
        <v>1.14881462</v>
      </c>
      <c r="M1165" s="97">
        <f t="shared" si="1560"/>
        <v>51001.689823549998</v>
      </c>
      <c r="N1165" s="98">
        <f t="shared" si="1573"/>
        <v>39</v>
      </c>
      <c r="O1165" s="99">
        <f t="shared" si="1594"/>
        <v>0.11195298456314891</v>
      </c>
      <c r="P1165" s="97">
        <f t="shared" si="1561"/>
        <v>5709.7913935099996</v>
      </c>
      <c r="Q1165" s="99">
        <f t="shared" si="1598"/>
        <v>0.12682499999999999</v>
      </c>
      <c r="R1165" s="100">
        <f t="shared" si="1562"/>
        <v>1.0099999980000001</v>
      </c>
      <c r="S1165" s="97">
        <f t="shared" si="1563"/>
        <v>510.01679623000001</v>
      </c>
      <c r="T1165" s="3">
        <f t="shared" si="1599"/>
        <v>6219.8081897399998</v>
      </c>
      <c r="U1165" s="4">
        <f t="shared" si="1600"/>
        <v>429166.76509205997</v>
      </c>
      <c r="V1165" s="136" t="str">
        <f t="shared" ref="V1165" si="1603">V1164</f>
        <v>A+J=</v>
      </c>
      <c r="W1165" s="9">
        <f t="shared" si="1596"/>
        <v>43240</v>
      </c>
      <c r="X1165" s="4"/>
      <c r="Y1165" s="18"/>
      <c r="Z1165" s="16"/>
      <c r="AD1165" s="5"/>
    </row>
    <row r="1166" spans="1:135" x14ac:dyDescent="0.2">
      <c r="A1166" s="138">
        <f t="shared" si="1597"/>
        <v>43211</v>
      </c>
      <c r="B1166" s="134">
        <f t="shared" si="1551"/>
        <v>45316.485773380002</v>
      </c>
      <c r="C1166" s="134">
        <f t="shared" si="1572"/>
        <v>39424.897317239869</v>
      </c>
      <c r="D1166" s="139">
        <f t="shared" si="1552"/>
        <v>663.31100000000004</v>
      </c>
      <c r="E1166" s="10">
        <f>IF(DAY(A1166)=E$3+1,VLOOKUP(A1166,[1]Plan1!$BZ$150:$CA$300,2),E1165)</f>
        <v>667.524</v>
      </c>
      <c r="F1166" s="140">
        <f t="shared" si="1553"/>
        <v>43180</v>
      </c>
      <c r="G1166" s="133">
        <f t="shared" si="1554"/>
        <v>6.3514701248734706E-3</v>
      </c>
      <c r="H1166" s="141">
        <f t="shared" si="1555"/>
        <v>1</v>
      </c>
      <c r="I1166" s="141">
        <f t="shared" si="1556"/>
        <v>30</v>
      </c>
      <c r="J1166" s="134">
        <f t="shared" si="1557"/>
        <v>1.0002110684232153</v>
      </c>
      <c r="K1166" s="134">
        <f t="shared" si="1558"/>
        <v>1.14881462</v>
      </c>
      <c r="L1166" s="134">
        <f t="shared" si="1559"/>
        <v>1.1490570899999999</v>
      </c>
      <c r="M1166" s="134">
        <f t="shared" si="1560"/>
        <v>45301.457784890001</v>
      </c>
      <c r="N1166" s="142">
        <f t="shared" si="1573"/>
        <v>0</v>
      </c>
      <c r="O1166" s="133">
        <f t="shared" si="1594"/>
        <v>0</v>
      </c>
      <c r="P1166" s="134">
        <f t="shared" si="1561"/>
        <v>0</v>
      </c>
      <c r="Q1166" s="133">
        <f t="shared" si="1598"/>
        <v>0.12682499999999999</v>
      </c>
      <c r="R1166" s="143">
        <f t="shared" si="1562"/>
        <v>1.0003317329999999</v>
      </c>
      <c r="S1166" s="134">
        <f t="shared" si="1563"/>
        <v>15.02798849</v>
      </c>
      <c r="T1166" s="3">
        <f t="shared" si="1599"/>
        <v>0</v>
      </c>
      <c r="U1166" s="4">
        <f t="shared" si="1600"/>
        <v>0</v>
      </c>
      <c r="V1166" s="144" t="str">
        <f t="shared" ref="V1166" si="1604">V1165</f>
        <v>A+J=</v>
      </c>
      <c r="W1166" s="9">
        <f t="shared" si="1596"/>
        <v>43240</v>
      </c>
      <c r="X1166" s="4"/>
      <c r="Y1166" s="18"/>
      <c r="Z1166" s="16"/>
      <c r="AD1166" s="5"/>
    </row>
    <row r="1167" spans="1:135" x14ac:dyDescent="0.2">
      <c r="A1167" s="138">
        <f t="shared" si="1597"/>
        <v>43212</v>
      </c>
      <c r="B1167" s="134">
        <f t="shared" si="1551"/>
        <v>45341.086765</v>
      </c>
      <c r="C1167" s="134">
        <f t="shared" si="1572"/>
        <v>39424.897317239869</v>
      </c>
      <c r="D1167" s="139">
        <f t="shared" si="1552"/>
        <v>663.31100000000004</v>
      </c>
      <c r="E1167" s="10">
        <f>IF(DAY(A1167)=E$3+1,VLOOKUP(A1167,[1]Plan1!$BZ$150:$CA$300,2),E1166)</f>
        <v>667.524</v>
      </c>
      <c r="F1167" s="140">
        <f t="shared" si="1553"/>
        <v>43180</v>
      </c>
      <c r="G1167" s="133">
        <f t="shared" si="1554"/>
        <v>6.3514701248734706E-3</v>
      </c>
      <c r="H1167" s="141">
        <f t="shared" si="1555"/>
        <v>2</v>
      </c>
      <c r="I1167" s="141">
        <f t="shared" si="1556"/>
        <v>30</v>
      </c>
      <c r="J1167" s="134">
        <f t="shared" si="1557"/>
        <v>1.0004221813963101</v>
      </c>
      <c r="K1167" s="134">
        <f t="shared" si="1558"/>
        <v>1.14881462</v>
      </c>
      <c r="L1167" s="134">
        <f t="shared" si="1559"/>
        <v>1.1492996200000001</v>
      </c>
      <c r="M1167" s="134">
        <f t="shared" si="1560"/>
        <v>45311.019505240001</v>
      </c>
      <c r="N1167" s="142">
        <f t="shared" si="1573"/>
        <v>0</v>
      </c>
      <c r="O1167" s="133">
        <f t="shared" si="1594"/>
        <v>0</v>
      </c>
      <c r="P1167" s="134">
        <f t="shared" si="1561"/>
        <v>0</v>
      </c>
      <c r="Q1167" s="133">
        <f t="shared" si="1598"/>
        <v>0.12682499999999999</v>
      </c>
      <c r="R1167" s="143">
        <f t="shared" si="1562"/>
        <v>1.0006635749999999</v>
      </c>
      <c r="S1167" s="134">
        <f t="shared" si="1563"/>
        <v>30.067259759999999</v>
      </c>
      <c r="T1167" s="3">
        <f t="shared" si="1599"/>
        <v>0</v>
      </c>
      <c r="U1167" s="4">
        <f t="shared" si="1600"/>
        <v>0</v>
      </c>
      <c r="V1167" s="144" t="str">
        <f t="shared" ref="V1167" si="1605">V1166</f>
        <v>A+J=</v>
      </c>
      <c r="W1167" s="9">
        <f t="shared" si="1596"/>
        <v>43240</v>
      </c>
      <c r="X1167" s="28"/>
      <c r="Y1167" s="22"/>
      <c r="Z1167" s="21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138">
        <f t="shared" si="1597"/>
        <v>43213</v>
      </c>
      <c r="B1168" s="134">
        <f t="shared" si="1551"/>
        <v>45365.701106369997</v>
      </c>
      <c r="C1168" s="134">
        <f t="shared" si="1572"/>
        <v>39424.897317239869</v>
      </c>
      <c r="D1168" s="139">
        <f t="shared" si="1552"/>
        <v>663.31100000000004</v>
      </c>
      <c r="E1168" s="10">
        <f>IF(DAY(A1168)=E$3+1,VLOOKUP(A1168,[1]Plan1!$BZ$150:$CA$300,2),E1167)</f>
        <v>667.524</v>
      </c>
      <c r="F1168" s="140">
        <f t="shared" si="1553"/>
        <v>43180</v>
      </c>
      <c r="G1168" s="133">
        <f t="shared" si="1554"/>
        <v>6.3514701248734706E-3</v>
      </c>
      <c r="H1168" s="141">
        <f t="shared" si="1555"/>
        <v>3</v>
      </c>
      <c r="I1168" s="141">
        <f t="shared" si="1556"/>
        <v>30</v>
      </c>
      <c r="J1168" s="134">
        <f t="shared" si="1557"/>
        <v>1.000633338928687</v>
      </c>
      <c r="K1168" s="134">
        <f t="shared" si="1558"/>
        <v>1.14881462</v>
      </c>
      <c r="L1168" s="134">
        <f t="shared" si="1559"/>
        <v>1.1495422</v>
      </c>
      <c r="M1168" s="134">
        <f t="shared" si="1560"/>
        <v>45320.583196829997</v>
      </c>
      <c r="N1168" s="142">
        <f t="shared" si="1573"/>
        <v>0</v>
      </c>
      <c r="O1168" s="133">
        <f t="shared" si="1594"/>
        <v>0</v>
      </c>
      <c r="P1168" s="134">
        <f t="shared" si="1561"/>
        <v>0</v>
      </c>
      <c r="Q1168" s="133">
        <f t="shared" si="1598"/>
        <v>0.12682499999999999</v>
      </c>
      <c r="R1168" s="143">
        <f t="shared" si="1562"/>
        <v>1.000995528</v>
      </c>
      <c r="S1168" s="134">
        <f t="shared" si="1563"/>
        <v>45.117909539999999</v>
      </c>
      <c r="T1168" s="3">
        <f t="shared" si="1599"/>
        <v>0</v>
      </c>
      <c r="U1168" s="4">
        <f t="shared" si="1600"/>
        <v>0</v>
      </c>
      <c r="V1168" s="144" t="str">
        <f t="shared" ref="V1168" si="1606">V1167</f>
        <v>A+J=</v>
      </c>
      <c r="W1168" s="9">
        <f t="shared" si="1596"/>
        <v>43240</v>
      </c>
      <c r="X1168" s="4"/>
      <c r="Y1168" s="18"/>
      <c r="Z1168" s="16"/>
      <c r="AD1168" s="5"/>
    </row>
    <row r="1169" spans="1:30" x14ac:dyDescent="0.2">
      <c r="A1169" s="138">
        <f t="shared" si="1597"/>
        <v>43214</v>
      </c>
      <c r="B1169" s="134">
        <f t="shared" si="1551"/>
        <v>45390.329152079998</v>
      </c>
      <c r="C1169" s="134">
        <f t="shared" si="1572"/>
        <v>39424.897317239869</v>
      </c>
      <c r="D1169" s="139">
        <f t="shared" si="1552"/>
        <v>663.31100000000004</v>
      </c>
      <c r="E1169" s="10">
        <f>IF(DAY(A1169)=E$3+1,VLOOKUP(A1169,[1]Plan1!$BZ$150:$CA$300,2),E1168)</f>
        <v>667.524</v>
      </c>
      <c r="F1169" s="140">
        <f t="shared" si="1553"/>
        <v>43180</v>
      </c>
      <c r="G1169" s="133">
        <f t="shared" si="1554"/>
        <v>6.3514701248734706E-3</v>
      </c>
      <c r="H1169" s="141">
        <f t="shared" si="1555"/>
        <v>4</v>
      </c>
      <c r="I1169" s="141">
        <f t="shared" si="1556"/>
        <v>30</v>
      </c>
      <c r="J1169" s="134">
        <f t="shared" si="1557"/>
        <v>1.0008445410297515</v>
      </c>
      <c r="K1169" s="134">
        <f t="shared" si="1558"/>
        <v>1.14881462</v>
      </c>
      <c r="L1169" s="134">
        <f t="shared" si="1559"/>
        <v>1.1497848399999999</v>
      </c>
      <c r="M1169" s="134">
        <f t="shared" si="1560"/>
        <v>45330.14925391</v>
      </c>
      <c r="N1169" s="142">
        <f t="shared" si="1573"/>
        <v>0</v>
      </c>
      <c r="O1169" s="133">
        <f t="shared" si="1594"/>
        <v>0</v>
      </c>
      <c r="P1169" s="134">
        <f t="shared" si="1561"/>
        <v>0</v>
      </c>
      <c r="Q1169" s="133">
        <f t="shared" si="1598"/>
        <v>0.12682499999999999</v>
      </c>
      <c r="R1169" s="143">
        <f t="shared" si="1562"/>
        <v>1.0013275909999999</v>
      </c>
      <c r="S1169" s="134">
        <f t="shared" si="1563"/>
        <v>60.179898170000001</v>
      </c>
      <c r="T1169" s="3">
        <f t="shared" si="1599"/>
        <v>0</v>
      </c>
      <c r="U1169" s="4">
        <f t="shared" si="1600"/>
        <v>0</v>
      </c>
      <c r="V1169" s="144" t="str">
        <f t="shared" ref="V1169" si="1607">V1168</f>
        <v>A+J=</v>
      </c>
      <c r="W1169" s="9">
        <f t="shared" si="1596"/>
        <v>43240</v>
      </c>
      <c r="X1169" s="4"/>
      <c r="Y1169" s="18"/>
      <c r="Z1169" s="16"/>
      <c r="AD1169" s="5"/>
    </row>
    <row r="1170" spans="1:30" x14ac:dyDescent="0.2">
      <c r="A1170" s="138">
        <f t="shared" si="1597"/>
        <v>43215</v>
      </c>
      <c r="B1170" s="134">
        <f t="shared" si="1551"/>
        <v>45414.970117860001</v>
      </c>
      <c r="C1170" s="134">
        <f t="shared" si="1572"/>
        <v>39424.897317239869</v>
      </c>
      <c r="D1170" s="139">
        <f t="shared" si="1552"/>
        <v>663.31100000000004</v>
      </c>
      <c r="E1170" s="10">
        <f>IF(DAY(A1170)=E$3+1,VLOOKUP(A1170,[1]Plan1!$BZ$150:$CA$300,2),E1169)</f>
        <v>667.524</v>
      </c>
      <c r="F1170" s="140">
        <f t="shared" si="1553"/>
        <v>43180</v>
      </c>
      <c r="G1170" s="133">
        <f t="shared" si="1554"/>
        <v>6.3514701248734706E-3</v>
      </c>
      <c r="H1170" s="141">
        <f t="shared" si="1555"/>
        <v>5</v>
      </c>
      <c r="I1170" s="141">
        <f t="shared" si="1556"/>
        <v>30</v>
      </c>
      <c r="J1170" s="134">
        <f t="shared" si="1557"/>
        <v>1.0010557877089103</v>
      </c>
      <c r="K1170" s="134">
        <f t="shared" si="1558"/>
        <v>1.14881462</v>
      </c>
      <c r="L1170" s="134">
        <f t="shared" si="1559"/>
        <v>1.1500275200000001</v>
      </c>
      <c r="M1170" s="134">
        <f t="shared" si="1560"/>
        <v>45339.716888000003</v>
      </c>
      <c r="N1170" s="142">
        <f t="shared" si="1573"/>
        <v>0</v>
      </c>
      <c r="O1170" s="133">
        <f t="shared" si="1594"/>
        <v>0</v>
      </c>
      <c r="P1170" s="134">
        <f t="shared" si="1561"/>
        <v>0</v>
      </c>
      <c r="Q1170" s="133">
        <f t="shared" si="1598"/>
        <v>0.12682499999999999</v>
      </c>
      <c r="R1170" s="143">
        <f t="shared" si="1562"/>
        <v>1.001659764</v>
      </c>
      <c r="S1170" s="134">
        <f t="shared" si="1563"/>
        <v>75.253229860000005</v>
      </c>
      <c r="T1170" s="3">
        <f t="shared" si="1599"/>
        <v>0</v>
      </c>
      <c r="U1170" s="4">
        <f t="shared" si="1600"/>
        <v>0</v>
      </c>
      <c r="V1170" s="144" t="str">
        <f t="shared" ref="V1170" si="1608">V1169</f>
        <v>A+J=</v>
      </c>
      <c r="W1170" s="9">
        <f t="shared" si="1596"/>
        <v>43240</v>
      </c>
      <c r="X1170" s="4"/>
      <c r="Y1170" s="18"/>
      <c r="Z1170" s="16"/>
      <c r="AD1170" s="5"/>
    </row>
    <row r="1171" spans="1:30" x14ac:dyDescent="0.2">
      <c r="A1171" s="138">
        <f t="shared" si="1597"/>
        <v>43216</v>
      </c>
      <c r="B1171" s="134">
        <f t="shared" si="1551"/>
        <v>45439.624403430003</v>
      </c>
      <c r="C1171" s="134">
        <f t="shared" si="1572"/>
        <v>39424.897317239869</v>
      </c>
      <c r="D1171" s="139">
        <f t="shared" si="1552"/>
        <v>663.31100000000004</v>
      </c>
      <c r="E1171" s="10">
        <f>IF(DAY(A1171)=E$3+1,VLOOKUP(A1171,[1]Plan1!$BZ$150:$CA$300,2),E1170)</f>
        <v>667.524</v>
      </c>
      <c r="F1171" s="140">
        <f t="shared" si="1553"/>
        <v>43180</v>
      </c>
      <c r="G1171" s="133">
        <f t="shared" si="1554"/>
        <v>6.3514701248734706E-3</v>
      </c>
      <c r="H1171" s="141">
        <f t="shared" si="1555"/>
        <v>6</v>
      </c>
      <c r="I1171" s="141">
        <f t="shared" si="1556"/>
        <v>30</v>
      </c>
      <c r="J1171" s="134">
        <f t="shared" si="1557"/>
        <v>1.0012670789755727</v>
      </c>
      <c r="K1171" s="134">
        <f t="shared" si="1558"/>
        <v>1.14881462</v>
      </c>
      <c r="L1171" s="134">
        <f t="shared" si="1559"/>
        <v>1.1502702499999999</v>
      </c>
      <c r="M1171" s="134">
        <f t="shared" si="1560"/>
        <v>45349.286493320004</v>
      </c>
      <c r="N1171" s="142">
        <f t="shared" si="1573"/>
        <v>0</v>
      </c>
      <c r="O1171" s="133">
        <f t="shared" si="1594"/>
        <v>0</v>
      </c>
      <c r="P1171" s="134">
        <f t="shared" si="1561"/>
        <v>0</v>
      </c>
      <c r="Q1171" s="133">
        <f t="shared" si="1598"/>
        <v>0.12682499999999999</v>
      </c>
      <c r="R1171" s="143">
        <f t="shared" si="1562"/>
        <v>1.0019920470000001</v>
      </c>
      <c r="S1171" s="134">
        <f t="shared" si="1563"/>
        <v>90.337910109999996</v>
      </c>
      <c r="T1171" s="3">
        <f t="shared" si="1599"/>
        <v>0</v>
      </c>
      <c r="U1171" s="4">
        <f t="shared" si="1600"/>
        <v>0</v>
      </c>
      <c r="V1171" s="144" t="str">
        <f t="shared" ref="V1171" si="1609">V1170</f>
        <v>A+J=</v>
      </c>
      <c r="W1171" s="9">
        <f t="shared" si="1596"/>
        <v>43240</v>
      </c>
      <c r="X1171" s="4"/>
      <c r="Y1171" s="18"/>
      <c r="Z1171" s="16"/>
      <c r="AD1171" s="5"/>
    </row>
    <row r="1172" spans="1:30" x14ac:dyDescent="0.2">
      <c r="A1172" s="138">
        <f t="shared" si="1597"/>
        <v>43217</v>
      </c>
      <c r="B1172" s="134">
        <f t="shared" si="1551"/>
        <v>45464.292454460003</v>
      </c>
      <c r="C1172" s="134">
        <f t="shared" si="1572"/>
        <v>39424.897317239869</v>
      </c>
      <c r="D1172" s="139">
        <f t="shared" si="1552"/>
        <v>663.31100000000004</v>
      </c>
      <c r="E1172" s="10">
        <f>IF(DAY(A1172)=E$3+1,VLOOKUP(A1172,[1]Plan1!$BZ$150:$CA$300,2),E1171)</f>
        <v>667.524</v>
      </c>
      <c r="F1172" s="140">
        <f t="shared" si="1553"/>
        <v>43180</v>
      </c>
      <c r="G1172" s="133">
        <f t="shared" si="1554"/>
        <v>6.3514701248734706E-3</v>
      </c>
      <c r="H1172" s="141">
        <f t="shared" si="1555"/>
        <v>7</v>
      </c>
      <c r="I1172" s="141">
        <f t="shared" si="1556"/>
        <v>30</v>
      </c>
      <c r="J1172" s="134">
        <f t="shared" si="1557"/>
        <v>1.0014784148391496</v>
      </c>
      <c r="K1172" s="134">
        <f t="shared" si="1558"/>
        <v>1.14881462</v>
      </c>
      <c r="L1172" s="134">
        <f t="shared" si="1559"/>
        <v>1.1505130400000001</v>
      </c>
      <c r="M1172" s="134">
        <f t="shared" si="1560"/>
        <v>45358.858464140001</v>
      </c>
      <c r="N1172" s="142">
        <f t="shared" si="1573"/>
        <v>0</v>
      </c>
      <c r="O1172" s="133">
        <f t="shared" si="1594"/>
        <v>0</v>
      </c>
      <c r="P1172" s="134">
        <f t="shared" si="1561"/>
        <v>0</v>
      </c>
      <c r="Q1172" s="133">
        <f t="shared" si="1598"/>
        <v>0.12682499999999999</v>
      </c>
      <c r="R1172" s="143">
        <f t="shared" si="1562"/>
        <v>1.0023244410000001</v>
      </c>
      <c r="S1172" s="134">
        <f t="shared" si="1563"/>
        <v>105.43399032000001</v>
      </c>
      <c r="T1172" s="3">
        <f t="shared" si="1599"/>
        <v>0</v>
      </c>
      <c r="U1172" s="4">
        <f t="shared" si="1600"/>
        <v>0</v>
      </c>
      <c r="V1172" s="144" t="str">
        <f t="shared" ref="V1172" si="1610">V1171</f>
        <v>A+J=</v>
      </c>
      <c r="W1172" s="9">
        <f t="shared" si="1596"/>
        <v>43240</v>
      </c>
      <c r="X1172" s="4"/>
      <c r="Y1172" s="18"/>
      <c r="Z1172" s="16"/>
      <c r="AD1172" s="5"/>
    </row>
    <row r="1173" spans="1:30" x14ac:dyDescent="0.2">
      <c r="A1173" s="138">
        <f t="shared" si="1597"/>
        <v>43218</v>
      </c>
      <c r="B1173" s="134">
        <f t="shared" si="1551"/>
        <v>45488.973790479999</v>
      </c>
      <c r="C1173" s="134">
        <f t="shared" si="1572"/>
        <v>39424.897317239869</v>
      </c>
      <c r="D1173" s="139">
        <f t="shared" si="1552"/>
        <v>663.31100000000004</v>
      </c>
      <c r="E1173" s="10">
        <f>IF(DAY(A1173)=E$3+1,VLOOKUP(A1173,[1]Plan1!$BZ$150:$CA$300,2),E1172)</f>
        <v>667.524</v>
      </c>
      <c r="F1173" s="140">
        <f t="shared" si="1553"/>
        <v>43180</v>
      </c>
      <c r="G1173" s="133">
        <f t="shared" si="1554"/>
        <v>6.3514701248734706E-3</v>
      </c>
      <c r="H1173" s="141">
        <f t="shared" si="1555"/>
        <v>8</v>
      </c>
      <c r="I1173" s="141">
        <f t="shared" si="1556"/>
        <v>30</v>
      </c>
      <c r="J1173" s="134">
        <f t="shared" si="1557"/>
        <v>1.001689795309054</v>
      </c>
      <c r="K1173" s="134">
        <f t="shared" si="1558"/>
        <v>1.14881462</v>
      </c>
      <c r="L1173" s="134">
        <f t="shared" si="1559"/>
        <v>1.15075588</v>
      </c>
      <c r="M1173" s="134">
        <f t="shared" si="1560"/>
        <v>45368.432406209999</v>
      </c>
      <c r="N1173" s="142">
        <f t="shared" si="1573"/>
        <v>0</v>
      </c>
      <c r="O1173" s="133">
        <f t="shared" si="1594"/>
        <v>0</v>
      </c>
      <c r="P1173" s="134">
        <f t="shared" si="1561"/>
        <v>0</v>
      </c>
      <c r="Q1173" s="133">
        <f t="shared" si="1598"/>
        <v>0.12682499999999999</v>
      </c>
      <c r="R1173" s="143">
        <f t="shared" si="1562"/>
        <v>1.0026569439999999</v>
      </c>
      <c r="S1173" s="134">
        <f t="shared" si="1563"/>
        <v>120.54138426999999</v>
      </c>
      <c r="T1173" s="3">
        <f t="shared" si="1599"/>
        <v>0</v>
      </c>
      <c r="U1173" s="4">
        <f t="shared" si="1600"/>
        <v>0</v>
      </c>
      <c r="V1173" s="144" t="str">
        <f t="shared" ref="V1173" si="1611">V1172</f>
        <v>A+J=</v>
      </c>
      <c r="W1173" s="9">
        <f t="shared" si="1596"/>
        <v>43240</v>
      </c>
      <c r="X1173" s="4"/>
      <c r="Y1173" s="18"/>
      <c r="Z1173" s="16"/>
      <c r="AD1173" s="5"/>
    </row>
    <row r="1174" spans="1:30" x14ac:dyDescent="0.2">
      <c r="A1174" s="138">
        <f t="shared" si="1597"/>
        <v>43219</v>
      </c>
      <c r="B1174" s="134">
        <f t="shared" si="1551"/>
        <v>45513.668111880004</v>
      </c>
      <c r="C1174" s="134">
        <f t="shared" si="1572"/>
        <v>39424.897317239869</v>
      </c>
      <c r="D1174" s="139">
        <f t="shared" si="1552"/>
        <v>663.31100000000004</v>
      </c>
      <c r="E1174" s="10">
        <f>IF(DAY(A1174)=E$3+1,VLOOKUP(A1174,[1]Plan1!$BZ$150:$CA$300,2),E1173)</f>
        <v>667.524</v>
      </c>
      <c r="F1174" s="140">
        <f t="shared" si="1553"/>
        <v>43180</v>
      </c>
      <c r="G1174" s="133">
        <f t="shared" si="1554"/>
        <v>6.3514701248734706E-3</v>
      </c>
      <c r="H1174" s="141">
        <f t="shared" si="1555"/>
        <v>9</v>
      </c>
      <c r="I1174" s="141">
        <f t="shared" si="1556"/>
        <v>30</v>
      </c>
      <c r="J1174" s="134">
        <f t="shared" si="1557"/>
        <v>1.0019012203947006</v>
      </c>
      <c r="K1174" s="134">
        <f t="shared" si="1558"/>
        <v>1.14881462</v>
      </c>
      <c r="L1174" s="134">
        <f t="shared" si="1559"/>
        <v>1.15099876</v>
      </c>
      <c r="M1174" s="134">
        <f t="shared" si="1560"/>
        <v>45378.007925270002</v>
      </c>
      <c r="N1174" s="142">
        <f t="shared" si="1573"/>
        <v>0</v>
      </c>
      <c r="O1174" s="133">
        <f t="shared" si="1594"/>
        <v>0</v>
      </c>
      <c r="P1174" s="134">
        <f t="shared" si="1561"/>
        <v>0</v>
      </c>
      <c r="Q1174" s="133">
        <f t="shared" si="1598"/>
        <v>0.12682499999999999</v>
      </c>
      <c r="R1174" s="143">
        <f t="shared" si="1562"/>
        <v>1.0029895579999999</v>
      </c>
      <c r="S1174" s="134">
        <f t="shared" si="1563"/>
        <v>135.66018661000001</v>
      </c>
      <c r="T1174" s="3">
        <f t="shared" si="1599"/>
        <v>0</v>
      </c>
      <c r="U1174" s="4">
        <f t="shared" si="1600"/>
        <v>0</v>
      </c>
      <c r="V1174" s="144" t="str">
        <f t="shared" ref="V1174" si="1612">V1173</f>
        <v>A+J=</v>
      </c>
      <c r="W1174" s="9">
        <f t="shared" si="1596"/>
        <v>43240</v>
      </c>
      <c r="X1174" s="4"/>
      <c r="Y1174" s="18"/>
      <c r="Z1174" s="16"/>
      <c r="AD1174" s="5"/>
    </row>
    <row r="1175" spans="1:30" x14ac:dyDescent="0.2">
      <c r="A1175" s="138">
        <f t="shared" si="1597"/>
        <v>43220</v>
      </c>
      <c r="B1175" s="134">
        <f t="shared" si="1551"/>
        <v>45538.376214559998</v>
      </c>
      <c r="C1175" s="134">
        <f t="shared" si="1572"/>
        <v>39424.897317239869</v>
      </c>
      <c r="D1175" s="139">
        <f t="shared" si="1552"/>
        <v>663.31100000000004</v>
      </c>
      <c r="E1175" s="10">
        <f>IF(DAY(A1175)=E$3+1,VLOOKUP(A1175,[1]Plan1!$BZ$150:$CA$300,2),E1174)</f>
        <v>667.524</v>
      </c>
      <c r="F1175" s="140">
        <f t="shared" si="1553"/>
        <v>43180</v>
      </c>
      <c r="G1175" s="133">
        <f t="shared" si="1554"/>
        <v>6.3514701248734706E-3</v>
      </c>
      <c r="H1175" s="141">
        <f t="shared" si="1555"/>
        <v>10</v>
      </c>
      <c r="I1175" s="141">
        <f t="shared" si="1556"/>
        <v>30</v>
      </c>
      <c r="J1175" s="134">
        <f t="shared" si="1557"/>
        <v>1.0021126901055071</v>
      </c>
      <c r="K1175" s="134">
        <f t="shared" si="1558"/>
        <v>1.14881462</v>
      </c>
      <c r="L1175" s="134">
        <f t="shared" si="1559"/>
        <v>1.1512416999999999</v>
      </c>
      <c r="M1175" s="134">
        <f t="shared" si="1560"/>
        <v>45387.585809819997</v>
      </c>
      <c r="N1175" s="142">
        <f t="shared" si="1573"/>
        <v>0</v>
      </c>
      <c r="O1175" s="133">
        <f t="shared" si="1594"/>
        <v>0</v>
      </c>
      <c r="P1175" s="134">
        <f t="shared" si="1561"/>
        <v>0</v>
      </c>
      <c r="Q1175" s="133">
        <f t="shared" si="1598"/>
        <v>0.12682499999999999</v>
      </c>
      <c r="R1175" s="143">
        <f t="shared" si="1562"/>
        <v>1.0033222829999999</v>
      </c>
      <c r="S1175" s="134">
        <f t="shared" si="1563"/>
        <v>150.79040474000001</v>
      </c>
      <c r="T1175" s="3">
        <f t="shared" si="1599"/>
        <v>0</v>
      </c>
      <c r="U1175" s="4">
        <f t="shared" si="1600"/>
        <v>0</v>
      </c>
      <c r="V1175" s="144" t="str">
        <f t="shared" ref="V1175" si="1613">V1174</f>
        <v>A+J=</v>
      </c>
      <c r="W1175" s="9">
        <f t="shared" si="1596"/>
        <v>43240</v>
      </c>
      <c r="X1175" s="4"/>
      <c r="Y1175" s="18"/>
      <c r="Z1175" s="16"/>
      <c r="AD1175" s="5"/>
    </row>
    <row r="1176" spans="1:30" x14ac:dyDescent="0.2">
      <c r="A1176" s="138">
        <f t="shared" si="1597"/>
        <v>43221</v>
      </c>
      <c r="B1176" s="134">
        <f t="shared" si="1551"/>
        <v>45563.09805868</v>
      </c>
      <c r="C1176" s="134">
        <f t="shared" si="1572"/>
        <v>39424.897317239869</v>
      </c>
      <c r="D1176" s="139">
        <f t="shared" si="1552"/>
        <v>663.31100000000004</v>
      </c>
      <c r="E1176" s="10">
        <f>IF(DAY(A1176)=E$3+1,VLOOKUP(A1176,[1]Plan1!$BZ$150:$CA$300,2),E1175)</f>
        <v>667.524</v>
      </c>
      <c r="F1176" s="140">
        <f t="shared" si="1553"/>
        <v>43180</v>
      </c>
      <c r="G1176" s="133">
        <f t="shared" si="1554"/>
        <v>6.3514701248734706E-3</v>
      </c>
      <c r="H1176" s="141">
        <f t="shared" si="1555"/>
        <v>11</v>
      </c>
      <c r="I1176" s="141">
        <f t="shared" si="1556"/>
        <v>30</v>
      </c>
      <c r="J1176" s="134">
        <f t="shared" si="1557"/>
        <v>1.0023242044508918</v>
      </c>
      <c r="K1176" s="134">
        <f t="shared" si="1558"/>
        <v>1.14881462</v>
      </c>
      <c r="L1176" s="134">
        <f t="shared" si="1559"/>
        <v>1.1514846999999999</v>
      </c>
      <c r="M1176" s="134">
        <f t="shared" si="1560"/>
        <v>45397.166059869996</v>
      </c>
      <c r="N1176" s="142">
        <f t="shared" si="1573"/>
        <v>0</v>
      </c>
      <c r="O1176" s="133">
        <f t="shared" si="1594"/>
        <v>0</v>
      </c>
      <c r="P1176" s="134">
        <f t="shared" si="1561"/>
        <v>0</v>
      </c>
      <c r="Q1176" s="133">
        <f t="shared" si="1598"/>
        <v>0.12682499999999999</v>
      </c>
      <c r="R1176" s="143">
        <f t="shared" si="1562"/>
        <v>1.003655118</v>
      </c>
      <c r="S1176" s="134">
        <f t="shared" si="1563"/>
        <v>165.93199881000001</v>
      </c>
      <c r="T1176" s="3">
        <f t="shared" si="1599"/>
        <v>0</v>
      </c>
      <c r="U1176" s="4">
        <f t="shared" si="1600"/>
        <v>0</v>
      </c>
      <c r="V1176" s="144" t="str">
        <f t="shared" ref="V1176" si="1614">V1175</f>
        <v>A+J=</v>
      </c>
      <c r="W1176" s="9">
        <f t="shared" si="1596"/>
        <v>43240</v>
      </c>
      <c r="X1176" s="4"/>
      <c r="Y1176" s="18"/>
      <c r="Z1176" s="16"/>
      <c r="AD1176" s="5"/>
    </row>
    <row r="1177" spans="1:30" x14ac:dyDescent="0.2">
      <c r="A1177" s="138">
        <f t="shared" si="1597"/>
        <v>43222</v>
      </c>
      <c r="B1177" s="134">
        <f t="shared" si="1551"/>
        <v>45587.832858100002</v>
      </c>
      <c r="C1177" s="134">
        <f t="shared" si="1572"/>
        <v>39424.897317239869</v>
      </c>
      <c r="D1177" s="139">
        <f t="shared" si="1552"/>
        <v>663.31100000000004</v>
      </c>
      <c r="E1177" s="10">
        <f>IF(DAY(A1177)=E$3+1,VLOOKUP(A1177,[1]Plan1!$BZ$150:$CA$300,2),E1176)</f>
        <v>667.524</v>
      </c>
      <c r="F1177" s="140">
        <f t="shared" si="1553"/>
        <v>43180</v>
      </c>
      <c r="G1177" s="133">
        <f t="shared" si="1554"/>
        <v>6.3514701248734706E-3</v>
      </c>
      <c r="H1177" s="141">
        <f t="shared" si="1555"/>
        <v>12</v>
      </c>
      <c r="I1177" s="141">
        <f t="shared" si="1556"/>
        <v>30</v>
      </c>
      <c r="J1177" s="134">
        <f t="shared" si="1557"/>
        <v>1.0025357634402758</v>
      </c>
      <c r="K1177" s="134">
        <f t="shared" si="1558"/>
        <v>1.14881462</v>
      </c>
      <c r="L1177" s="134">
        <f t="shared" si="1559"/>
        <v>1.1517277400000001</v>
      </c>
      <c r="M1177" s="134">
        <f t="shared" si="1560"/>
        <v>45406.747886910001</v>
      </c>
      <c r="N1177" s="142">
        <f t="shared" si="1573"/>
        <v>0</v>
      </c>
      <c r="O1177" s="133">
        <f t="shared" si="1594"/>
        <v>0</v>
      </c>
      <c r="P1177" s="134">
        <f t="shared" si="1561"/>
        <v>0</v>
      </c>
      <c r="Q1177" s="133">
        <f t="shared" si="1598"/>
        <v>0.12682499999999999</v>
      </c>
      <c r="R1177" s="143">
        <f t="shared" si="1562"/>
        <v>1.003988063</v>
      </c>
      <c r="S1177" s="134">
        <f t="shared" si="1563"/>
        <v>181.08497119</v>
      </c>
      <c r="T1177" s="3">
        <f t="shared" si="1599"/>
        <v>0</v>
      </c>
      <c r="U1177" s="4">
        <f t="shared" si="1600"/>
        <v>0</v>
      </c>
      <c r="V1177" s="144" t="str">
        <f t="shared" ref="V1177" si="1615">V1176</f>
        <v>A+J=</v>
      </c>
      <c r="W1177" s="9">
        <f t="shared" si="1596"/>
        <v>43240</v>
      </c>
      <c r="X1177" s="4"/>
      <c r="Y1177" s="18"/>
      <c r="Z1177" s="16"/>
      <c r="AD1177" s="5"/>
    </row>
    <row r="1178" spans="1:30" x14ac:dyDescent="0.2">
      <c r="A1178" s="138">
        <f t="shared" si="1597"/>
        <v>43223</v>
      </c>
      <c r="B1178" s="134">
        <f t="shared" si="1551"/>
        <v>45612.581013529998</v>
      </c>
      <c r="C1178" s="134">
        <f t="shared" si="1572"/>
        <v>39424.897317239869</v>
      </c>
      <c r="D1178" s="139">
        <f t="shared" si="1552"/>
        <v>663.31100000000004</v>
      </c>
      <c r="E1178" s="10">
        <f>IF(DAY(A1178)=E$3+1,VLOOKUP(A1178,[1]Plan1!$BZ$150:$CA$300,2),E1177)</f>
        <v>667.524</v>
      </c>
      <c r="F1178" s="140">
        <f t="shared" si="1553"/>
        <v>43180</v>
      </c>
      <c r="G1178" s="133">
        <f t="shared" si="1554"/>
        <v>6.3514701248734706E-3</v>
      </c>
      <c r="H1178" s="141">
        <f t="shared" si="1555"/>
        <v>13</v>
      </c>
      <c r="I1178" s="141">
        <f t="shared" si="1556"/>
        <v>30</v>
      </c>
      <c r="J1178" s="134">
        <f t="shared" si="1557"/>
        <v>1.0027473670830822</v>
      </c>
      <c r="K1178" s="134">
        <f t="shared" si="1558"/>
        <v>1.14881462</v>
      </c>
      <c r="L1178" s="134">
        <f t="shared" si="1559"/>
        <v>1.15197083</v>
      </c>
      <c r="M1178" s="134">
        <f t="shared" si="1560"/>
        <v>45416.331685199999</v>
      </c>
      <c r="N1178" s="142">
        <f t="shared" si="1573"/>
        <v>0</v>
      </c>
      <c r="O1178" s="133">
        <f t="shared" si="1594"/>
        <v>0</v>
      </c>
      <c r="P1178" s="134">
        <f t="shared" si="1561"/>
        <v>0</v>
      </c>
      <c r="Q1178" s="133">
        <f t="shared" si="1598"/>
        <v>0.12682499999999999</v>
      </c>
      <c r="R1178" s="143">
        <f t="shared" si="1562"/>
        <v>1.004321118</v>
      </c>
      <c r="S1178" s="134">
        <f t="shared" si="1563"/>
        <v>196.24932833</v>
      </c>
      <c r="T1178" s="3">
        <f t="shared" si="1599"/>
        <v>0</v>
      </c>
      <c r="U1178" s="4">
        <f t="shared" si="1600"/>
        <v>0</v>
      </c>
      <c r="V1178" s="144" t="str">
        <f t="shared" ref="V1178" si="1616">V1177</f>
        <v>A+J=</v>
      </c>
      <c r="W1178" s="9">
        <f t="shared" si="1596"/>
        <v>43240</v>
      </c>
      <c r="X1178" s="4"/>
      <c r="Y1178" s="18"/>
      <c r="Z1178" s="16"/>
      <c r="AD1178" s="5"/>
    </row>
    <row r="1179" spans="1:30" x14ac:dyDescent="0.2">
      <c r="A1179" s="138">
        <f t="shared" si="1597"/>
        <v>43224</v>
      </c>
      <c r="B1179" s="134">
        <f t="shared" si="1551"/>
        <v>45637.342971600003</v>
      </c>
      <c r="C1179" s="134">
        <f t="shared" si="1572"/>
        <v>39424.897317239869</v>
      </c>
      <c r="D1179" s="139">
        <f t="shared" si="1552"/>
        <v>663.31100000000004</v>
      </c>
      <c r="E1179" s="10">
        <f>IF(DAY(A1179)=E$3+1,VLOOKUP(A1179,[1]Plan1!$BZ$150:$CA$300,2),E1178)</f>
        <v>667.524</v>
      </c>
      <c r="F1179" s="140">
        <f t="shared" si="1553"/>
        <v>43180</v>
      </c>
      <c r="G1179" s="133">
        <f t="shared" si="1554"/>
        <v>6.3514701248734706E-3</v>
      </c>
      <c r="H1179" s="141">
        <f t="shared" si="1555"/>
        <v>14</v>
      </c>
      <c r="I1179" s="141">
        <f t="shared" si="1556"/>
        <v>30</v>
      </c>
      <c r="J1179" s="134">
        <f t="shared" si="1557"/>
        <v>1.0029590153887358</v>
      </c>
      <c r="K1179" s="134">
        <f t="shared" si="1558"/>
        <v>1.14881462</v>
      </c>
      <c r="L1179" s="134">
        <f t="shared" si="1559"/>
        <v>1.15221398</v>
      </c>
      <c r="M1179" s="134">
        <f t="shared" si="1560"/>
        <v>45425.917848980003</v>
      </c>
      <c r="N1179" s="142">
        <f t="shared" si="1573"/>
        <v>0</v>
      </c>
      <c r="O1179" s="133">
        <f t="shared" si="1594"/>
        <v>0</v>
      </c>
      <c r="P1179" s="134">
        <f t="shared" si="1561"/>
        <v>0</v>
      </c>
      <c r="Q1179" s="133">
        <f t="shared" si="1598"/>
        <v>0.12682499999999999</v>
      </c>
      <c r="R1179" s="143">
        <f t="shared" si="1562"/>
        <v>1.0046542839999999</v>
      </c>
      <c r="S1179" s="134">
        <f t="shared" si="1563"/>
        <v>211.42512262</v>
      </c>
      <c r="T1179" s="3">
        <f t="shared" si="1599"/>
        <v>0</v>
      </c>
      <c r="U1179" s="4">
        <f t="shared" si="1600"/>
        <v>0</v>
      </c>
      <c r="V1179" s="144" t="str">
        <f t="shared" ref="V1179" si="1617">V1178</f>
        <v>A+J=</v>
      </c>
      <c r="W1179" s="9">
        <f t="shared" si="1596"/>
        <v>43240</v>
      </c>
      <c r="X1179" s="4"/>
      <c r="Y1179" s="18"/>
      <c r="Z1179" s="16"/>
      <c r="AD1179" s="5"/>
    </row>
    <row r="1180" spans="1:30" x14ac:dyDescent="0.2">
      <c r="A1180" s="138">
        <f t="shared" si="1597"/>
        <v>43225</v>
      </c>
      <c r="B1180" s="134">
        <f t="shared" si="1551"/>
        <v>45662.117945450002</v>
      </c>
      <c r="C1180" s="134">
        <f t="shared" si="1572"/>
        <v>39424.897317239869</v>
      </c>
      <c r="D1180" s="139">
        <f t="shared" si="1552"/>
        <v>663.31100000000004</v>
      </c>
      <c r="E1180" s="10">
        <f>IF(DAY(A1180)=E$3+1,VLOOKUP(A1180,[1]Plan1!$BZ$150:$CA$300,2),E1179)</f>
        <v>667.524</v>
      </c>
      <c r="F1180" s="140">
        <f t="shared" si="1553"/>
        <v>43180</v>
      </c>
      <c r="G1180" s="133">
        <f t="shared" si="1554"/>
        <v>6.3514701248734706E-3</v>
      </c>
      <c r="H1180" s="141">
        <f t="shared" si="1555"/>
        <v>15</v>
      </c>
      <c r="I1180" s="141">
        <f t="shared" si="1556"/>
        <v>30</v>
      </c>
      <c r="J1180" s="134">
        <f t="shared" si="1557"/>
        <v>1.0031707083666634</v>
      </c>
      <c r="K1180" s="134">
        <f t="shared" si="1558"/>
        <v>1.14881462</v>
      </c>
      <c r="L1180" s="134">
        <f t="shared" si="1559"/>
        <v>1.1524571699999999</v>
      </c>
      <c r="M1180" s="134">
        <f t="shared" si="1560"/>
        <v>45435.505589760003</v>
      </c>
      <c r="N1180" s="142">
        <f t="shared" si="1573"/>
        <v>0</v>
      </c>
      <c r="O1180" s="133">
        <f t="shared" si="1594"/>
        <v>0</v>
      </c>
      <c r="P1180" s="134">
        <f t="shared" si="1561"/>
        <v>0</v>
      </c>
      <c r="Q1180" s="133">
        <f t="shared" si="1598"/>
        <v>0.12682499999999999</v>
      </c>
      <c r="R1180" s="143">
        <f t="shared" si="1562"/>
        <v>1.0049875610000001</v>
      </c>
      <c r="S1180" s="134">
        <f t="shared" si="1563"/>
        <v>226.61235568999999</v>
      </c>
      <c r="T1180" s="3">
        <f t="shared" si="1599"/>
        <v>0</v>
      </c>
      <c r="U1180" s="4">
        <f t="shared" si="1600"/>
        <v>0</v>
      </c>
      <c r="V1180" s="144" t="str">
        <f t="shared" ref="V1180" si="1618">V1179</f>
        <v>A+J=</v>
      </c>
      <c r="W1180" s="9">
        <f t="shared" si="1596"/>
        <v>43240</v>
      </c>
      <c r="X1180" s="4"/>
      <c r="Y1180" s="18"/>
      <c r="Z1180" s="16"/>
      <c r="AD1180" s="5"/>
    </row>
    <row r="1181" spans="1:30" x14ac:dyDescent="0.2">
      <c r="A1181" s="138">
        <f t="shared" si="1597"/>
        <v>43226</v>
      </c>
      <c r="B1181" s="134">
        <f t="shared" si="1551"/>
        <v>45686.906687080002</v>
      </c>
      <c r="C1181" s="134">
        <f t="shared" si="1572"/>
        <v>39424.897317239869</v>
      </c>
      <c r="D1181" s="139">
        <f t="shared" si="1552"/>
        <v>663.31100000000004</v>
      </c>
      <c r="E1181" s="10">
        <f>IF(DAY(A1181)=E$3+1,VLOOKUP(A1181,[1]Plan1!$BZ$150:$CA$300,2),E1180)</f>
        <v>667.524</v>
      </c>
      <c r="F1181" s="140">
        <f t="shared" si="1553"/>
        <v>43180</v>
      </c>
      <c r="G1181" s="133">
        <f t="shared" si="1554"/>
        <v>6.3514701248734706E-3</v>
      </c>
      <c r="H1181" s="141">
        <f t="shared" si="1555"/>
        <v>16</v>
      </c>
      <c r="I1181" s="141">
        <f t="shared" si="1556"/>
        <v>30</v>
      </c>
      <c r="J1181" s="134">
        <f t="shared" si="1557"/>
        <v>1.0033824460262943</v>
      </c>
      <c r="K1181" s="134">
        <f t="shared" si="1558"/>
        <v>1.14881462</v>
      </c>
      <c r="L1181" s="134">
        <f t="shared" si="1559"/>
        <v>1.1527004199999999</v>
      </c>
      <c r="M1181" s="134">
        <f t="shared" si="1560"/>
        <v>45445.095696030003</v>
      </c>
      <c r="N1181" s="142">
        <f t="shared" si="1573"/>
        <v>0</v>
      </c>
      <c r="O1181" s="133">
        <f t="shared" si="1594"/>
        <v>0</v>
      </c>
      <c r="P1181" s="134">
        <f t="shared" si="1561"/>
        <v>0</v>
      </c>
      <c r="Q1181" s="133">
        <f t="shared" si="1598"/>
        <v>0.12682499999999999</v>
      </c>
      <c r="R1181" s="143">
        <f t="shared" si="1562"/>
        <v>1.005320948</v>
      </c>
      <c r="S1181" s="134">
        <f t="shared" si="1563"/>
        <v>241.81099105000001</v>
      </c>
      <c r="T1181" s="3">
        <f t="shared" si="1599"/>
        <v>0</v>
      </c>
      <c r="U1181" s="4">
        <f t="shared" si="1600"/>
        <v>0</v>
      </c>
      <c r="V1181" s="144" t="str">
        <f t="shared" ref="V1181" si="1619">V1180</f>
        <v>A+J=</v>
      </c>
      <c r="W1181" s="9">
        <f t="shared" si="1596"/>
        <v>43240</v>
      </c>
      <c r="X1181" s="4"/>
      <c r="Y1181" s="18"/>
      <c r="Z1181" s="16"/>
      <c r="AD1181" s="5"/>
    </row>
    <row r="1182" spans="1:30" x14ac:dyDescent="0.2">
      <c r="A1182" s="138">
        <f t="shared" si="1597"/>
        <v>43227</v>
      </c>
      <c r="B1182" s="134">
        <f t="shared" si="1551"/>
        <v>45711.70885101</v>
      </c>
      <c r="C1182" s="134">
        <f t="shared" si="1572"/>
        <v>39424.897317239869</v>
      </c>
      <c r="D1182" s="139">
        <f t="shared" si="1552"/>
        <v>663.31100000000004</v>
      </c>
      <c r="E1182" s="10">
        <f>IF(DAY(A1182)=E$3+1,VLOOKUP(A1182,[1]Plan1!$BZ$150:$CA$300,2),E1181)</f>
        <v>667.524</v>
      </c>
      <c r="F1182" s="140">
        <f t="shared" si="1553"/>
        <v>43180</v>
      </c>
      <c r="G1182" s="133">
        <f t="shared" si="1554"/>
        <v>6.3514701248734706E-3</v>
      </c>
      <c r="H1182" s="141">
        <f t="shared" si="1555"/>
        <v>17</v>
      </c>
      <c r="I1182" s="141">
        <f t="shared" si="1556"/>
        <v>30</v>
      </c>
      <c r="J1182" s="134">
        <f t="shared" si="1557"/>
        <v>1.0035942283770591</v>
      </c>
      <c r="K1182" s="134">
        <f t="shared" si="1558"/>
        <v>1.14881462</v>
      </c>
      <c r="L1182" s="134">
        <f t="shared" si="1559"/>
        <v>1.1529437199999999</v>
      </c>
      <c r="M1182" s="134">
        <f t="shared" si="1560"/>
        <v>45454.687773550002</v>
      </c>
      <c r="N1182" s="142">
        <f t="shared" si="1573"/>
        <v>0</v>
      </c>
      <c r="O1182" s="133">
        <f t="shared" si="1594"/>
        <v>0</v>
      </c>
      <c r="P1182" s="134">
        <f t="shared" si="1561"/>
        <v>0</v>
      </c>
      <c r="Q1182" s="133">
        <f t="shared" si="1598"/>
        <v>0.12682499999999999</v>
      </c>
      <c r="R1182" s="143">
        <f t="shared" si="1562"/>
        <v>1.0056544460000001</v>
      </c>
      <c r="S1182" s="134">
        <f t="shared" si="1563"/>
        <v>257.02107746000001</v>
      </c>
      <c r="T1182" s="3">
        <f t="shared" si="1599"/>
        <v>0</v>
      </c>
      <c r="U1182" s="4">
        <f t="shared" si="1600"/>
        <v>0</v>
      </c>
      <c r="V1182" s="144" t="str">
        <f t="shared" ref="V1182" si="1620">V1181</f>
        <v>A+J=</v>
      </c>
      <c r="W1182" s="9">
        <f t="shared" si="1596"/>
        <v>43240</v>
      </c>
      <c r="X1182" s="4"/>
      <c r="Y1182" s="18"/>
      <c r="Z1182" s="16"/>
      <c r="AD1182" s="5"/>
    </row>
    <row r="1183" spans="1:30" x14ac:dyDescent="0.2">
      <c r="A1183" s="138">
        <f t="shared" si="1597"/>
        <v>43228</v>
      </c>
      <c r="B1183" s="134">
        <f t="shared" si="1551"/>
        <v>45736.524396929999</v>
      </c>
      <c r="C1183" s="134">
        <f t="shared" si="1572"/>
        <v>39424.897317239869</v>
      </c>
      <c r="D1183" s="139">
        <f t="shared" si="1552"/>
        <v>663.31100000000004</v>
      </c>
      <c r="E1183" s="10">
        <f>IF(DAY(A1183)=E$3+1,VLOOKUP(A1183,[1]Plan1!$BZ$150:$CA$300,2),E1182)</f>
        <v>667.524</v>
      </c>
      <c r="F1183" s="140">
        <f t="shared" si="1553"/>
        <v>43180</v>
      </c>
      <c r="G1183" s="133">
        <f t="shared" si="1554"/>
        <v>6.3514701248734706E-3</v>
      </c>
      <c r="H1183" s="141">
        <f t="shared" si="1555"/>
        <v>18</v>
      </c>
      <c r="I1183" s="141">
        <f t="shared" si="1556"/>
        <v>30</v>
      </c>
      <c r="J1183" s="134">
        <f t="shared" si="1557"/>
        <v>1.0038060554283907</v>
      </c>
      <c r="K1183" s="134">
        <f t="shared" si="1558"/>
        <v>1.14881462</v>
      </c>
      <c r="L1183" s="134">
        <f t="shared" si="1559"/>
        <v>1.15318707</v>
      </c>
      <c r="M1183" s="134">
        <f t="shared" si="1560"/>
        <v>45464.281822309997</v>
      </c>
      <c r="N1183" s="142">
        <f t="shared" si="1573"/>
        <v>0</v>
      </c>
      <c r="O1183" s="133">
        <f t="shared" si="1594"/>
        <v>0</v>
      </c>
      <c r="P1183" s="134">
        <f t="shared" si="1561"/>
        <v>0</v>
      </c>
      <c r="Q1183" s="133">
        <f t="shared" si="1598"/>
        <v>0.12682499999999999</v>
      </c>
      <c r="R1183" s="143">
        <f t="shared" si="1562"/>
        <v>1.0059880539999999</v>
      </c>
      <c r="S1183" s="134">
        <f t="shared" si="1563"/>
        <v>272.24257462000003</v>
      </c>
      <c r="T1183" s="3">
        <f t="shared" si="1599"/>
        <v>0</v>
      </c>
      <c r="U1183" s="4">
        <f t="shared" si="1600"/>
        <v>0</v>
      </c>
      <c r="V1183" s="144" t="str">
        <f t="shared" ref="V1183" si="1621">V1182</f>
        <v>A+J=</v>
      </c>
      <c r="W1183" s="9">
        <f t="shared" si="1596"/>
        <v>43240</v>
      </c>
      <c r="X1183" s="4"/>
      <c r="Y1183" s="18"/>
      <c r="Z1183" s="16"/>
      <c r="AD1183" s="5"/>
    </row>
    <row r="1184" spans="1:30" x14ac:dyDescent="0.2">
      <c r="A1184" s="138">
        <f t="shared" si="1597"/>
        <v>43229</v>
      </c>
      <c r="B1184" s="134">
        <f t="shared" si="1551"/>
        <v>45761.353375459999</v>
      </c>
      <c r="C1184" s="134">
        <f t="shared" si="1572"/>
        <v>39424.897317239869</v>
      </c>
      <c r="D1184" s="139">
        <f t="shared" si="1552"/>
        <v>663.31100000000004</v>
      </c>
      <c r="E1184" s="10">
        <f>IF(DAY(A1184)=E$3+1,VLOOKUP(A1184,[1]Plan1!$BZ$150:$CA$300,2),E1183)</f>
        <v>667.524</v>
      </c>
      <c r="F1184" s="140">
        <f t="shared" si="1553"/>
        <v>43180</v>
      </c>
      <c r="G1184" s="133">
        <f t="shared" si="1554"/>
        <v>6.3514701248734706E-3</v>
      </c>
      <c r="H1184" s="141">
        <f t="shared" si="1555"/>
        <v>19</v>
      </c>
      <c r="I1184" s="141">
        <f t="shared" si="1556"/>
        <v>30</v>
      </c>
      <c r="J1184" s="134">
        <f t="shared" si="1557"/>
        <v>1.004017927189724</v>
      </c>
      <c r="K1184" s="134">
        <f t="shared" si="1558"/>
        <v>1.14881462</v>
      </c>
      <c r="L1184" s="134">
        <f t="shared" si="1559"/>
        <v>1.15343047</v>
      </c>
      <c r="M1184" s="134">
        <f t="shared" si="1560"/>
        <v>45473.877842319998</v>
      </c>
      <c r="N1184" s="142">
        <f t="shared" si="1573"/>
        <v>0</v>
      </c>
      <c r="O1184" s="133">
        <f t="shared" si="1594"/>
        <v>0</v>
      </c>
      <c r="P1184" s="134">
        <f t="shared" si="1561"/>
        <v>0</v>
      </c>
      <c r="Q1184" s="133">
        <f t="shared" si="1598"/>
        <v>0.12682499999999999</v>
      </c>
      <c r="R1184" s="143">
        <f t="shared" si="1562"/>
        <v>1.006321773</v>
      </c>
      <c r="S1184" s="134">
        <f t="shared" si="1563"/>
        <v>287.47553313999998</v>
      </c>
      <c r="T1184" s="3">
        <f t="shared" si="1599"/>
        <v>0</v>
      </c>
      <c r="U1184" s="4">
        <f t="shared" si="1600"/>
        <v>0</v>
      </c>
      <c r="V1184" s="144" t="str">
        <f t="shared" ref="V1184" si="1622">V1183</f>
        <v>A+J=</v>
      </c>
      <c r="W1184" s="9">
        <f t="shared" si="1596"/>
        <v>43240</v>
      </c>
      <c r="X1184" s="4"/>
      <c r="Y1184" s="18"/>
      <c r="Z1184" s="16"/>
      <c r="AD1184" s="5"/>
    </row>
    <row r="1185" spans="1:135" x14ac:dyDescent="0.2">
      <c r="A1185" s="138">
        <f t="shared" si="1597"/>
        <v>43230</v>
      </c>
      <c r="B1185" s="134">
        <f t="shared" si="1551"/>
        <v>45786.195791770006</v>
      </c>
      <c r="C1185" s="134">
        <f t="shared" si="1572"/>
        <v>39424.897317239869</v>
      </c>
      <c r="D1185" s="139">
        <f t="shared" si="1552"/>
        <v>663.31100000000004</v>
      </c>
      <c r="E1185" s="10">
        <f>IF(DAY(A1185)=E$3+1,VLOOKUP(A1185,[1]Plan1!$BZ$150:$CA$300,2),E1184)</f>
        <v>667.524</v>
      </c>
      <c r="F1185" s="140">
        <f t="shared" si="1553"/>
        <v>43180</v>
      </c>
      <c r="G1185" s="133">
        <f t="shared" si="1554"/>
        <v>6.3514701248734706E-3</v>
      </c>
      <c r="H1185" s="141">
        <f t="shared" si="1555"/>
        <v>20</v>
      </c>
      <c r="I1185" s="141">
        <f t="shared" si="1556"/>
        <v>30</v>
      </c>
      <c r="J1185" s="134">
        <f t="shared" si="1557"/>
        <v>1.0042298436704959</v>
      </c>
      <c r="K1185" s="134">
        <f t="shared" si="1558"/>
        <v>1.14881462</v>
      </c>
      <c r="L1185" s="134">
        <f t="shared" si="1559"/>
        <v>1.1536739199999999</v>
      </c>
      <c r="M1185" s="134">
        <f t="shared" si="1560"/>
        <v>45483.475833570003</v>
      </c>
      <c r="N1185" s="142">
        <f t="shared" si="1573"/>
        <v>0</v>
      </c>
      <c r="O1185" s="133">
        <f t="shared" si="1594"/>
        <v>0</v>
      </c>
      <c r="P1185" s="134">
        <f t="shared" si="1561"/>
        <v>0</v>
      </c>
      <c r="Q1185" s="133">
        <f t="shared" si="1598"/>
        <v>0.12682499999999999</v>
      </c>
      <c r="R1185" s="143">
        <f t="shared" si="1562"/>
        <v>1.006655603</v>
      </c>
      <c r="S1185" s="134">
        <f t="shared" si="1563"/>
        <v>302.71995820000001</v>
      </c>
      <c r="T1185" s="3">
        <f t="shared" si="1599"/>
        <v>0</v>
      </c>
      <c r="U1185" s="4">
        <f t="shared" si="1600"/>
        <v>0</v>
      </c>
      <c r="V1185" s="144" t="str">
        <f t="shared" ref="V1185" si="1623">V1184</f>
        <v>A+J=</v>
      </c>
      <c r="W1185" s="9">
        <f t="shared" si="1596"/>
        <v>43240</v>
      </c>
      <c r="X1185" s="4"/>
      <c r="Y1185" s="18"/>
      <c r="Z1185" s="16"/>
      <c r="AD1185" s="5"/>
    </row>
    <row r="1186" spans="1:135" x14ac:dyDescent="0.2">
      <c r="A1186" s="138">
        <f t="shared" si="1597"/>
        <v>43231</v>
      </c>
      <c r="B1186" s="134">
        <f t="shared" si="1551"/>
        <v>45811.052048039994</v>
      </c>
      <c r="C1186" s="134">
        <f t="shared" si="1572"/>
        <v>39424.897317239869</v>
      </c>
      <c r="D1186" s="139">
        <f t="shared" si="1552"/>
        <v>663.31100000000004</v>
      </c>
      <c r="E1186" s="10">
        <f>IF(DAY(A1186)=E$3+1,VLOOKUP(A1186,[1]Plan1!$BZ$150:$CA$300,2),E1185)</f>
        <v>667.524</v>
      </c>
      <c r="F1186" s="140">
        <f t="shared" si="1553"/>
        <v>43180</v>
      </c>
      <c r="G1186" s="133">
        <f t="shared" si="1554"/>
        <v>6.3514701248734706E-3</v>
      </c>
      <c r="H1186" s="141">
        <f t="shared" si="1555"/>
        <v>21</v>
      </c>
      <c r="I1186" s="141">
        <f t="shared" si="1556"/>
        <v>30</v>
      </c>
      <c r="J1186" s="134">
        <f t="shared" si="1557"/>
        <v>1.0044418048801453</v>
      </c>
      <c r="K1186" s="134">
        <f t="shared" si="1558"/>
        <v>1.14881462</v>
      </c>
      <c r="L1186" s="134">
        <f t="shared" si="1559"/>
        <v>1.1539174299999999</v>
      </c>
      <c r="M1186" s="134">
        <f t="shared" si="1560"/>
        <v>45493.076190319996</v>
      </c>
      <c r="N1186" s="142">
        <f t="shared" si="1573"/>
        <v>0</v>
      </c>
      <c r="O1186" s="133">
        <f t="shared" si="1594"/>
        <v>0</v>
      </c>
      <c r="P1186" s="134">
        <f t="shared" si="1561"/>
        <v>0</v>
      </c>
      <c r="Q1186" s="133">
        <f t="shared" si="1598"/>
        <v>0.12682499999999999</v>
      </c>
      <c r="R1186" s="143">
        <f t="shared" si="1562"/>
        <v>1.0069895440000001</v>
      </c>
      <c r="S1186" s="134">
        <f t="shared" si="1563"/>
        <v>317.97585772000002</v>
      </c>
      <c r="T1186" s="3">
        <f t="shared" si="1599"/>
        <v>0</v>
      </c>
      <c r="U1186" s="4">
        <f t="shared" si="1600"/>
        <v>0</v>
      </c>
      <c r="V1186" s="144" t="str">
        <f t="shared" ref="V1186" si="1624">V1185</f>
        <v>A+J=</v>
      </c>
      <c r="W1186" s="9">
        <f t="shared" si="1596"/>
        <v>43240</v>
      </c>
      <c r="X1186" s="4"/>
      <c r="Y1186" s="18"/>
      <c r="Z1186" s="16"/>
      <c r="AD1186" s="5"/>
    </row>
    <row r="1187" spans="1:135" x14ac:dyDescent="0.2">
      <c r="A1187" s="138">
        <f t="shared" si="1597"/>
        <v>43232</v>
      </c>
      <c r="B1187" s="134">
        <f t="shared" si="1551"/>
        <v>45835.921310050006</v>
      </c>
      <c r="C1187" s="134">
        <f t="shared" si="1572"/>
        <v>39424.897317239869</v>
      </c>
      <c r="D1187" s="139">
        <f t="shared" si="1552"/>
        <v>663.31100000000004</v>
      </c>
      <c r="E1187" s="10">
        <f>IF(DAY(A1187)=E$3+1,VLOOKUP(A1187,[1]Plan1!$BZ$150:$CA$300,2),E1186)</f>
        <v>667.524</v>
      </c>
      <c r="F1187" s="140">
        <f t="shared" si="1553"/>
        <v>43180</v>
      </c>
      <c r="G1187" s="133">
        <f t="shared" si="1554"/>
        <v>6.3514701248734706E-3</v>
      </c>
      <c r="H1187" s="141">
        <f t="shared" si="1555"/>
        <v>22</v>
      </c>
      <c r="I1187" s="141">
        <f t="shared" si="1556"/>
        <v>30</v>
      </c>
      <c r="J1187" s="134">
        <f t="shared" si="1557"/>
        <v>1.0046538108281129</v>
      </c>
      <c r="K1187" s="134">
        <f t="shared" si="1558"/>
        <v>1.14881462</v>
      </c>
      <c r="L1187" s="134">
        <f t="shared" si="1559"/>
        <v>1.1541609799999999</v>
      </c>
      <c r="M1187" s="134">
        <f t="shared" si="1560"/>
        <v>45502.678124060003</v>
      </c>
      <c r="N1187" s="142">
        <f t="shared" si="1573"/>
        <v>0</v>
      </c>
      <c r="O1187" s="133">
        <f t="shared" si="1594"/>
        <v>0</v>
      </c>
      <c r="P1187" s="134">
        <f t="shared" si="1561"/>
        <v>0</v>
      </c>
      <c r="Q1187" s="133">
        <f t="shared" si="1598"/>
        <v>0.12682499999999999</v>
      </c>
      <c r="R1187" s="143">
        <f t="shared" si="1562"/>
        <v>1.0073235949999999</v>
      </c>
      <c r="S1187" s="134">
        <f t="shared" si="1563"/>
        <v>333.24318598999997</v>
      </c>
      <c r="T1187" s="3">
        <f t="shared" si="1599"/>
        <v>0</v>
      </c>
      <c r="U1187" s="4">
        <f t="shared" si="1600"/>
        <v>0</v>
      </c>
      <c r="V1187" s="144" t="str">
        <f t="shared" ref="V1187" si="1625">V1186</f>
        <v>A+J=</v>
      </c>
      <c r="W1187" s="9">
        <f t="shared" si="1596"/>
        <v>43240</v>
      </c>
      <c r="X1187" s="4"/>
      <c r="Y1187" s="18"/>
      <c r="Z1187" s="16"/>
      <c r="AD1187" s="5"/>
    </row>
    <row r="1188" spans="1:135" x14ac:dyDescent="0.2">
      <c r="A1188" s="138">
        <f t="shared" si="1597"/>
        <v>43233</v>
      </c>
      <c r="B1188" s="134">
        <f t="shared" si="1551"/>
        <v>45860.804422610003</v>
      </c>
      <c r="C1188" s="134">
        <f t="shared" si="1572"/>
        <v>39424.897317239869</v>
      </c>
      <c r="D1188" s="139">
        <f t="shared" si="1552"/>
        <v>663.31100000000004</v>
      </c>
      <c r="E1188" s="10">
        <f>IF(DAY(A1188)=E$3+1,VLOOKUP(A1188,[1]Plan1!$BZ$150:$CA$300,2),E1187)</f>
        <v>667.524</v>
      </c>
      <c r="F1188" s="140">
        <f t="shared" si="1553"/>
        <v>43180</v>
      </c>
      <c r="G1188" s="133">
        <f t="shared" si="1554"/>
        <v>6.3514701248734706E-3</v>
      </c>
      <c r="H1188" s="141">
        <f t="shared" si="1555"/>
        <v>23</v>
      </c>
      <c r="I1188" s="141">
        <f t="shared" si="1556"/>
        <v>30</v>
      </c>
      <c r="J1188" s="134">
        <f t="shared" si="1557"/>
        <v>1.0048658615238417</v>
      </c>
      <c r="K1188" s="134">
        <f t="shared" si="1558"/>
        <v>1.14881462</v>
      </c>
      <c r="L1188" s="134">
        <f t="shared" si="1559"/>
        <v>1.15440459</v>
      </c>
      <c r="M1188" s="134">
        <f t="shared" si="1560"/>
        <v>45512.282423299999</v>
      </c>
      <c r="N1188" s="142">
        <f t="shared" si="1573"/>
        <v>0</v>
      </c>
      <c r="O1188" s="133">
        <f t="shared" si="1594"/>
        <v>0</v>
      </c>
      <c r="P1188" s="134">
        <f t="shared" si="1561"/>
        <v>0</v>
      </c>
      <c r="Q1188" s="133">
        <f t="shared" si="1598"/>
        <v>0.12682499999999999</v>
      </c>
      <c r="R1188" s="143">
        <f t="shared" si="1562"/>
        <v>1.007657757</v>
      </c>
      <c r="S1188" s="134">
        <f t="shared" si="1563"/>
        <v>348.52199931000001</v>
      </c>
      <c r="T1188" s="3">
        <f t="shared" si="1599"/>
        <v>0</v>
      </c>
      <c r="U1188" s="4">
        <f t="shared" si="1600"/>
        <v>0</v>
      </c>
      <c r="V1188" s="144" t="str">
        <f t="shared" ref="V1188" si="1626">V1187</f>
        <v>A+J=</v>
      </c>
      <c r="W1188" s="9">
        <f t="shared" si="1596"/>
        <v>43240</v>
      </c>
      <c r="X1188" s="4"/>
      <c r="Y1188" s="18"/>
      <c r="Z1188" s="16"/>
      <c r="AD1188" s="5"/>
    </row>
    <row r="1189" spans="1:135" x14ac:dyDescent="0.2">
      <c r="A1189" s="138">
        <f t="shared" si="1597"/>
        <v>43234</v>
      </c>
      <c r="B1189" s="134">
        <f t="shared" si="1551"/>
        <v>45885.700993869999</v>
      </c>
      <c r="C1189" s="134">
        <f t="shared" si="1572"/>
        <v>39424.897317239869</v>
      </c>
      <c r="D1189" s="139">
        <f t="shared" si="1552"/>
        <v>663.31100000000004</v>
      </c>
      <c r="E1189" s="10">
        <f>IF(DAY(A1189)=E$3+1,VLOOKUP(A1189,[1]Plan1!$BZ$150:$CA$300,2),E1188)</f>
        <v>667.524</v>
      </c>
      <c r="F1189" s="140">
        <f t="shared" si="1553"/>
        <v>43180</v>
      </c>
      <c r="G1189" s="133">
        <f t="shared" si="1554"/>
        <v>6.3514701248734706E-3</v>
      </c>
      <c r="H1189" s="141">
        <f t="shared" si="1555"/>
        <v>24</v>
      </c>
      <c r="I1189" s="141">
        <f t="shared" si="1556"/>
        <v>30</v>
      </c>
      <c r="J1189" s="134">
        <f t="shared" si="1557"/>
        <v>1.0050779569767767</v>
      </c>
      <c r="K1189" s="134">
        <f t="shared" si="1558"/>
        <v>1.14881462</v>
      </c>
      <c r="L1189" s="134">
        <f t="shared" si="1559"/>
        <v>1.1546482499999999</v>
      </c>
      <c r="M1189" s="134">
        <f t="shared" si="1560"/>
        <v>45521.888693779998</v>
      </c>
      <c r="N1189" s="142">
        <f t="shared" si="1573"/>
        <v>0</v>
      </c>
      <c r="O1189" s="133">
        <f t="shared" si="1594"/>
        <v>0</v>
      </c>
      <c r="P1189" s="134">
        <f t="shared" si="1561"/>
        <v>0</v>
      </c>
      <c r="Q1189" s="133">
        <f t="shared" si="1598"/>
        <v>0.12682499999999999</v>
      </c>
      <c r="R1189" s="143">
        <f t="shared" si="1562"/>
        <v>1.00799203</v>
      </c>
      <c r="S1189" s="134">
        <f t="shared" si="1563"/>
        <v>363.81230009000001</v>
      </c>
      <c r="T1189" s="3">
        <f t="shared" si="1599"/>
        <v>0</v>
      </c>
      <c r="U1189" s="4">
        <f t="shared" si="1600"/>
        <v>0</v>
      </c>
      <c r="V1189" s="144" t="str">
        <f t="shared" ref="V1189" si="1627">V1188</f>
        <v>A+J=</v>
      </c>
      <c r="W1189" s="9">
        <f t="shared" si="1596"/>
        <v>43240</v>
      </c>
      <c r="X1189" s="4"/>
      <c r="Y1189" s="18"/>
      <c r="Z1189" s="16"/>
      <c r="AD1189" s="5"/>
    </row>
    <row r="1190" spans="1:135" x14ac:dyDescent="0.2">
      <c r="A1190" s="138">
        <f t="shared" si="1597"/>
        <v>43235</v>
      </c>
      <c r="B1190" s="134">
        <f t="shared" si="1551"/>
        <v>45910.611029020001</v>
      </c>
      <c r="C1190" s="134">
        <f t="shared" si="1572"/>
        <v>39424.897317239869</v>
      </c>
      <c r="D1190" s="139">
        <f t="shared" si="1552"/>
        <v>663.31100000000004</v>
      </c>
      <c r="E1190" s="10">
        <f>IF(DAY(A1190)=E$3+1,VLOOKUP(A1190,[1]Plan1!$BZ$150:$CA$300,2),E1189)</f>
        <v>667.524</v>
      </c>
      <c r="F1190" s="140">
        <f t="shared" si="1553"/>
        <v>43180</v>
      </c>
      <c r="G1190" s="133">
        <f t="shared" si="1554"/>
        <v>6.3514701248734706E-3</v>
      </c>
      <c r="H1190" s="141">
        <f t="shared" si="1555"/>
        <v>25</v>
      </c>
      <c r="I1190" s="141">
        <f t="shared" si="1556"/>
        <v>30</v>
      </c>
      <c r="J1190" s="134">
        <f t="shared" si="1557"/>
        <v>1.0052900971963643</v>
      </c>
      <c r="K1190" s="134">
        <f t="shared" si="1558"/>
        <v>1.14881462</v>
      </c>
      <c r="L1190" s="134">
        <f t="shared" si="1559"/>
        <v>1.1548919600000001</v>
      </c>
      <c r="M1190" s="134">
        <f t="shared" si="1560"/>
        <v>45531.496935499999</v>
      </c>
      <c r="N1190" s="142">
        <f t="shared" si="1573"/>
        <v>0</v>
      </c>
      <c r="O1190" s="133">
        <f t="shared" si="1594"/>
        <v>0</v>
      </c>
      <c r="P1190" s="134">
        <f t="shared" si="1561"/>
        <v>0</v>
      </c>
      <c r="Q1190" s="133">
        <f t="shared" si="1598"/>
        <v>0.12682499999999999</v>
      </c>
      <c r="R1190" s="143">
        <f t="shared" si="1562"/>
        <v>1.0083264139999999</v>
      </c>
      <c r="S1190" s="134">
        <f t="shared" si="1563"/>
        <v>379.11409351999998</v>
      </c>
      <c r="T1190" s="3">
        <f t="shared" si="1599"/>
        <v>0</v>
      </c>
      <c r="U1190" s="4">
        <f t="shared" si="1600"/>
        <v>0</v>
      </c>
      <c r="V1190" s="144" t="str">
        <f t="shared" ref="V1190" si="1628">V1189</f>
        <v>A+J=</v>
      </c>
      <c r="W1190" s="9">
        <f t="shared" si="1596"/>
        <v>43240</v>
      </c>
      <c r="X1190" s="4"/>
      <c r="Y1190" s="18"/>
      <c r="Z1190" s="16"/>
      <c r="AD1190" s="5"/>
    </row>
    <row r="1191" spans="1:135" x14ac:dyDescent="0.2">
      <c r="A1191" s="138">
        <f t="shared" si="1597"/>
        <v>43236</v>
      </c>
      <c r="B1191" s="134">
        <f t="shared" si="1551"/>
        <v>45935.534533240003</v>
      </c>
      <c r="C1191" s="134">
        <f t="shared" si="1572"/>
        <v>39424.897317239869</v>
      </c>
      <c r="D1191" s="139">
        <f t="shared" si="1552"/>
        <v>663.31100000000004</v>
      </c>
      <c r="E1191" s="10">
        <f>IF(DAY(A1191)=E$3+1,VLOOKUP(A1191,[1]Plan1!$BZ$150:$CA$300,2),E1190)</f>
        <v>667.524</v>
      </c>
      <c r="F1191" s="140">
        <f t="shared" si="1553"/>
        <v>43180</v>
      </c>
      <c r="G1191" s="133">
        <f t="shared" si="1554"/>
        <v>6.3514701248734706E-3</v>
      </c>
      <c r="H1191" s="141">
        <f t="shared" si="1555"/>
        <v>26</v>
      </c>
      <c r="I1191" s="141">
        <f t="shared" si="1556"/>
        <v>30</v>
      </c>
      <c r="J1191" s="134">
        <f t="shared" si="1557"/>
        <v>1.0055022821920536</v>
      </c>
      <c r="K1191" s="134">
        <f t="shared" si="1558"/>
        <v>1.14881462</v>
      </c>
      <c r="L1191" s="134">
        <f t="shared" si="1559"/>
        <v>1.1551357200000001</v>
      </c>
      <c r="M1191" s="134">
        <f t="shared" si="1560"/>
        <v>45541.107148470001</v>
      </c>
      <c r="N1191" s="142">
        <f t="shared" si="1573"/>
        <v>0</v>
      </c>
      <c r="O1191" s="133">
        <f t="shared" si="1594"/>
        <v>0</v>
      </c>
      <c r="P1191" s="134">
        <f t="shared" si="1561"/>
        <v>0</v>
      </c>
      <c r="Q1191" s="133">
        <f t="shared" si="1598"/>
        <v>0.12682499999999999</v>
      </c>
      <c r="R1191" s="143">
        <f t="shared" si="1562"/>
        <v>1.008660909</v>
      </c>
      <c r="S1191" s="134">
        <f t="shared" si="1563"/>
        <v>394.42738477</v>
      </c>
      <c r="T1191" s="3">
        <f t="shared" si="1599"/>
        <v>0</v>
      </c>
      <c r="U1191" s="4">
        <f t="shared" si="1600"/>
        <v>0</v>
      </c>
      <c r="V1191" s="144" t="str">
        <f t="shared" ref="V1191" si="1629">V1190</f>
        <v>A+J=</v>
      </c>
      <c r="W1191" s="9">
        <f t="shared" si="1596"/>
        <v>43240</v>
      </c>
      <c r="X1191" s="4"/>
      <c r="Y1191" s="18"/>
      <c r="Z1191" s="16"/>
      <c r="AD1191" s="5"/>
    </row>
    <row r="1192" spans="1:135" x14ac:dyDescent="0.2">
      <c r="A1192" s="138">
        <f t="shared" si="1597"/>
        <v>43237</v>
      </c>
      <c r="B1192" s="134">
        <f t="shared" si="1551"/>
        <v>45960.471466150004</v>
      </c>
      <c r="C1192" s="134">
        <f t="shared" si="1572"/>
        <v>39424.897317239869</v>
      </c>
      <c r="D1192" s="139">
        <f t="shared" si="1552"/>
        <v>663.31100000000004</v>
      </c>
      <c r="E1192" s="10">
        <f>IF(DAY(A1192)=E$3+1,VLOOKUP(A1192,[1]Plan1!$BZ$150:$CA$300,2),E1191)</f>
        <v>667.524</v>
      </c>
      <c r="F1192" s="140">
        <f t="shared" si="1553"/>
        <v>43180</v>
      </c>
      <c r="G1192" s="133">
        <f t="shared" si="1554"/>
        <v>6.3514701248734706E-3</v>
      </c>
      <c r="H1192" s="141">
        <f t="shared" si="1555"/>
        <v>27</v>
      </c>
      <c r="I1192" s="141">
        <f t="shared" si="1556"/>
        <v>30</v>
      </c>
      <c r="J1192" s="134">
        <f t="shared" si="1557"/>
        <v>1.0057145119732953</v>
      </c>
      <c r="K1192" s="134">
        <f t="shared" si="1558"/>
        <v>1.14881462</v>
      </c>
      <c r="L1192" s="134">
        <f t="shared" si="1559"/>
        <v>1.15537953</v>
      </c>
      <c r="M1192" s="134">
        <f t="shared" si="1560"/>
        <v>45550.719332690001</v>
      </c>
      <c r="N1192" s="142">
        <f t="shared" si="1573"/>
        <v>0</v>
      </c>
      <c r="O1192" s="133">
        <f t="shared" si="1594"/>
        <v>0</v>
      </c>
      <c r="P1192" s="134">
        <f t="shared" si="1561"/>
        <v>0</v>
      </c>
      <c r="Q1192" s="133">
        <f t="shared" si="1598"/>
        <v>0.12682499999999999</v>
      </c>
      <c r="R1192" s="143">
        <f t="shared" si="1562"/>
        <v>1.008995514</v>
      </c>
      <c r="S1192" s="134">
        <f t="shared" si="1563"/>
        <v>409.75213345999998</v>
      </c>
      <c r="T1192" s="3">
        <f t="shared" si="1599"/>
        <v>0</v>
      </c>
      <c r="U1192" s="4">
        <f t="shared" si="1600"/>
        <v>0</v>
      </c>
      <c r="V1192" s="144" t="str">
        <f t="shared" ref="V1192" si="1630">V1191</f>
        <v>A+J=</v>
      </c>
      <c r="W1192" s="9">
        <f t="shared" si="1596"/>
        <v>43240</v>
      </c>
      <c r="X1192" s="4"/>
      <c r="Y1192" s="18"/>
      <c r="Z1192" s="16"/>
      <c r="AD1192" s="5"/>
    </row>
    <row r="1193" spans="1:135" x14ac:dyDescent="0.2">
      <c r="A1193" s="138">
        <f t="shared" si="1597"/>
        <v>43238</v>
      </c>
      <c r="B1193" s="134">
        <f t="shared" si="1551"/>
        <v>45985.421924030001</v>
      </c>
      <c r="C1193" s="134">
        <f t="shared" si="1572"/>
        <v>39424.897317239869</v>
      </c>
      <c r="D1193" s="139">
        <f t="shared" si="1552"/>
        <v>663.31100000000004</v>
      </c>
      <c r="E1193" s="10">
        <f>IF(DAY(A1193)=E$3+1,VLOOKUP(A1193,[1]Plan1!$BZ$150:$CA$300,2),E1192)</f>
        <v>667.524</v>
      </c>
      <c r="F1193" s="140">
        <f t="shared" si="1553"/>
        <v>43180</v>
      </c>
      <c r="G1193" s="133">
        <f t="shared" si="1554"/>
        <v>6.3514701248734706E-3</v>
      </c>
      <c r="H1193" s="141">
        <f t="shared" si="1555"/>
        <v>28</v>
      </c>
      <c r="I1193" s="141">
        <f t="shared" si="1556"/>
        <v>30</v>
      </c>
      <c r="J1193" s="134">
        <f t="shared" si="1557"/>
        <v>1.0059267865495423</v>
      </c>
      <c r="K1193" s="134">
        <f t="shared" si="1558"/>
        <v>1.14881462</v>
      </c>
      <c r="L1193" s="134">
        <f t="shared" si="1559"/>
        <v>1.1556233899999999</v>
      </c>
      <c r="M1193" s="134">
        <f t="shared" si="1560"/>
        <v>45560.333488149998</v>
      </c>
      <c r="N1193" s="142">
        <f t="shared" si="1573"/>
        <v>0</v>
      </c>
      <c r="O1193" s="133">
        <f t="shared" si="1594"/>
        <v>0</v>
      </c>
      <c r="P1193" s="134">
        <f t="shared" si="1561"/>
        <v>0</v>
      </c>
      <c r="Q1193" s="133">
        <f t="shared" si="1598"/>
        <v>0.12682499999999999</v>
      </c>
      <c r="R1193" s="143">
        <f t="shared" si="1562"/>
        <v>1.0093302310000001</v>
      </c>
      <c r="S1193" s="134">
        <f t="shared" si="1563"/>
        <v>425.08843588000002</v>
      </c>
      <c r="T1193" s="3">
        <f t="shared" si="1599"/>
        <v>0</v>
      </c>
      <c r="U1193" s="4">
        <f t="shared" si="1600"/>
        <v>0</v>
      </c>
      <c r="V1193" s="144" t="str">
        <f t="shared" ref="V1193" si="1631">V1192</f>
        <v>A+J=</v>
      </c>
      <c r="W1193" s="9">
        <f t="shared" si="1596"/>
        <v>43240</v>
      </c>
      <c r="X1193" s="4"/>
      <c r="Y1193" s="18"/>
      <c r="Z1193" s="16"/>
      <c r="AD1193" s="5"/>
    </row>
    <row r="1194" spans="1:135" x14ac:dyDescent="0.2">
      <c r="A1194" s="138">
        <f t="shared" si="1597"/>
        <v>43239</v>
      </c>
      <c r="B1194" s="134">
        <f t="shared" si="1551"/>
        <v>46010.386264560002</v>
      </c>
      <c r="C1194" s="134">
        <f t="shared" si="1572"/>
        <v>39424.897317239869</v>
      </c>
      <c r="D1194" s="139">
        <f t="shared" si="1552"/>
        <v>663.31100000000004</v>
      </c>
      <c r="E1194" s="10">
        <f>IF(DAY(A1194)=E$3+1,VLOOKUP(A1194,[1]Plan1!$BZ$150:$CA$300,2),E1193)</f>
        <v>667.524</v>
      </c>
      <c r="F1194" s="140">
        <f t="shared" si="1553"/>
        <v>43180</v>
      </c>
      <c r="G1194" s="133">
        <f t="shared" si="1554"/>
        <v>6.3514701248734706E-3</v>
      </c>
      <c r="H1194" s="141">
        <f t="shared" si="1555"/>
        <v>29</v>
      </c>
      <c r="I1194" s="141">
        <f t="shared" si="1556"/>
        <v>30</v>
      </c>
      <c r="J1194" s="134">
        <f t="shared" si="1557"/>
        <v>1.0061391059302494</v>
      </c>
      <c r="K1194" s="134">
        <f t="shared" si="1558"/>
        <v>1.14881462</v>
      </c>
      <c r="L1194" s="134">
        <f t="shared" si="1559"/>
        <v>1.1558673100000001</v>
      </c>
      <c r="M1194" s="134">
        <f t="shared" si="1560"/>
        <v>45569.950009100001</v>
      </c>
      <c r="N1194" s="142">
        <f t="shared" si="1573"/>
        <v>0</v>
      </c>
      <c r="O1194" s="133">
        <f t="shared" si="1594"/>
        <v>0</v>
      </c>
      <c r="P1194" s="134">
        <f t="shared" si="1561"/>
        <v>0</v>
      </c>
      <c r="Q1194" s="133">
        <f t="shared" si="1598"/>
        <v>0.12682499999999999</v>
      </c>
      <c r="R1194" s="143">
        <f t="shared" si="1562"/>
        <v>1.009665059</v>
      </c>
      <c r="S1194" s="134">
        <f t="shared" si="1563"/>
        <v>440.43625545999998</v>
      </c>
      <c r="T1194" s="3">
        <f t="shared" si="1599"/>
        <v>0</v>
      </c>
      <c r="U1194" s="4">
        <f t="shared" si="1600"/>
        <v>0</v>
      </c>
      <c r="V1194" s="144" t="str">
        <f t="shared" ref="V1194" si="1632">V1193</f>
        <v>A+J=</v>
      </c>
      <c r="W1194" s="9">
        <f t="shared" si="1596"/>
        <v>43240</v>
      </c>
      <c r="X1194" s="4"/>
      <c r="Y1194" s="18"/>
      <c r="Z1194" s="16"/>
      <c r="AD1194" s="5"/>
    </row>
    <row r="1195" spans="1:135" x14ac:dyDescent="0.2">
      <c r="A1195" s="92">
        <f t="shared" si="1597"/>
        <v>43240</v>
      </c>
      <c r="B1195" s="97">
        <f t="shared" si="1551"/>
        <v>46035.364095149998</v>
      </c>
      <c r="C1195" s="97">
        <f t="shared" si="1572"/>
        <v>39424.897317239869</v>
      </c>
      <c r="D1195" s="94">
        <f t="shared" si="1552"/>
        <v>663.31100000000004</v>
      </c>
      <c r="E1195" s="10">
        <f>IF(DAY(A1195)=E$3+1,VLOOKUP(A1195,[1]Plan1!$BZ$150:$CA$300,2),E1194)</f>
        <v>667.524</v>
      </c>
      <c r="F1195" s="130">
        <f t="shared" si="1553"/>
        <v>43180</v>
      </c>
      <c r="G1195" s="99">
        <f t="shared" si="1554"/>
        <v>6.3514701248734706E-3</v>
      </c>
      <c r="H1195" s="96">
        <f t="shared" si="1555"/>
        <v>30</v>
      </c>
      <c r="I1195" s="96">
        <f t="shared" si="1556"/>
        <v>30</v>
      </c>
      <c r="J1195" s="97">
        <f t="shared" si="1557"/>
        <v>1.0063514701248735</v>
      </c>
      <c r="K1195" s="97">
        <f t="shared" si="1558"/>
        <v>1.14881462</v>
      </c>
      <c r="L1195" s="97">
        <f t="shared" si="1559"/>
        <v>1.15611128</v>
      </c>
      <c r="M1195" s="97">
        <f t="shared" si="1560"/>
        <v>45579.568501299997</v>
      </c>
      <c r="N1195" s="98">
        <f t="shared" si="1573"/>
        <v>40</v>
      </c>
      <c r="O1195" s="99">
        <f t="shared" si="1594"/>
        <v>0.17632790757011607</v>
      </c>
      <c r="P1195" s="97">
        <f t="shared" si="1561"/>
        <v>8036.9499417799998</v>
      </c>
      <c r="Q1195" s="99">
        <f t="shared" si="1598"/>
        <v>0.12682499999999999</v>
      </c>
      <c r="R1195" s="100">
        <f t="shared" si="1562"/>
        <v>1.0099999980000001</v>
      </c>
      <c r="S1195" s="97">
        <f t="shared" si="1563"/>
        <v>455.79559384999999</v>
      </c>
      <c r="T1195" s="3">
        <f t="shared" si="1599"/>
        <v>8492.7455356299997</v>
      </c>
      <c r="U1195" s="4">
        <f t="shared" si="1600"/>
        <v>585999.44195847004</v>
      </c>
      <c r="V1195" s="136" t="str">
        <f t="shared" ref="V1195" si="1633">V1194</f>
        <v>A+J=</v>
      </c>
      <c r="W1195" s="9">
        <f t="shared" si="1596"/>
        <v>43271</v>
      </c>
      <c r="X1195" s="4"/>
      <c r="Y1195" s="18"/>
      <c r="Z1195" s="16"/>
      <c r="AD1195" s="5"/>
    </row>
    <row r="1196" spans="1:135" x14ac:dyDescent="0.2">
      <c r="A1196" s="138">
        <f t="shared" si="1597"/>
        <v>43241</v>
      </c>
      <c r="B1196" s="134">
        <f t="shared" si="1551"/>
        <v>37561.553494170003</v>
      </c>
      <c r="C1196" s="134">
        <f t="shared" si="1572"/>
        <v>32473.187667129867</v>
      </c>
      <c r="D1196" s="139">
        <f t="shared" si="1552"/>
        <v>667.524</v>
      </c>
      <c r="E1196" s="10">
        <f>IF(DAY(A1196)=E$3+1,VLOOKUP(A1196,[1]Plan1!$BZ$150:$CA$300,2),E1195)</f>
        <v>671.327</v>
      </c>
      <c r="F1196" s="140">
        <f t="shared" si="1553"/>
        <v>43211</v>
      </c>
      <c r="G1196" s="133">
        <f t="shared" si="1554"/>
        <v>5.6971734349626768E-3</v>
      </c>
      <c r="H1196" s="141">
        <f t="shared" si="1555"/>
        <v>1</v>
      </c>
      <c r="I1196" s="141">
        <f t="shared" si="1556"/>
        <v>31</v>
      </c>
      <c r="J1196" s="134">
        <f t="shared" si="1557"/>
        <v>1.0001832750482849</v>
      </c>
      <c r="K1196" s="134">
        <f t="shared" si="1558"/>
        <v>1.15611128</v>
      </c>
      <c r="L1196" s="134">
        <f t="shared" si="1559"/>
        <v>1.1563231599999999</v>
      </c>
      <c r="M1196" s="134">
        <f t="shared" si="1560"/>
        <v>37549.498978520001</v>
      </c>
      <c r="N1196" s="142">
        <f t="shared" si="1573"/>
        <v>0</v>
      </c>
      <c r="O1196" s="133">
        <f t="shared" si="1594"/>
        <v>0</v>
      </c>
      <c r="P1196" s="134">
        <f t="shared" si="1561"/>
        <v>0</v>
      </c>
      <c r="Q1196" s="133">
        <f t="shared" si="1598"/>
        <v>0.12682499999999999</v>
      </c>
      <c r="R1196" s="143">
        <f t="shared" si="1562"/>
        <v>1.0003210300000001</v>
      </c>
      <c r="S1196" s="134">
        <f t="shared" si="1563"/>
        <v>12.054515650000001</v>
      </c>
      <c r="T1196" s="3">
        <f t="shared" si="1599"/>
        <v>0</v>
      </c>
      <c r="U1196" s="4">
        <f t="shared" si="1600"/>
        <v>0</v>
      </c>
      <c r="V1196" s="144" t="str">
        <f t="shared" ref="V1196" si="1634">V1195</f>
        <v>A+J=</v>
      </c>
      <c r="W1196" s="9">
        <f t="shared" si="1596"/>
        <v>43271</v>
      </c>
      <c r="X1196" s="4"/>
      <c r="Y1196" s="18"/>
      <c r="Z1196" s="16"/>
      <c r="AD1196" s="5"/>
    </row>
    <row r="1197" spans="1:135" x14ac:dyDescent="0.2">
      <c r="A1197" s="138">
        <f t="shared" si="1597"/>
        <v>43242</v>
      </c>
      <c r="B1197" s="134">
        <f t="shared" si="1551"/>
        <v>37580.498339489997</v>
      </c>
      <c r="C1197" s="134">
        <f t="shared" si="1572"/>
        <v>32473.187667129867</v>
      </c>
      <c r="D1197" s="139">
        <f t="shared" si="1552"/>
        <v>667.524</v>
      </c>
      <c r="E1197" s="10">
        <f>IF(DAY(A1197)=E$3+1,VLOOKUP(A1197,[1]Plan1!$BZ$150:$CA$300,2),E1196)</f>
        <v>671.327</v>
      </c>
      <c r="F1197" s="140">
        <f t="shared" si="1553"/>
        <v>43211</v>
      </c>
      <c r="G1197" s="133">
        <f t="shared" si="1554"/>
        <v>5.6971734349626768E-3</v>
      </c>
      <c r="H1197" s="141">
        <f t="shared" si="1555"/>
        <v>2</v>
      </c>
      <c r="I1197" s="141">
        <f t="shared" si="1556"/>
        <v>31</v>
      </c>
      <c r="J1197" s="134">
        <f t="shared" si="1557"/>
        <v>1.0003665836863131</v>
      </c>
      <c r="K1197" s="134">
        <f t="shared" si="1558"/>
        <v>1.15611128</v>
      </c>
      <c r="L1197" s="134">
        <f t="shared" si="1559"/>
        <v>1.15653509</v>
      </c>
      <c r="M1197" s="134">
        <f t="shared" si="1560"/>
        <v>37556.381021189998</v>
      </c>
      <c r="N1197" s="142">
        <f t="shared" si="1573"/>
        <v>0</v>
      </c>
      <c r="O1197" s="133">
        <f t="shared" si="1594"/>
        <v>0</v>
      </c>
      <c r="P1197" s="134">
        <f t="shared" si="1561"/>
        <v>0</v>
      </c>
      <c r="Q1197" s="133">
        <f t="shared" si="1598"/>
        <v>0.12682499999999999</v>
      </c>
      <c r="R1197" s="143">
        <f t="shared" si="1562"/>
        <v>1.000642163</v>
      </c>
      <c r="S1197" s="134">
        <f t="shared" si="1563"/>
        <v>24.117318300000001</v>
      </c>
      <c r="T1197" s="3">
        <f t="shared" si="1599"/>
        <v>0</v>
      </c>
      <c r="U1197" s="4">
        <f t="shared" si="1600"/>
        <v>0</v>
      </c>
      <c r="V1197" s="144" t="str">
        <f t="shared" ref="V1197" si="1635">V1196</f>
        <v>A+J=</v>
      </c>
      <c r="W1197" s="9">
        <f t="shared" si="1596"/>
        <v>43271</v>
      </c>
      <c r="X1197" s="28"/>
      <c r="Y1197" s="22"/>
      <c r="Z1197" s="21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138">
        <f t="shared" si="1597"/>
        <v>43243</v>
      </c>
      <c r="B1198" s="134">
        <f t="shared" ref="B1198:B1261" si="1636">(M1198+S1198)</f>
        <v>37599.452449049997</v>
      </c>
      <c r="C1198" s="134">
        <f t="shared" si="1572"/>
        <v>32473.187667129867</v>
      </c>
      <c r="D1198" s="139">
        <f t="shared" ref="D1198:D1261" si="1637">IF(E1198=E1197,D1197,E1197)</f>
        <v>667.524</v>
      </c>
      <c r="E1198" s="10">
        <f>IF(DAY(A1198)=E$3+1,VLOOKUP(A1198,[1]Plan1!$BZ$150:$CA$300,2),E1197)</f>
        <v>671.327</v>
      </c>
      <c r="F1198" s="140">
        <f t="shared" ref="F1198:F1261" si="1638">IF(D1198=D1197,F1197,EDATE(A1198,-1))</f>
        <v>43211</v>
      </c>
      <c r="G1198" s="133">
        <f t="shared" ref="G1198:G1261" si="1639">(E1198/D1198)-1</f>
        <v>5.6971734349626768E-3</v>
      </c>
      <c r="H1198" s="141">
        <f t="shared" ref="H1198:H1261" si="1640">IF(DAY(A1198)=E$3+1,1,H1197+1)</f>
        <v>3</v>
      </c>
      <c r="I1198" s="141">
        <f t="shared" ref="I1198:I1261" si="1641">IF(DAY(A1198)=E$3+1,DAY(EOMONTH(A1198,0)),I1197)</f>
        <v>31</v>
      </c>
      <c r="J1198" s="134">
        <f t="shared" ref="J1198:J1261" si="1642">((E1198/D1198)^(H1198/I1198))</f>
        <v>1.0005499259202411</v>
      </c>
      <c r="K1198" s="134">
        <f t="shared" ref="K1198:K1261" si="1643">IF(DAY(A1198)=E$3+1,L1197,K1197)</f>
        <v>1.15611128</v>
      </c>
      <c r="L1198" s="134">
        <f t="shared" ref="L1198:L1261" si="1644">TRUNC(J1198*K1198,8)</f>
        <v>1.1567470500000001</v>
      </c>
      <c r="M1198" s="134">
        <f t="shared" ref="M1198:M1261" si="1645">TRUNC(C1198*L1198,8)</f>
        <v>37563.264038039997</v>
      </c>
      <c r="N1198" s="142">
        <f t="shared" si="1573"/>
        <v>0</v>
      </c>
      <c r="O1198" s="133">
        <f t="shared" si="1594"/>
        <v>0</v>
      </c>
      <c r="P1198" s="134">
        <f t="shared" ref="P1198:P1261" si="1646">IF(O1198&gt;0,TRUNC(O1198*M1198,8),0)</f>
        <v>0</v>
      </c>
      <c r="Q1198" s="133">
        <f t="shared" si="1598"/>
        <v>0.12682499999999999</v>
      </c>
      <c r="R1198" s="143">
        <f t="shared" ref="R1198:R1261" si="1647">ROUND((1+Q1198)^(1/12)^(H1198/I1198),9)</f>
        <v>1.000963399</v>
      </c>
      <c r="S1198" s="134">
        <f t="shared" ref="S1198:S1261" si="1648">TRUNC(M1198*(R1198-1),8)</f>
        <v>36.188411010000003</v>
      </c>
      <c r="T1198" s="3">
        <f t="shared" si="1599"/>
        <v>0</v>
      </c>
      <c r="U1198" s="4">
        <f t="shared" si="1600"/>
        <v>0</v>
      </c>
      <c r="V1198" s="144" t="str">
        <f t="shared" ref="V1198" si="1649">V1197</f>
        <v>A+J=</v>
      </c>
      <c r="W1198" s="9">
        <f t="shared" si="1596"/>
        <v>43271</v>
      </c>
      <c r="X1198" s="4"/>
      <c r="Y1198" s="18"/>
      <c r="Z1198" s="16"/>
      <c r="AD1198" s="5"/>
    </row>
    <row r="1199" spans="1:135" x14ac:dyDescent="0.2">
      <c r="A1199" s="138">
        <f t="shared" si="1597"/>
        <v>43244</v>
      </c>
      <c r="B1199" s="134">
        <f t="shared" si="1636"/>
        <v>37618.416151080004</v>
      </c>
      <c r="C1199" s="134">
        <f t="shared" si="1572"/>
        <v>32473.187667129867</v>
      </c>
      <c r="D1199" s="139">
        <f t="shared" si="1637"/>
        <v>667.524</v>
      </c>
      <c r="E1199" s="10">
        <f>IF(DAY(A1199)=E$3+1,VLOOKUP(A1199,[1]Plan1!$BZ$150:$CA$300,2),E1198)</f>
        <v>671.327</v>
      </c>
      <c r="F1199" s="140">
        <f t="shared" si="1638"/>
        <v>43211</v>
      </c>
      <c r="G1199" s="133">
        <f t="shared" si="1639"/>
        <v>5.6971734349626768E-3</v>
      </c>
      <c r="H1199" s="141">
        <f t="shared" si="1640"/>
        <v>4</v>
      </c>
      <c r="I1199" s="141">
        <f t="shared" si="1641"/>
        <v>31</v>
      </c>
      <c r="J1199" s="134">
        <f t="shared" si="1642"/>
        <v>1.0007333017562254</v>
      </c>
      <c r="K1199" s="134">
        <f t="shared" si="1643"/>
        <v>1.15611128</v>
      </c>
      <c r="L1199" s="134">
        <f t="shared" si="1644"/>
        <v>1.15695905</v>
      </c>
      <c r="M1199" s="134">
        <f t="shared" si="1645"/>
        <v>37570.148353830002</v>
      </c>
      <c r="N1199" s="142">
        <f t="shared" si="1573"/>
        <v>0</v>
      </c>
      <c r="O1199" s="133">
        <f t="shared" si="1594"/>
        <v>0</v>
      </c>
      <c r="P1199" s="134">
        <f t="shared" si="1646"/>
        <v>0</v>
      </c>
      <c r="Q1199" s="133">
        <f t="shared" si="1598"/>
        <v>0.12682499999999999</v>
      </c>
      <c r="R1199" s="143">
        <f t="shared" si="1647"/>
        <v>1.0012847380000001</v>
      </c>
      <c r="S1199" s="134">
        <f t="shared" si="1648"/>
        <v>48.267797250000001</v>
      </c>
      <c r="T1199" s="3">
        <f t="shared" si="1599"/>
        <v>0</v>
      </c>
      <c r="U1199" s="4">
        <f t="shared" si="1600"/>
        <v>0</v>
      </c>
      <c r="V1199" s="144" t="str">
        <f t="shared" ref="V1199" si="1650">V1198</f>
        <v>A+J=</v>
      </c>
      <c r="W1199" s="9">
        <f t="shared" si="1596"/>
        <v>43271</v>
      </c>
      <c r="X1199" s="4"/>
      <c r="Y1199" s="18"/>
      <c r="Z1199" s="16"/>
      <c r="AD1199" s="5"/>
    </row>
    <row r="1200" spans="1:135" x14ac:dyDescent="0.2">
      <c r="A1200" s="138">
        <f t="shared" si="1597"/>
        <v>43245</v>
      </c>
      <c r="B1200" s="134">
        <f t="shared" si="1636"/>
        <v>37637.389774210002</v>
      </c>
      <c r="C1200" s="134">
        <f t="shared" si="1572"/>
        <v>32473.187667129867</v>
      </c>
      <c r="D1200" s="139">
        <f t="shared" si="1637"/>
        <v>667.524</v>
      </c>
      <c r="E1200" s="10">
        <f>IF(DAY(A1200)=E$3+1,VLOOKUP(A1200,[1]Plan1!$BZ$150:$CA$300,2),E1199)</f>
        <v>671.327</v>
      </c>
      <c r="F1200" s="140">
        <f t="shared" si="1638"/>
        <v>43211</v>
      </c>
      <c r="G1200" s="133">
        <f t="shared" si="1639"/>
        <v>5.6971734349626768E-3</v>
      </c>
      <c r="H1200" s="141">
        <f t="shared" si="1640"/>
        <v>5</v>
      </c>
      <c r="I1200" s="141">
        <f t="shared" si="1641"/>
        <v>31</v>
      </c>
      <c r="J1200" s="134">
        <f t="shared" si="1642"/>
        <v>1.0009167112004254</v>
      </c>
      <c r="K1200" s="134">
        <f t="shared" si="1643"/>
        <v>1.15611128</v>
      </c>
      <c r="L1200" s="134">
        <f t="shared" si="1644"/>
        <v>1.1571711</v>
      </c>
      <c r="M1200" s="134">
        <f t="shared" si="1645"/>
        <v>37577.03429327</v>
      </c>
      <c r="N1200" s="142">
        <f t="shared" si="1573"/>
        <v>0</v>
      </c>
      <c r="O1200" s="133">
        <f t="shared" si="1594"/>
        <v>0</v>
      </c>
      <c r="P1200" s="134">
        <f t="shared" si="1646"/>
        <v>0</v>
      </c>
      <c r="Q1200" s="133">
        <f t="shared" si="1598"/>
        <v>0.12682499999999999</v>
      </c>
      <c r="R1200" s="143">
        <f t="shared" si="1647"/>
        <v>1.00160618</v>
      </c>
      <c r="S1200" s="134">
        <f t="shared" si="1648"/>
        <v>60.35548094</v>
      </c>
      <c r="T1200" s="3">
        <f t="shared" si="1599"/>
        <v>0</v>
      </c>
      <c r="U1200" s="4">
        <f t="shared" si="1600"/>
        <v>0</v>
      </c>
      <c r="V1200" s="144" t="str">
        <f t="shared" ref="V1200" si="1651">V1199</f>
        <v>A+J=</v>
      </c>
      <c r="W1200" s="9">
        <f t="shared" si="1596"/>
        <v>43271</v>
      </c>
      <c r="X1200" s="4"/>
      <c r="Y1200" s="18"/>
      <c r="Z1200" s="16"/>
      <c r="AD1200" s="5"/>
    </row>
    <row r="1201" spans="1:30" x14ac:dyDescent="0.2">
      <c r="A1201" s="138">
        <f t="shared" si="1597"/>
        <v>43246</v>
      </c>
      <c r="B1201" s="134">
        <f t="shared" si="1636"/>
        <v>37656.372709000003</v>
      </c>
      <c r="C1201" s="134">
        <f t="shared" si="1572"/>
        <v>32473.187667129867</v>
      </c>
      <c r="D1201" s="139">
        <f t="shared" si="1637"/>
        <v>667.524</v>
      </c>
      <c r="E1201" s="10">
        <f>IF(DAY(A1201)=E$3+1,VLOOKUP(A1201,[1]Plan1!$BZ$150:$CA$300,2),E1200)</f>
        <v>671.327</v>
      </c>
      <c r="F1201" s="140">
        <f t="shared" si="1638"/>
        <v>43211</v>
      </c>
      <c r="G1201" s="133">
        <f t="shared" si="1639"/>
        <v>5.6971734349626768E-3</v>
      </c>
      <c r="H1201" s="141">
        <f t="shared" si="1640"/>
        <v>6</v>
      </c>
      <c r="I1201" s="141">
        <f t="shared" si="1641"/>
        <v>31</v>
      </c>
      <c r="J1201" s="134">
        <f t="shared" si="1642"/>
        <v>1.0011001542589997</v>
      </c>
      <c r="K1201" s="134">
        <f t="shared" si="1643"/>
        <v>1.15611128</v>
      </c>
      <c r="L1201" s="134">
        <f t="shared" si="1644"/>
        <v>1.1573831800000001</v>
      </c>
      <c r="M1201" s="134">
        <f t="shared" si="1645"/>
        <v>37583.921206910003</v>
      </c>
      <c r="N1201" s="142">
        <f t="shared" si="1573"/>
        <v>0</v>
      </c>
      <c r="O1201" s="133">
        <f t="shared" si="1594"/>
        <v>0</v>
      </c>
      <c r="P1201" s="134">
        <f t="shared" si="1646"/>
        <v>0</v>
      </c>
      <c r="Q1201" s="133">
        <f t="shared" si="1598"/>
        <v>0.12682499999999999</v>
      </c>
      <c r="R1201" s="143">
        <f t="shared" si="1647"/>
        <v>1.0019277259999999</v>
      </c>
      <c r="S1201" s="134">
        <f t="shared" si="1648"/>
        <v>72.451502090000005</v>
      </c>
      <c r="T1201" s="3">
        <f t="shared" si="1599"/>
        <v>0</v>
      </c>
      <c r="U1201" s="4">
        <f t="shared" si="1600"/>
        <v>0</v>
      </c>
      <c r="V1201" s="144" t="str">
        <f t="shared" ref="V1201" si="1652">V1200</f>
        <v>A+J=</v>
      </c>
      <c r="W1201" s="9">
        <f t="shared" si="1596"/>
        <v>43271</v>
      </c>
      <c r="X1201" s="4"/>
      <c r="Y1201" s="18"/>
      <c r="Z1201" s="16"/>
      <c r="AD1201" s="5"/>
    </row>
    <row r="1202" spans="1:30" x14ac:dyDescent="0.2">
      <c r="A1202" s="138">
        <f t="shared" si="1597"/>
        <v>43247</v>
      </c>
      <c r="B1202" s="134">
        <f t="shared" si="1636"/>
        <v>37675.365208819996</v>
      </c>
      <c r="C1202" s="134">
        <f t="shared" si="1572"/>
        <v>32473.187667129867</v>
      </c>
      <c r="D1202" s="139">
        <f t="shared" si="1637"/>
        <v>667.524</v>
      </c>
      <c r="E1202" s="10">
        <f>IF(DAY(A1202)=E$3+1,VLOOKUP(A1202,[1]Plan1!$BZ$150:$CA$300,2),E1201)</f>
        <v>671.327</v>
      </c>
      <c r="F1202" s="140">
        <f t="shared" si="1638"/>
        <v>43211</v>
      </c>
      <c r="G1202" s="133">
        <f t="shared" si="1639"/>
        <v>5.6971734349626768E-3</v>
      </c>
      <c r="H1202" s="141">
        <f t="shared" si="1640"/>
        <v>7</v>
      </c>
      <c r="I1202" s="141">
        <f t="shared" si="1641"/>
        <v>31</v>
      </c>
      <c r="J1202" s="134">
        <f t="shared" si="1642"/>
        <v>1.0012836309381097</v>
      </c>
      <c r="K1202" s="134">
        <f t="shared" si="1643"/>
        <v>1.15611128</v>
      </c>
      <c r="L1202" s="134">
        <f t="shared" si="1644"/>
        <v>1.1575953000000001</v>
      </c>
      <c r="M1202" s="134">
        <f t="shared" si="1645"/>
        <v>37590.80941948</v>
      </c>
      <c r="N1202" s="142">
        <f t="shared" si="1573"/>
        <v>0</v>
      </c>
      <c r="O1202" s="133">
        <f t="shared" si="1594"/>
        <v>0</v>
      </c>
      <c r="P1202" s="134">
        <f t="shared" si="1646"/>
        <v>0</v>
      </c>
      <c r="Q1202" s="133">
        <f t="shared" si="1598"/>
        <v>0.12682499999999999</v>
      </c>
      <c r="R1202" s="143">
        <f t="shared" si="1647"/>
        <v>1.002249374</v>
      </c>
      <c r="S1202" s="134">
        <f t="shared" si="1648"/>
        <v>84.555789340000004</v>
      </c>
      <c r="T1202" s="3">
        <f t="shared" si="1599"/>
        <v>0</v>
      </c>
      <c r="U1202" s="4">
        <f t="shared" si="1600"/>
        <v>0</v>
      </c>
      <c r="V1202" s="144" t="str">
        <f t="shared" ref="V1202" si="1653">V1201</f>
        <v>A+J=</v>
      </c>
      <c r="W1202" s="9">
        <f t="shared" si="1596"/>
        <v>43271</v>
      </c>
      <c r="X1202" s="4"/>
      <c r="Y1202" s="18"/>
      <c r="Z1202" s="16"/>
      <c r="AD1202" s="5"/>
    </row>
    <row r="1203" spans="1:30" x14ac:dyDescent="0.2">
      <c r="A1203" s="138">
        <f t="shared" si="1597"/>
        <v>43248</v>
      </c>
      <c r="B1203" s="134">
        <f t="shared" si="1636"/>
        <v>37694.367026669999</v>
      </c>
      <c r="C1203" s="134">
        <f t="shared" si="1572"/>
        <v>32473.187667129867</v>
      </c>
      <c r="D1203" s="139">
        <f t="shared" si="1637"/>
        <v>667.524</v>
      </c>
      <c r="E1203" s="10">
        <f>IF(DAY(A1203)=E$3+1,VLOOKUP(A1203,[1]Plan1!$BZ$150:$CA$300,2),E1202)</f>
        <v>671.327</v>
      </c>
      <c r="F1203" s="140">
        <f t="shared" si="1638"/>
        <v>43211</v>
      </c>
      <c r="G1203" s="133">
        <f t="shared" si="1639"/>
        <v>5.6971734349626768E-3</v>
      </c>
      <c r="H1203" s="141">
        <f t="shared" si="1640"/>
        <v>8</v>
      </c>
      <c r="I1203" s="141">
        <f t="shared" si="1641"/>
        <v>31</v>
      </c>
      <c r="J1203" s="134">
        <f t="shared" si="1642"/>
        <v>1.0014671412439167</v>
      </c>
      <c r="K1203" s="134">
        <f t="shared" si="1643"/>
        <v>1.15611128</v>
      </c>
      <c r="L1203" s="134">
        <f t="shared" si="1644"/>
        <v>1.15780745</v>
      </c>
      <c r="M1203" s="134">
        <f t="shared" si="1645"/>
        <v>37597.69860625</v>
      </c>
      <c r="N1203" s="142">
        <f t="shared" si="1573"/>
        <v>0</v>
      </c>
      <c r="O1203" s="133">
        <f t="shared" si="1594"/>
        <v>0</v>
      </c>
      <c r="P1203" s="134">
        <f t="shared" si="1646"/>
        <v>0</v>
      </c>
      <c r="Q1203" s="133">
        <f t="shared" si="1598"/>
        <v>0.12682499999999999</v>
      </c>
      <c r="R1203" s="143">
        <f t="shared" si="1647"/>
        <v>1.0025711260000001</v>
      </c>
      <c r="S1203" s="134">
        <f t="shared" si="1648"/>
        <v>96.668420420000004</v>
      </c>
      <c r="T1203" s="3">
        <f t="shared" si="1599"/>
        <v>0</v>
      </c>
      <c r="U1203" s="4">
        <f t="shared" si="1600"/>
        <v>0</v>
      </c>
      <c r="V1203" s="144" t="str">
        <f t="shared" ref="V1203" si="1654">V1202</f>
        <v>A+J=</v>
      </c>
      <c r="W1203" s="9">
        <f t="shared" si="1596"/>
        <v>43271</v>
      </c>
      <c r="X1203" s="4"/>
      <c r="Y1203" s="18"/>
      <c r="Z1203" s="16"/>
      <c r="AD1203" s="5"/>
    </row>
    <row r="1204" spans="1:30" x14ac:dyDescent="0.2">
      <c r="A1204" s="138">
        <f t="shared" si="1597"/>
        <v>43249</v>
      </c>
      <c r="B1204" s="134">
        <f t="shared" si="1636"/>
        <v>37713.378816960001</v>
      </c>
      <c r="C1204" s="134">
        <f t="shared" si="1572"/>
        <v>32473.187667129867</v>
      </c>
      <c r="D1204" s="139">
        <f t="shared" si="1637"/>
        <v>667.524</v>
      </c>
      <c r="E1204" s="10">
        <f>IF(DAY(A1204)=E$3+1,VLOOKUP(A1204,[1]Plan1!$BZ$150:$CA$300,2),E1203)</f>
        <v>671.327</v>
      </c>
      <c r="F1204" s="140">
        <f t="shared" si="1638"/>
        <v>43211</v>
      </c>
      <c r="G1204" s="133">
        <f t="shared" si="1639"/>
        <v>5.6971734349626768E-3</v>
      </c>
      <c r="H1204" s="141">
        <f t="shared" si="1640"/>
        <v>9</v>
      </c>
      <c r="I1204" s="141">
        <f t="shared" si="1641"/>
        <v>31</v>
      </c>
      <c r="J1204" s="134">
        <f t="shared" si="1642"/>
        <v>1.0016506851825839</v>
      </c>
      <c r="K1204" s="134">
        <f t="shared" si="1643"/>
        <v>1.15611128</v>
      </c>
      <c r="L1204" s="134">
        <f t="shared" si="1644"/>
        <v>1.15801965</v>
      </c>
      <c r="M1204" s="134">
        <f t="shared" si="1645"/>
        <v>37604.589416670002</v>
      </c>
      <c r="N1204" s="142">
        <f t="shared" si="1573"/>
        <v>0</v>
      </c>
      <c r="O1204" s="133">
        <f t="shared" si="1594"/>
        <v>0</v>
      </c>
      <c r="P1204" s="134">
        <f t="shared" si="1646"/>
        <v>0</v>
      </c>
      <c r="Q1204" s="133">
        <f t="shared" si="1598"/>
        <v>0.12682499999999999</v>
      </c>
      <c r="R1204" s="143">
        <f t="shared" si="1647"/>
        <v>1.0028929820000001</v>
      </c>
      <c r="S1204" s="134">
        <f t="shared" si="1648"/>
        <v>108.78940029</v>
      </c>
      <c r="T1204" s="3">
        <f t="shared" si="1599"/>
        <v>0</v>
      </c>
      <c r="U1204" s="4">
        <f t="shared" si="1600"/>
        <v>0</v>
      </c>
      <c r="V1204" s="144" t="str">
        <f t="shared" ref="V1204" si="1655">V1203</f>
        <v>A+J=</v>
      </c>
      <c r="W1204" s="9">
        <f t="shared" si="1596"/>
        <v>43271</v>
      </c>
      <c r="X1204" s="4"/>
      <c r="Y1204" s="18"/>
      <c r="Z1204" s="16"/>
      <c r="AD1204" s="5"/>
    </row>
    <row r="1205" spans="1:30" x14ac:dyDescent="0.2">
      <c r="A1205" s="138">
        <f t="shared" si="1597"/>
        <v>43250</v>
      </c>
      <c r="B1205" s="134">
        <f t="shared" si="1636"/>
        <v>37732.400182429999</v>
      </c>
      <c r="C1205" s="134">
        <f t="shared" si="1572"/>
        <v>32473.187667129867</v>
      </c>
      <c r="D1205" s="139">
        <f t="shared" si="1637"/>
        <v>667.524</v>
      </c>
      <c r="E1205" s="10">
        <f>IF(DAY(A1205)=E$3+1,VLOOKUP(A1205,[1]Plan1!$BZ$150:$CA$300,2),E1204)</f>
        <v>671.327</v>
      </c>
      <c r="F1205" s="140">
        <f t="shared" si="1638"/>
        <v>43211</v>
      </c>
      <c r="G1205" s="133">
        <f t="shared" si="1639"/>
        <v>5.6971734349626768E-3</v>
      </c>
      <c r="H1205" s="141">
        <f t="shared" si="1640"/>
        <v>10</v>
      </c>
      <c r="I1205" s="141">
        <f t="shared" si="1641"/>
        <v>31</v>
      </c>
      <c r="J1205" s="134">
        <f t="shared" si="1642"/>
        <v>1.0018342627602754</v>
      </c>
      <c r="K1205" s="134">
        <f t="shared" si="1643"/>
        <v>1.15611128</v>
      </c>
      <c r="L1205" s="134">
        <f t="shared" si="1644"/>
        <v>1.1582318899999999</v>
      </c>
      <c r="M1205" s="134">
        <f t="shared" si="1645"/>
        <v>37611.481526019998</v>
      </c>
      <c r="N1205" s="142">
        <f t="shared" si="1573"/>
        <v>0</v>
      </c>
      <c r="O1205" s="133">
        <f t="shared" si="1594"/>
        <v>0</v>
      </c>
      <c r="P1205" s="134">
        <f t="shared" si="1646"/>
        <v>0</v>
      </c>
      <c r="Q1205" s="133">
        <f t="shared" si="1598"/>
        <v>0.12682499999999999</v>
      </c>
      <c r="R1205" s="143">
        <f t="shared" si="1647"/>
        <v>1.0032149400000001</v>
      </c>
      <c r="S1205" s="134">
        <f t="shared" si="1648"/>
        <v>120.91865641</v>
      </c>
      <c r="T1205" s="3">
        <f t="shared" si="1599"/>
        <v>0</v>
      </c>
      <c r="U1205" s="4">
        <f t="shared" si="1600"/>
        <v>0</v>
      </c>
      <c r="V1205" s="144" t="str">
        <f t="shared" ref="V1205" si="1656">V1204</f>
        <v>A+J=</v>
      </c>
      <c r="W1205" s="9">
        <f t="shared" si="1596"/>
        <v>43271</v>
      </c>
      <c r="X1205" s="4"/>
      <c r="Y1205" s="18"/>
      <c r="Z1205" s="16"/>
      <c r="AD1205" s="5"/>
    </row>
    <row r="1206" spans="1:30" x14ac:dyDescent="0.2">
      <c r="A1206" s="138">
        <f t="shared" si="1597"/>
        <v>43251</v>
      </c>
      <c r="B1206" s="134">
        <f t="shared" si="1636"/>
        <v>37751.430875799997</v>
      </c>
      <c r="C1206" s="134">
        <f t="shared" ref="C1206:C1269" si="1657">IF(N1205&gt;0,VLOOKUP(A1205,$Z$10:$AA$126,2),C1205)</f>
        <v>32473.187667129867</v>
      </c>
      <c r="D1206" s="139">
        <f t="shared" si="1637"/>
        <v>667.524</v>
      </c>
      <c r="E1206" s="10">
        <f>IF(DAY(A1206)=E$3+1,VLOOKUP(A1206,[1]Plan1!$BZ$150:$CA$300,2),E1205)</f>
        <v>671.327</v>
      </c>
      <c r="F1206" s="140">
        <f t="shared" si="1638"/>
        <v>43211</v>
      </c>
      <c r="G1206" s="133">
        <f t="shared" si="1639"/>
        <v>5.6971734349626768E-3</v>
      </c>
      <c r="H1206" s="141">
        <f t="shared" si="1640"/>
        <v>11</v>
      </c>
      <c r="I1206" s="141">
        <f t="shared" si="1641"/>
        <v>31</v>
      </c>
      <c r="J1206" s="134">
        <f t="shared" si="1642"/>
        <v>1.0020178739831564</v>
      </c>
      <c r="K1206" s="134">
        <f t="shared" si="1643"/>
        <v>1.15611128</v>
      </c>
      <c r="L1206" s="134">
        <f t="shared" si="1644"/>
        <v>1.1584441599999999</v>
      </c>
      <c r="M1206" s="134">
        <f t="shared" si="1645"/>
        <v>37618.374609569997</v>
      </c>
      <c r="N1206" s="142">
        <f t="shared" ref="N1206:N1269" si="1658">IF(DAY(A1206)=E$3,VLOOKUP(A1206,$Z$10:$AG$115,7),0)</f>
        <v>0</v>
      </c>
      <c r="O1206" s="133">
        <f t="shared" si="1594"/>
        <v>0</v>
      </c>
      <c r="P1206" s="134">
        <f t="shared" si="1646"/>
        <v>0</v>
      </c>
      <c r="Q1206" s="133">
        <f t="shared" si="1598"/>
        <v>0.12682499999999999</v>
      </c>
      <c r="R1206" s="143">
        <f t="shared" si="1647"/>
        <v>1.0035370020000001</v>
      </c>
      <c r="S1206" s="134">
        <f t="shared" si="1648"/>
        <v>133.05626623000001</v>
      </c>
      <c r="T1206" s="3">
        <f t="shared" si="1599"/>
        <v>0</v>
      </c>
      <c r="U1206" s="4">
        <f t="shared" si="1600"/>
        <v>0</v>
      </c>
      <c r="V1206" s="144" t="str">
        <f t="shared" ref="V1206" si="1659">V1205</f>
        <v>A+J=</v>
      </c>
      <c r="W1206" s="9">
        <f t="shared" si="1596"/>
        <v>43271</v>
      </c>
      <c r="X1206" s="4"/>
      <c r="Y1206" s="18"/>
      <c r="Z1206" s="16"/>
      <c r="AD1206" s="5"/>
    </row>
    <row r="1207" spans="1:30" x14ac:dyDescent="0.2">
      <c r="A1207" s="138">
        <f t="shared" si="1597"/>
        <v>43252</v>
      </c>
      <c r="B1207" s="134">
        <f t="shared" si="1636"/>
        <v>37770.471552099996</v>
      </c>
      <c r="C1207" s="134">
        <f t="shared" si="1657"/>
        <v>32473.187667129867</v>
      </c>
      <c r="D1207" s="139">
        <f t="shared" si="1637"/>
        <v>667.524</v>
      </c>
      <c r="E1207" s="10">
        <f>IF(DAY(A1207)=E$3+1,VLOOKUP(A1207,[1]Plan1!$BZ$150:$CA$300,2),E1206)</f>
        <v>671.327</v>
      </c>
      <c r="F1207" s="140">
        <f t="shared" si="1638"/>
        <v>43211</v>
      </c>
      <c r="G1207" s="133">
        <f t="shared" si="1639"/>
        <v>5.6971734349626768E-3</v>
      </c>
      <c r="H1207" s="141">
        <f t="shared" si="1640"/>
        <v>12</v>
      </c>
      <c r="I1207" s="141">
        <f t="shared" si="1641"/>
        <v>31</v>
      </c>
      <c r="J1207" s="134">
        <f t="shared" si="1642"/>
        <v>1.0022015188573929</v>
      </c>
      <c r="K1207" s="134">
        <f t="shared" si="1643"/>
        <v>1.15611128</v>
      </c>
      <c r="L1207" s="134">
        <f t="shared" si="1644"/>
        <v>1.1586564800000001</v>
      </c>
      <c r="M1207" s="134">
        <f t="shared" si="1645"/>
        <v>37625.269316769998</v>
      </c>
      <c r="N1207" s="142">
        <f t="shared" si="1658"/>
        <v>0</v>
      </c>
      <c r="O1207" s="133">
        <f t="shared" si="1594"/>
        <v>0</v>
      </c>
      <c r="P1207" s="134">
        <f t="shared" si="1646"/>
        <v>0</v>
      </c>
      <c r="Q1207" s="133">
        <f t="shared" si="1598"/>
        <v>0.12682499999999999</v>
      </c>
      <c r="R1207" s="143">
        <f t="shared" si="1647"/>
        <v>1.003859168</v>
      </c>
      <c r="S1207" s="134">
        <f t="shared" si="1648"/>
        <v>145.20223533000001</v>
      </c>
      <c r="T1207" s="3">
        <f t="shared" si="1599"/>
        <v>0</v>
      </c>
      <c r="U1207" s="4">
        <f t="shared" si="1600"/>
        <v>0</v>
      </c>
      <c r="V1207" s="144" t="str">
        <f t="shared" ref="V1207" si="1660">V1206</f>
        <v>A+J=</v>
      </c>
      <c r="W1207" s="9">
        <f t="shared" si="1596"/>
        <v>43271</v>
      </c>
      <c r="X1207" s="4"/>
      <c r="Y1207" s="18"/>
      <c r="Z1207" s="16"/>
      <c r="AD1207" s="5"/>
    </row>
    <row r="1208" spans="1:30" x14ac:dyDescent="0.2">
      <c r="A1208" s="138">
        <f t="shared" si="1597"/>
        <v>43253</v>
      </c>
      <c r="B1208" s="134">
        <f t="shared" si="1636"/>
        <v>37789.521487650003</v>
      </c>
      <c r="C1208" s="134">
        <f t="shared" si="1657"/>
        <v>32473.187667129867</v>
      </c>
      <c r="D1208" s="139">
        <f t="shared" si="1637"/>
        <v>667.524</v>
      </c>
      <c r="E1208" s="10">
        <f>IF(DAY(A1208)=E$3+1,VLOOKUP(A1208,[1]Plan1!$BZ$150:$CA$300,2),E1207)</f>
        <v>671.327</v>
      </c>
      <c r="F1208" s="140">
        <f t="shared" si="1638"/>
        <v>43211</v>
      </c>
      <c r="G1208" s="133">
        <f t="shared" si="1639"/>
        <v>5.6971734349626768E-3</v>
      </c>
      <c r="H1208" s="141">
        <f t="shared" si="1640"/>
        <v>13</v>
      </c>
      <c r="I1208" s="141">
        <f t="shared" si="1641"/>
        <v>31</v>
      </c>
      <c r="J1208" s="134">
        <f t="shared" si="1642"/>
        <v>1.0023851973891529</v>
      </c>
      <c r="K1208" s="134">
        <f t="shared" si="1643"/>
        <v>1.15611128</v>
      </c>
      <c r="L1208" s="134">
        <f t="shared" si="1644"/>
        <v>1.1588688300000001</v>
      </c>
      <c r="M1208" s="134">
        <f t="shared" si="1645"/>
        <v>37632.164998170003</v>
      </c>
      <c r="N1208" s="142">
        <f t="shared" si="1658"/>
        <v>0</v>
      </c>
      <c r="O1208" s="133">
        <f t="shared" si="1594"/>
        <v>0</v>
      </c>
      <c r="P1208" s="134">
        <f t="shared" si="1646"/>
        <v>0</v>
      </c>
      <c r="Q1208" s="133">
        <f t="shared" si="1598"/>
        <v>0.12682499999999999</v>
      </c>
      <c r="R1208" s="143">
        <f t="shared" si="1647"/>
        <v>1.0041814360000001</v>
      </c>
      <c r="S1208" s="134">
        <f t="shared" si="1648"/>
        <v>157.35648947999999</v>
      </c>
      <c r="T1208" s="3">
        <f t="shared" si="1599"/>
        <v>0</v>
      </c>
      <c r="U1208" s="4">
        <f t="shared" si="1600"/>
        <v>0</v>
      </c>
      <c r="V1208" s="144" t="str">
        <f t="shared" ref="V1208" si="1661">V1207</f>
        <v>A+J=</v>
      </c>
      <c r="W1208" s="9">
        <f t="shared" si="1596"/>
        <v>43271</v>
      </c>
      <c r="X1208" s="4"/>
      <c r="Y1208" s="18"/>
      <c r="Z1208" s="16"/>
      <c r="AD1208" s="5"/>
    </row>
    <row r="1209" spans="1:30" x14ac:dyDescent="0.2">
      <c r="A1209" s="138">
        <f t="shared" si="1597"/>
        <v>43254</v>
      </c>
      <c r="B1209" s="134">
        <f t="shared" si="1636"/>
        <v>37808.581124590004</v>
      </c>
      <c r="C1209" s="134">
        <f t="shared" si="1657"/>
        <v>32473.187667129867</v>
      </c>
      <c r="D1209" s="139">
        <f t="shared" si="1637"/>
        <v>667.524</v>
      </c>
      <c r="E1209" s="10">
        <f>IF(DAY(A1209)=E$3+1,VLOOKUP(A1209,[1]Plan1!$BZ$150:$CA$300,2),E1208)</f>
        <v>671.327</v>
      </c>
      <c r="F1209" s="140">
        <f t="shared" si="1638"/>
        <v>43211</v>
      </c>
      <c r="G1209" s="133">
        <f t="shared" si="1639"/>
        <v>5.6971734349626768E-3</v>
      </c>
      <c r="H1209" s="141">
        <f t="shared" si="1640"/>
        <v>14</v>
      </c>
      <c r="I1209" s="141">
        <f t="shared" si="1641"/>
        <v>31</v>
      </c>
      <c r="J1209" s="134">
        <f t="shared" si="1642"/>
        <v>1.0025689095846044</v>
      </c>
      <c r="K1209" s="134">
        <f t="shared" si="1643"/>
        <v>1.15611128</v>
      </c>
      <c r="L1209" s="134">
        <f t="shared" si="1644"/>
        <v>1.15908122</v>
      </c>
      <c r="M1209" s="134">
        <f t="shared" si="1645"/>
        <v>37639.061978500002</v>
      </c>
      <c r="N1209" s="142">
        <f t="shared" si="1658"/>
        <v>0</v>
      </c>
      <c r="O1209" s="133">
        <f t="shared" si="1594"/>
        <v>0</v>
      </c>
      <c r="P1209" s="134">
        <f t="shared" si="1646"/>
        <v>0</v>
      </c>
      <c r="Q1209" s="133">
        <f t="shared" si="1598"/>
        <v>0.12682499999999999</v>
      </c>
      <c r="R1209" s="143">
        <f t="shared" si="1647"/>
        <v>1.004503809</v>
      </c>
      <c r="S1209" s="134">
        <f t="shared" si="1648"/>
        <v>169.51914608999999</v>
      </c>
      <c r="T1209" s="3">
        <f t="shared" si="1599"/>
        <v>0</v>
      </c>
      <c r="U1209" s="4">
        <f t="shared" si="1600"/>
        <v>0</v>
      </c>
      <c r="V1209" s="144" t="str">
        <f t="shared" ref="V1209" si="1662">V1208</f>
        <v>A+J=</v>
      </c>
      <c r="W1209" s="9">
        <f t="shared" si="1596"/>
        <v>43271</v>
      </c>
      <c r="X1209" s="4"/>
      <c r="Y1209" s="18"/>
      <c r="Z1209" s="16"/>
      <c r="AD1209" s="5"/>
    </row>
    <row r="1210" spans="1:30" x14ac:dyDescent="0.2">
      <c r="A1210" s="138">
        <f t="shared" si="1597"/>
        <v>43255</v>
      </c>
      <c r="B1210" s="134">
        <f t="shared" si="1636"/>
        <v>37827.650353410005</v>
      </c>
      <c r="C1210" s="134">
        <f t="shared" si="1657"/>
        <v>32473.187667129867</v>
      </c>
      <c r="D1210" s="139">
        <f t="shared" si="1637"/>
        <v>667.524</v>
      </c>
      <c r="E1210" s="10">
        <f>IF(DAY(A1210)=E$3+1,VLOOKUP(A1210,[1]Plan1!$BZ$150:$CA$300,2),E1209)</f>
        <v>671.327</v>
      </c>
      <c r="F1210" s="140">
        <f t="shared" si="1638"/>
        <v>43211</v>
      </c>
      <c r="G1210" s="133">
        <f t="shared" si="1639"/>
        <v>5.6971734349626768E-3</v>
      </c>
      <c r="H1210" s="141">
        <f t="shared" si="1640"/>
        <v>15</v>
      </c>
      <c r="I1210" s="141">
        <f t="shared" si="1641"/>
        <v>31</v>
      </c>
      <c r="J1210" s="134">
        <f t="shared" si="1642"/>
        <v>1.0027526554499175</v>
      </c>
      <c r="K1210" s="134">
        <f t="shared" si="1643"/>
        <v>1.15611128</v>
      </c>
      <c r="L1210" s="134">
        <f t="shared" si="1644"/>
        <v>1.15929365</v>
      </c>
      <c r="M1210" s="134">
        <f t="shared" si="1645"/>
        <v>37645.960257760002</v>
      </c>
      <c r="N1210" s="142">
        <f t="shared" si="1658"/>
        <v>0</v>
      </c>
      <c r="O1210" s="133">
        <f t="shared" si="1594"/>
        <v>0</v>
      </c>
      <c r="P1210" s="134">
        <f t="shared" si="1646"/>
        <v>0</v>
      </c>
      <c r="Q1210" s="133">
        <f t="shared" si="1598"/>
        <v>0.12682499999999999</v>
      </c>
      <c r="R1210" s="143">
        <f t="shared" si="1647"/>
        <v>1.004826284</v>
      </c>
      <c r="S1210" s="134">
        <f t="shared" si="1648"/>
        <v>181.69009564999999</v>
      </c>
      <c r="T1210" s="3">
        <f t="shared" si="1599"/>
        <v>0</v>
      </c>
      <c r="U1210" s="4">
        <f t="shared" si="1600"/>
        <v>0</v>
      </c>
      <c r="V1210" s="144" t="str">
        <f t="shared" ref="V1210" si="1663">V1209</f>
        <v>A+J=</v>
      </c>
      <c r="W1210" s="9">
        <f t="shared" si="1596"/>
        <v>43271</v>
      </c>
      <c r="X1210" s="4"/>
      <c r="Y1210" s="18"/>
      <c r="Z1210" s="16"/>
      <c r="AD1210" s="5"/>
    </row>
    <row r="1211" spans="1:30" x14ac:dyDescent="0.2">
      <c r="A1211" s="138">
        <f t="shared" si="1597"/>
        <v>43256</v>
      </c>
      <c r="B1211" s="134">
        <f t="shared" si="1636"/>
        <v>37846.729290440002</v>
      </c>
      <c r="C1211" s="134">
        <f t="shared" si="1657"/>
        <v>32473.187667129867</v>
      </c>
      <c r="D1211" s="139">
        <f t="shared" si="1637"/>
        <v>667.524</v>
      </c>
      <c r="E1211" s="10">
        <f>IF(DAY(A1211)=E$3+1,VLOOKUP(A1211,[1]Plan1!$BZ$150:$CA$300,2),E1210)</f>
        <v>671.327</v>
      </c>
      <c r="F1211" s="140">
        <f t="shared" si="1638"/>
        <v>43211</v>
      </c>
      <c r="G1211" s="133">
        <f t="shared" si="1639"/>
        <v>5.6971734349626768E-3</v>
      </c>
      <c r="H1211" s="141">
        <f t="shared" si="1640"/>
        <v>16</v>
      </c>
      <c r="I1211" s="141">
        <f t="shared" si="1641"/>
        <v>31</v>
      </c>
      <c r="J1211" s="134">
        <f t="shared" si="1642"/>
        <v>1.0029364349912631</v>
      </c>
      <c r="K1211" s="134">
        <f t="shared" si="1643"/>
        <v>1.15611128</v>
      </c>
      <c r="L1211" s="134">
        <f t="shared" si="1644"/>
        <v>1.1595061200000001</v>
      </c>
      <c r="M1211" s="134">
        <f t="shared" si="1645"/>
        <v>37652.859835939998</v>
      </c>
      <c r="N1211" s="142">
        <f t="shared" si="1658"/>
        <v>0</v>
      </c>
      <c r="O1211" s="133">
        <f t="shared" si="1594"/>
        <v>0</v>
      </c>
      <c r="P1211" s="134">
        <f t="shared" si="1646"/>
        <v>0</v>
      </c>
      <c r="Q1211" s="133">
        <f t="shared" si="1598"/>
        <v>0.12682499999999999</v>
      </c>
      <c r="R1211" s="143">
        <f t="shared" si="1647"/>
        <v>1.0051488639999999</v>
      </c>
      <c r="S1211" s="134">
        <f t="shared" si="1648"/>
        <v>193.86945449999999</v>
      </c>
      <c r="T1211" s="3">
        <f t="shared" si="1599"/>
        <v>0</v>
      </c>
      <c r="U1211" s="4">
        <f t="shared" si="1600"/>
        <v>0</v>
      </c>
      <c r="V1211" s="144" t="str">
        <f t="shared" ref="V1211" si="1664">V1210</f>
        <v>A+J=</v>
      </c>
      <c r="W1211" s="9">
        <f t="shared" si="1596"/>
        <v>43271</v>
      </c>
      <c r="X1211" s="4"/>
      <c r="Y1211" s="18"/>
      <c r="Z1211" s="16"/>
      <c r="AD1211" s="5"/>
    </row>
    <row r="1212" spans="1:30" x14ac:dyDescent="0.2">
      <c r="A1212" s="138">
        <f t="shared" si="1597"/>
        <v>43257</v>
      </c>
      <c r="B1212" s="134">
        <f t="shared" si="1636"/>
        <v>37865.817826139995</v>
      </c>
      <c r="C1212" s="134">
        <f t="shared" si="1657"/>
        <v>32473.187667129867</v>
      </c>
      <c r="D1212" s="139">
        <f t="shared" si="1637"/>
        <v>667.524</v>
      </c>
      <c r="E1212" s="10">
        <f>IF(DAY(A1212)=E$3+1,VLOOKUP(A1212,[1]Plan1!$BZ$150:$CA$300,2),E1211)</f>
        <v>671.327</v>
      </c>
      <c r="F1212" s="140">
        <f t="shared" si="1638"/>
        <v>43211</v>
      </c>
      <c r="G1212" s="133">
        <f t="shared" si="1639"/>
        <v>5.6971734349626768E-3</v>
      </c>
      <c r="H1212" s="141">
        <f t="shared" si="1640"/>
        <v>17</v>
      </c>
      <c r="I1212" s="141">
        <f t="shared" si="1641"/>
        <v>31</v>
      </c>
      <c r="J1212" s="134">
        <f t="shared" si="1642"/>
        <v>1.0031202482148127</v>
      </c>
      <c r="K1212" s="134">
        <f t="shared" si="1643"/>
        <v>1.15611128</v>
      </c>
      <c r="L1212" s="134">
        <f t="shared" si="1644"/>
        <v>1.15971863</v>
      </c>
      <c r="M1212" s="134">
        <f t="shared" si="1645"/>
        <v>37659.760713049996</v>
      </c>
      <c r="N1212" s="142">
        <f t="shared" si="1658"/>
        <v>0</v>
      </c>
      <c r="O1212" s="133">
        <f t="shared" si="1594"/>
        <v>0</v>
      </c>
      <c r="P1212" s="134">
        <f t="shared" si="1646"/>
        <v>0</v>
      </c>
      <c r="Q1212" s="133">
        <f t="shared" si="1598"/>
        <v>0.12682499999999999</v>
      </c>
      <c r="R1212" s="143">
        <f t="shared" si="1647"/>
        <v>1.0054715460000001</v>
      </c>
      <c r="S1212" s="134">
        <f t="shared" si="1648"/>
        <v>206.05711309</v>
      </c>
      <c r="T1212" s="3">
        <f t="shared" si="1599"/>
        <v>0</v>
      </c>
      <c r="U1212" s="4">
        <f t="shared" si="1600"/>
        <v>0</v>
      </c>
      <c r="V1212" s="144" t="str">
        <f t="shared" ref="V1212" si="1665">V1211</f>
        <v>A+J=</v>
      </c>
      <c r="W1212" s="9">
        <f t="shared" si="1596"/>
        <v>43271</v>
      </c>
      <c r="X1212" s="4"/>
      <c r="Y1212" s="18"/>
      <c r="Z1212" s="16"/>
      <c r="AD1212" s="5"/>
    </row>
    <row r="1213" spans="1:30" x14ac:dyDescent="0.2">
      <c r="A1213" s="138">
        <f t="shared" si="1597"/>
        <v>43258</v>
      </c>
      <c r="B1213" s="134">
        <f t="shared" si="1636"/>
        <v>37884.916076860005</v>
      </c>
      <c r="C1213" s="134">
        <f t="shared" si="1657"/>
        <v>32473.187667129867</v>
      </c>
      <c r="D1213" s="139">
        <f t="shared" si="1637"/>
        <v>667.524</v>
      </c>
      <c r="E1213" s="10">
        <f>IF(DAY(A1213)=E$3+1,VLOOKUP(A1213,[1]Plan1!$BZ$150:$CA$300,2),E1212)</f>
        <v>671.327</v>
      </c>
      <c r="F1213" s="140">
        <f t="shared" si="1638"/>
        <v>43211</v>
      </c>
      <c r="G1213" s="133">
        <f t="shared" si="1639"/>
        <v>5.6971734349626768E-3</v>
      </c>
      <c r="H1213" s="141">
        <f t="shared" si="1640"/>
        <v>18</v>
      </c>
      <c r="I1213" s="141">
        <f t="shared" si="1641"/>
        <v>31</v>
      </c>
      <c r="J1213" s="134">
        <f t="shared" si="1642"/>
        <v>1.00330409512674</v>
      </c>
      <c r="K1213" s="134">
        <f t="shared" si="1643"/>
        <v>1.15611128</v>
      </c>
      <c r="L1213" s="134">
        <f t="shared" si="1644"/>
        <v>1.1599311800000001</v>
      </c>
      <c r="M1213" s="134">
        <f t="shared" si="1645"/>
        <v>37666.662889090003</v>
      </c>
      <c r="N1213" s="142">
        <f t="shared" si="1658"/>
        <v>0</v>
      </c>
      <c r="O1213" s="133">
        <f t="shared" si="1594"/>
        <v>0</v>
      </c>
      <c r="P1213" s="134">
        <f t="shared" si="1646"/>
        <v>0</v>
      </c>
      <c r="Q1213" s="133">
        <f t="shared" si="1598"/>
        <v>0.12682499999999999</v>
      </c>
      <c r="R1213" s="143">
        <f t="shared" si="1647"/>
        <v>1.0057943330000001</v>
      </c>
      <c r="S1213" s="134">
        <f t="shared" si="1648"/>
        <v>218.25318777000001</v>
      </c>
      <c r="T1213" s="3">
        <f t="shared" si="1599"/>
        <v>0</v>
      </c>
      <c r="U1213" s="4">
        <f t="shared" si="1600"/>
        <v>0</v>
      </c>
      <c r="V1213" s="144" t="str">
        <f t="shared" ref="V1213" si="1666">V1212</f>
        <v>A+J=</v>
      </c>
      <c r="W1213" s="9">
        <f t="shared" si="1596"/>
        <v>43271</v>
      </c>
      <c r="X1213" s="4"/>
      <c r="Y1213" s="18"/>
      <c r="Z1213" s="16"/>
      <c r="AD1213" s="5"/>
    </row>
    <row r="1214" spans="1:30" x14ac:dyDescent="0.2">
      <c r="A1214" s="138">
        <f t="shared" si="1597"/>
        <v>43259</v>
      </c>
      <c r="B1214" s="134">
        <f t="shared" si="1636"/>
        <v>37904.023643979999</v>
      </c>
      <c r="C1214" s="134">
        <f t="shared" si="1657"/>
        <v>32473.187667129867</v>
      </c>
      <c r="D1214" s="139">
        <f t="shared" si="1637"/>
        <v>667.524</v>
      </c>
      <c r="E1214" s="10">
        <f>IF(DAY(A1214)=E$3+1,VLOOKUP(A1214,[1]Plan1!$BZ$150:$CA$300,2),E1213)</f>
        <v>671.327</v>
      </c>
      <c r="F1214" s="140">
        <f t="shared" si="1638"/>
        <v>43211</v>
      </c>
      <c r="G1214" s="133">
        <f t="shared" si="1639"/>
        <v>5.6971734349626768E-3</v>
      </c>
      <c r="H1214" s="141">
        <f t="shared" si="1640"/>
        <v>19</v>
      </c>
      <c r="I1214" s="141">
        <f t="shared" si="1641"/>
        <v>31</v>
      </c>
      <c r="J1214" s="134">
        <f t="shared" si="1642"/>
        <v>1.0034879757332189</v>
      </c>
      <c r="K1214" s="134">
        <f t="shared" si="1643"/>
        <v>1.15611128</v>
      </c>
      <c r="L1214" s="134">
        <f t="shared" si="1644"/>
        <v>1.16014376</v>
      </c>
      <c r="M1214" s="134">
        <f t="shared" si="1645"/>
        <v>37673.566039320001</v>
      </c>
      <c r="N1214" s="142">
        <f t="shared" si="1658"/>
        <v>0</v>
      </c>
      <c r="O1214" s="133">
        <f t="shared" si="1594"/>
        <v>0</v>
      </c>
      <c r="P1214" s="134">
        <f t="shared" si="1646"/>
        <v>0</v>
      </c>
      <c r="Q1214" s="133">
        <f t="shared" si="1598"/>
        <v>0.12682499999999999</v>
      </c>
      <c r="R1214" s="143">
        <f t="shared" si="1647"/>
        <v>1.0061172229999999</v>
      </c>
      <c r="S1214" s="134">
        <f t="shared" si="1648"/>
        <v>230.45760465999999</v>
      </c>
      <c r="T1214" s="3">
        <f t="shared" si="1599"/>
        <v>0</v>
      </c>
      <c r="U1214" s="4">
        <f t="shared" si="1600"/>
        <v>0</v>
      </c>
      <c r="V1214" s="144" t="str">
        <f t="shared" ref="V1214" si="1667">V1213</f>
        <v>A+J=</v>
      </c>
      <c r="W1214" s="9">
        <f t="shared" si="1596"/>
        <v>43271</v>
      </c>
      <c r="X1214" s="4"/>
      <c r="Y1214" s="18"/>
      <c r="Z1214" s="16"/>
      <c r="AD1214" s="5"/>
    </row>
    <row r="1215" spans="1:30" x14ac:dyDescent="0.2">
      <c r="A1215" s="138">
        <f t="shared" si="1597"/>
        <v>43260</v>
      </c>
      <c r="B1215" s="134">
        <f t="shared" si="1636"/>
        <v>37923.14118423</v>
      </c>
      <c r="C1215" s="134">
        <f t="shared" si="1657"/>
        <v>32473.187667129867</v>
      </c>
      <c r="D1215" s="139">
        <f t="shared" si="1637"/>
        <v>667.524</v>
      </c>
      <c r="E1215" s="10">
        <f>IF(DAY(A1215)=E$3+1,VLOOKUP(A1215,[1]Plan1!$BZ$150:$CA$300,2),E1214)</f>
        <v>671.327</v>
      </c>
      <c r="F1215" s="140">
        <f t="shared" si="1638"/>
        <v>43211</v>
      </c>
      <c r="G1215" s="133">
        <f t="shared" si="1639"/>
        <v>5.6971734349626768E-3</v>
      </c>
      <c r="H1215" s="141">
        <f t="shared" si="1640"/>
        <v>20</v>
      </c>
      <c r="I1215" s="141">
        <f t="shared" si="1641"/>
        <v>31</v>
      </c>
      <c r="J1215" s="134">
        <f t="shared" si="1642"/>
        <v>1.0036718900404247</v>
      </c>
      <c r="K1215" s="134">
        <f t="shared" si="1643"/>
        <v>1.15611128</v>
      </c>
      <c r="L1215" s="134">
        <f t="shared" si="1644"/>
        <v>1.16035639</v>
      </c>
      <c r="M1215" s="134">
        <f t="shared" si="1645"/>
        <v>37680.470813220003</v>
      </c>
      <c r="N1215" s="142">
        <f t="shared" si="1658"/>
        <v>0</v>
      </c>
      <c r="O1215" s="133">
        <f t="shared" si="1594"/>
        <v>0</v>
      </c>
      <c r="P1215" s="134">
        <f t="shared" si="1646"/>
        <v>0</v>
      </c>
      <c r="Q1215" s="133">
        <f t="shared" si="1598"/>
        <v>0.12682499999999999</v>
      </c>
      <c r="R1215" s="143">
        <f t="shared" si="1647"/>
        <v>1.0064402160000001</v>
      </c>
      <c r="S1215" s="134">
        <f t="shared" si="1648"/>
        <v>242.67037101</v>
      </c>
      <c r="T1215" s="3">
        <f t="shared" si="1599"/>
        <v>0</v>
      </c>
      <c r="U1215" s="4">
        <f t="shared" si="1600"/>
        <v>0</v>
      </c>
      <c r="V1215" s="144" t="str">
        <f t="shared" ref="V1215" si="1668">V1214</f>
        <v>A+J=</v>
      </c>
      <c r="W1215" s="9">
        <f t="shared" si="1596"/>
        <v>43271</v>
      </c>
      <c r="X1215" s="4"/>
      <c r="Y1215" s="18"/>
      <c r="Z1215" s="16"/>
      <c r="AD1215" s="5"/>
    </row>
    <row r="1216" spans="1:30" x14ac:dyDescent="0.2">
      <c r="A1216" s="138">
        <f t="shared" si="1597"/>
        <v>43261</v>
      </c>
      <c r="B1216" s="134">
        <f t="shared" si="1636"/>
        <v>37942.268122829999</v>
      </c>
      <c r="C1216" s="134">
        <f t="shared" si="1657"/>
        <v>32473.187667129867</v>
      </c>
      <c r="D1216" s="139">
        <f t="shared" si="1637"/>
        <v>667.524</v>
      </c>
      <c r="E1216" s="10">
        <f>IF(DAY(A1216)=E$3+1,VLOOKUP(A1216,[1]Plan1!$BZ$150:$CA$300,2),E1215)</f>
        <v>671.327</v>
      </c>
      <c r="F1216" s="140">
        <f t="shared" si="1638"/>
        <v>43211</v>
      </c>
      <c r="G1216" s="133">
        <f t="shared" si="1639"/>
        <v>5.6971734349626768E-3</v>
      </c>
      <c r="H1216" s="141">
        <f t="shared" si="1640"/>
        <v>21</v>
      </c>
      <c r="I1216" s="141">
        <f t="shared" si="1641"/>
        <v>31</v>
      </c>
      <c r="J1216" s="134">
        <f t="shared" si="1642"/>
        <v>1.0038558380545342</v>
      </c>
      <c r="K1216" s="134">
        <f t="shared" si="1643"/>
        <v>1.15611128</v>
      </c>
      <c r="L1216" s="134">
        <f t="shared" si="1644"/>
        <v>1.1605690500000001</v>
      </c>
      <c r="M1216" s="134">
        <f t="shared" si="1645"/>
        <v>37687.376561309997</v>
      </c>
      <c r="N1216" s="142">
        <f t="shared" si="1658"/>
        <v>0</v>
      </c>
      <c r="O1216" s="133">
        <f t="shared" si="1594"/>
        <v>0</v>
      </c>
      <c r="P1216" s="134">
        <f t="shared" si="1646"/>
        <v>0</v>
      </c>
      <c r="Q1216" s="133">
        <f t="shared" si="1598"/>
        <v>0.12682499999999999</v>
      </c>
      <c r="R1216" s="143">
        <f t="shared" si="1647"/>
        <v>1.0067633140000001</v>
      </c>
      <c r="S1216" s="134">
        <f t="shared" si="1648"/>
        <v>254.89156152000001</v>
      </c>
      <c r="T1216" s="3">
        <f t="shared" si="1599"/>
        <v>0</v>
      </c>
      <c r="U1216" s="4">
        <f t="shared" si="1600"/>
        <v>0</v>
      </c>
      <c r="V1216" s="144" t="str">
        <f t="shared" ref="V1216" si="1669">V1215</f>
        <v>A+J=</v>
      </c>
      <c r="W1216" s="9">
        <f t="shared" si="1596"/>
        <v>43271</v>
      </c>
      <c r="X1216" s="4"/>
      <c r="Y1216" s="18"/>
      <c r="Z1216" s="16"/>
      <c r="AD1216" s="5"/>
    </row>
    <row r="1217" spans="1:135" x14ac:dyDescent="0.2">
      <c r="A1217" s="138">
        <f t="shared" si="1597"/>
        <v>43262</v>
      </c>
      <c r="B1217" s="134">
        <f t="shared" si="1636"/>
        <v>37961.405041560007</v>
      </c>
      <c r="C1217" s="134">
        <f t="shared" si="1657"/>
        <v>32473.187667129867</v>
      </c>
      <c r="D1217" s="139">
        <f t="shared" si="1637"/>
        <v>667.524</v>
      </c>
      <c r="E1217" s="10">
        <f>IF(DAY(A1217)=E$3+1,VLOOKUP(A1217,[1]Plan1!$BZ$150:$CA$300,2),E1216)</f>
        <v>671.327</v>
      </c>
      <c r="F1217" s="140">
        <f t="shared" si="1638"/>
        <v>43211</v>
      </c>
      <c r="G1217" s="133">
        <f t="shared" si="1639"/>
        <v>5.6971734349626768E-3</v>
      </c>
      <c r="H1217" s="141">
        <f t="shared" si="1640"/>
        <v>22</v>
      </c>
      <c r="I1217" s="141">
        <f t="shared" si="1641"/>
        <v>31</v>
      </c>
      <c r="J1217" s="134">
        <f t="shared" si="1642"/>
        <v>1.0040398197817246</v>
      </c>
      <c r="K1217" s="134">
        <f t="shared" si="1643"/>
        <v>1.15611128</v>
      </c>
      <c r="L1217" s="134">
        <f t="shared" si="1644"/>
        <v>1.1607817600000001</v>
      </c>
      <c r="M1217" s="134">
        <f t="shared" si="1645"/>
        <v>37694.283933060004</v>
      </c>
      <c r="N1217" s="142">
        <f t="shared" si="1658"/>
        <v>0</v>
      </c>
      <c r="O1217" s="133">
        <f t="shared" si="1594"/>
        <v>0</v>
      </c>
      <c r="P1217" s="134">
        <f t="shared" si="1646"/>
        <v>0</v>
      </c>
      <c r="Q1217" s="133">
        <f t="shared" si="1598"/>
        <v>0.12682499999999999</v>
      </c>
      <c r="R1217" s="143">
        <f t="shared" si="1647"/>
        <v>1.0070865149999999</v>
      </c>
      <c r="S1217" s="134">
        <f t="shared" si="1648"/>
        <v>267.12110849999999</v>
      </c>
      <c r="T1217" s="3">
        <f t="shared" si="1599"/>
        <v>0</v>
      </c>
      <c r="U1217" s="4">
        <f t="shared" si="1600"/>
        <v>0</v>
      </c>
      <c r="V1217" s="144" t="str">
        <f t="shared" ref="V1217" si="1670">V1216</f>
        <v>A+J=</v>
      </c>
      <c r="W1217" s="9">
        <f t="shared" si="1596"/>
        <v>43271</v>
      </c>
      <c r="X1217" s="4"/>
      <c r="Y1217" s="18"/>
      <c r="Z1217" s="16"/>
      <c r="AD1217" s="5"/>
    </row>
    <row r="1218" spans="1:135" x14ac:dyDescent="0.2">
      <c r="A1218" s="138">
        <f t="shared" si="1597"/>
        <v>43263</v>
      </c>
      <c r="B1218" s="134">
        <f t="shared" si="1636"/>
        <v>37980.55132757</v>
      </c>
      <c r="C1218" s="134">
        <f t="shared" si="1657"/>
        <v>32473.187667129867</v>
      </c>
      <c r="D1218" s="139">
        <f t="shared" si="1637"/>
        <v>667.524</v>
      </c>
      <c r="E1218" s="10">
        <f>IF(DAY(A1218)=E$3+1,VLOOKUP(A1218,[1]Plan1!$BZ$150:$CA$300,2),E1217)</f>
        <v>671.327</v>
      </c>
      <c r="F1218" s="140">
        <f t="shared" si="1638"/>
        <v>43211</v>
      </c>
      <c r="G1218" s="133">
        <f t="shared" si="1639"/>
        <v>5.6971734349626768E-3</v>
      </c>
      <c r="H1218" s="141">
        <f t="shared" si="1640"/>
        <v>23</v>
      </c>
      <c r="I1218" s="141">
        <f t="shared" si="1641"/>
        <v>31</v>
      </c>
      <c r="J1218" s="134">
        <f t="shared" si="1642"/>
        <v>1.0042238352281752</v>
      </c>
      <c r="K1218" s="134">
        <f t="shared" si="1643"/>
        <v>1.15611128</v>
      </c>
      <c r="L1218" s="134">
        <f t="shared" si="1644"/>
        <v>1.1609944999999999</v>
      </c>
      <c r="M1218" s="134">
        <f t="shared" si="1645"/>
        <v>37701.192279000003</v>
      </c>
      <c r="N1218" s="142">
        <f t="shared" si="1658"/>
        <v>0</v>
      </c>
      <c r="O1218" s="133">
        <f t="shared" si="1594"/>
        <v>0</v>
      </c>
      <c r="P1218" s="134">
        <f t="shared" si="1646"/>
        <v>0</v>
      </c>
      <c r="Q1218" s="133">
        <f t="shared" si="1598"/>
        <v>0.12682499999999999</v>
      </c>
      <c r="R1218" s="143">
        <f t="shared" si="1647"/>
        <v>1.0074098199999999</v>
      </c>
      <c r="S1218" s="134">
        <f t="shared" si="1648"/>
        <v>279.35904857000003</v>
      </c>
      <c r="T1218" s="3">
        <f t="shared" si="1599"/>
        <v>0</v>
      </c>
      <c r="U1218" s="4">
        <f t="shared" si="1600"/>
        <v>0</v>
      </c>
      <c r="V1218" s="144" t="str">
        <f t="shared" ref="V1218" si="1671">V1217</f>
        <v>A+J=</v>
      </c>
      <c r="W1218" s="9">
        <f t="shared" si="1596"/>
        <v>43271</v>
      </c>
      <c r="X1218" s="4"/>
      <c r="Y1218" s="18"/>
      <c r="Z1218" s="16"/>
      <c r="AD1218" s="5"/>
    </row>
    <row r="1219" spans="1:135" x14ac:dyDescent="0.2">
      <c r="A1219" s="138">
        <f t="shared" si="1597"/>
        <v>43264</v>
      </c>
      <c r="B1219" s="134">
        <f t="shared" si="1636"/>
        <v>37999.707273489999</v>
      </c>
      <c r="C1219" s="134">
        <f t="shared" si="1657"/>
        <v>32473.187667129867</v>
      </c>
      <c r="D1219" s="139">
        <f t="shared" si="1637"/>
        <v>667.524</v>
      </c>
      <c r="E1219" s="10">
        <f>IF(DAY(A1219)=E$3+1,VLOOKUP(A1219,[1]Plan1!$BZ$150:$CA$300,2),E1218)</f>
        <v>671.327</v>
      </c>
      <c r="F1219" s="140">
        <f t="shared" si="1638"/>
        <v>43211</v>
      </c>
      <c r="G1219" s="133">
        <f t="shared" si="1639"/>
        <v>5.6971734349626768E-3</v>
      </c>
      <c r="H1219" s="141">
        <f t="shared" si="1640"/>
        <v>24</v>
      </c>
      <c r="I1219" s="141">
        <f t="shared" si="1641"/>
        <v>31</v>
      </c>
      <c r="J1219" s="134">
        <f t="shared" si="1642"/>
        <v>1.0044078844000655</v>
      </c>
      <c r="K1219" s="134">
        <f t="shared" si="1643"/>
        <v>1.15611128</v>
      </c>
      <c r="L1219" s="134">
        <f t="shared" si="1644"/>
        <v>1.16120728</v>
      </c>
      <c r="M1219" s="134">
        <f t="shared" si="1645"/>
        <v>37708.101923870003</v>
      </c>
      <c r="N1219" s="142">
        <f t="shared" si="1658"/>
        <v>0</v>
      </c>
      <c r="O1219" s="133">
        <f t="shared" si="1594"/>
        <v>0</v>
      </c>
      <c r="P1219" s="134">
        <f t="shared" si="1646"/>
        <v>0</v>
      </c>
      <c r="Q1219" s="133">
        <f t="shared" si="1598"/>
        <v>0.12682499999999999</v>
      </c>
      <c r="R1219" s="143">
        <f t="shared" si="1647"/>
        <v>1.007733228</v>
      </c>
      <c r="S1219" s="134">
        <f t="shared" si="1648"/>
        <v>291.60534962000003</v>
      </c>
      <c r="T1219" s="3">
        <f t="shared" si="1599"/>
        <v>0</v>
      </c>
      <c r="U1219" s="4">
        <f t="shared" si="1600"/>
        <v>0</v>
      </c>
      <c r="V1219" s="144" t="str">
        <f t="shared" ref="V1219" si="1672">V1218</f>
        <v>A+J=</v>
      </c>
      <c r="W1219" s="9">
        <f t="shared" si="1596"/>
        <v>43271</v>
      </c>
      <c r="X1219" s="4"/>
      <c r="Y1219" s="18"/>
      <c r="Z1219" s="16"/>
      <c r="AD1219" s="5"/>
    </row>
    <row r="1220" spans="1:135" x14ac:dyDescent="0.2">
      <c r="A1220" s="138">
        <f t="shared" si="1597"/>
        <v>43265</v>
      </c>
      <c r="B1220" s="134">
        <f t="shared" si="1636"/>
        <v>38018.872958149994</v>
      </c>
      <c r="C1220" s="134">
        <f t="shared" si="1657"/>
        <v>32473.187667129867</v>
      </c>
      <c r="D1220" s="139">
        <f t="shared" si="1637"/>
        <v>667.524</v>
      </c>
      <c r="E1220" s="10">
        <f>IF(DAY(A1220)=E$3+1,VLOOKUP(A1220,[1]Plan1!$BZ$150:$CA$300,2),E1219)</f>
        <v>671.327</v>
      </c>
      <c r="F1220" s="140">
        <f t="shared" si="1638"/>
        <v>43211</v>
      </c>
      <c r="G1220" s="133">
        <f t="shared" si="1639"/>
        <v>5.6971734349626768E-3</v>
      </c>
      <c r="H1220" s="141">
        <f t="shared" si="1640"/>
        <v>25</v>
      </c>
      <c r="I1220" s="141">
        <f t="shared" si="1641"/>
        <v>31</v>
      </c>
      <c r="J1220" s="134">
        <f t="shared" si="1642"/>
        <v>1.0045919673035768</v>
      </c>
      <c r="K1220" s="134">
        <f t="shared" si="1643"/>
        <v>1.15611128</v>
      </c>
      <c r="L1220" s="134">
        <f t="shared" si="1644"/>
        <v>1.1614201</v>
      </c>
      <c r="M1220" s="134">
        <f t="shared" si="1645"/>
        <v>37715.012867669997</v>
      </c>
      <c r="N1220" s="142">
        <f t="shared" si="1658"/>
        <v>0</v>
      </c>
      <c r="O1220" s="133">
        <f t="shared" si="1594"/>
        <v>0</v>
      </c>
      <c r="P1220" s="134">
        <f t="shared" si="1646"/>
        <v>0</v>
      </c>
      <c r="Q1220" s="133">
        <f t="shared" si="1598"/>
        <v>0.12682499999999999</v>
      </c>
      <c r="R1220" s="143">
        <f t="shared" si="1647"/>
        <v>1.0080567410000001</v>
      </c>
      <c r="S1220" s="134">
        <f t="shared" si="1648"/>
        <v>303.86009048</v>
      </c>
      <c r="T1220" s="3">
        <f t="shared" si="1599"/>
        <v>0</v>
      </c>
      <c r="U1220" s="4">
        <f t="shared" si="1600"/>
        <v>0</v>
      </c>
      <c r="V1220" s="144" t="str">
        <f t="shared" ref="V1220" si="1673">V1219</f>
        <v>A+J=</v>
      </c>
      <c r="W1220" s="9">
        <f t="shared" si="1596"/>
        <v>43271</v>
      </c>
      <c r="X1220" s="4"/>
      <c r="Y1220" s="18"/>
      <c r="Z1220" s="16"/>
      <c r="AD1220" s="5"/>
    </row>
    <row r="1221" spans="1:135" x14ac:dyDescent="0.2">
      <c r="A1221" s="138">
        <f t="shared" si="1597"/>
        <v>43266</v>
      </c>
      <c r="B1221" s="134">
        <f t="shared" si="1636"/>
        <v>38038.048309550002</v>
      </c>
      <c r="C1221" s="134">
        <f t="shared" si="1657"/>
        <v>32473.187667129867</v>
      </c>
      <c r="D1221" s="139">
        <f t="shared" si="1637"/>
        <v>667.524</v>
      </c>
      <c r="E1221" s="10">
        <f>IF(DAY(A1221)=E$3+1,VLOOKUP(A1221,[1]Plan1!$BZ$150:$CA$300,2),E1220)</f>
        <v>671.327</v>
      </c>
      <c r="F1221" s="140">
        <f t="shared" si="1638"/>
        <v>43211</v>
      </c>
      <c r="G1221" s="133">
        <f t="shared" si="1639"/>
        <v>5.6971734349626768E-3</v>
      </c>
      <c r="H1221" s="141">
        <f t="shared" si="1640"/>
        <v>26</v>
      </c>
      <c r="I1221" s="141">
        <f t="shared" si="1641"/>
        <v>31</v>
      </c>
      <c r="J1221" s="134">
        <f t="shared" si="1642"/>
        <v>1.0047760839448909</v>
      </c>
      <c r="K1221" s="134">
        <f t="shared" si="1643"/>
        <v>1.15611128</v>
      </c>
      <c r="L1221" s="134">
        <f t="shared" si="1644"/>
        <v>1.1616329599999999</v>
      </c>
      <c r="M1221" s="134">
        <f t="shared" si="1645"/>
        <v>37721.9251104</v>
      </c>
      <c r="N1221" s="142">
        <f t="shared" si="1658"/>
        <v>0</v>
      </c>
      <c r="O1221" s="133">
        <f t="shared" si="1594"/>
        <v>0</v>
      </c>
      <c r="P1221" s="134">
        <f t="shared" si="1646"/>
        <v>0</v>
      </c>
      <c r="Q1221" s="133">
        <f t="shared" si="1598"/>
        <v>0.12682499999999999</v>
      </c>
      <c r="R1221" s="143">
        <f t="shared" si="1647"/>
        <v>1.0083803570000001</v>
      </c>
      <c r="S1221" s="134">
        <f t="shared" si="1648"/>
        <v>316.12319915</v>
      </c>
      <c r="T1221" s="3">
        <f t="shared" si="1599"/>
        <v>0</v>
      </c>
      <c r="U1221" s="4">
        <f t="shared" si="1600"/>
        <v>0</v>
      </c>
      <c r="V1221" s="144" t="str">
        <f t="shared" ref="V1221" si="1674">V1220</f>
        <v>A+J=</v>
      </c>
      <c r="W1221" s="9">
        <f t="shared" si="1596"/>
        <v>43271</v>
      </c>
      <c r="X1221" s="4"/>
      <c r="Y1221" s="18"/>
      <c r="Z1221" s="16"/>
      <c r="AD1221" s="5"/>
    </row>
    <row r="1222" spans="1:135" x14ac:dyDescent="0.2">
      <c r="A1222" s="138">
        <f t="shared" si="1597"/>
        <v>43267</v>
      </c>
      <c r="B1222" s="134">
        <f t="shared" si="1636"/>
        <v>38057.233368789995</v>
      </c>
      <c r="C1222" s="134">
        <f t="shared" si="1657"/>
        <v>32473.187667129867</v>
      </c>
      <c r="D1222" s="139">
        <f t="shared" si="1637"/>
        <v>667.524</v>
      </c>
      <c r="E1222" s="10">
        <f>IF(DAY(A1222)=E$3+1,VLOOKUP(A1222,[1]Plan1!$BZ$150:$CA$300,2),E1221)</f>
        <v>671.327</v>
      </c>
      <c r="F1222" s="140">
        <f t="shared" si="1638"/>
        <v>43211</v>
      </c>
      <c r="G1222" s="133">
        <f t="shared" si="1639"/>
        <v>5.6971734349626768E-3</v>
      </c>
      <c r="H1222" s="141">
        <f t="shared" si="1640"/>
        <v>27</v>
      </c>
      <c r="I1222" s="141">
        <f t="shared" si="1641"/>
        <v>31</v>
      </c>
      <c r="J1222" s="134">
        <f t="shared" si="1642"/>
        <v>1.0049602343301915</v>
      </c>
      <c r="K1222" s="134">
        <f t="shared" si="1643"/>
        <v>1.15611128</v>
      </c>
      <c r="L1222" s="134">
        <f t="shared" si="1644"/>
        <v>1.1618458599999999</v>
      </c>
      <c r="M1222" s="134">
        <f t="shared" si="1645"/>
        <v>37728.838652049999</v>
      </c>
      <c r="N1222" s="142">
        <f t="shared" si="1658"/>
        <v>0</v>
      </c>
      <c r="O1222" s="133">
        <f t="shared" si="1594"/>
        <v>0</v>
      </c>
      <c r="P1222" s="134">
        <f t="shared" si="1646"/>
        <v>0</v>
      </c>
      <c r="Q1222" s="133">
        <f t="shared" si="1598"/>
        <v>0.12682499999999999</v>
      </c>
      <c r="R1222" s="143">
        <f t="shared" si="1647"/>
        <v>1.008704077</v>
      </c>
      <c r="S1222" s="134">
        <f t="shared" si="1648"/>
        <v>328.39471673999998</v>
      </c>
      <c r="T1222" s="3">
        <f t="shared" si="1599"/>
        <v>0</v>
      </c>
      <c r="U1222" s="4">
        <f t="shared" si="1600"/>
        <v>0</v>
      </c>
      <c r="V1222" s="144" t="str">
        <f t="shared" ref="V1222" si="1675">V1221</f>
        <v>A+J=</v>
      </c>
      <c r="W1222" s="9">
        <f t="shared" si="1596"/>
        <v>43271</v>
      </c>
      <c r="X1222" s="4"/>
      <c r="Y1222" s="18"/>
      <c r="Z1222" s="16"/>
      <c r="AD1222" s="5"/>
    </row>
    <row r="1223" spans="1:135" x14ac:dyDescent="0.2">
      <c r="A1223" s="138">
        <f t="shared" si="1597"/>
        <v>43268</v>
      </c>
      <c r="B1223" s="134">
        <f t="shared" si="1636"/>
        <v>38076.42813932</v>
      </c>
      <c r="C1223" s="134">
        <f t="shared" si="1657"/>
        <v>32473.187667129867</v>
      </c>
      <c r="D1223" s="139">
        <f t="shared" si="1637"/>
        <v>667.524</v>
      </c>
      <c r="E1223" s="10">
        <f>IF(DAY(A1223)=E$3+1,VLOOKUP(A1223,[1]Plan1!$BZ$150:$CA$300,2),E1222)</f>
        <v>671.327</v>
      </c>
      <c r="F1223" s="140">
        <f t="shared" si="1638"/>
        <v>43211</v>
      </c>
      <c r="G1223" s="133">
        <f t="shared" si="1639"/>
        <v>5.6971734349626768E-3</v>
      </c>
      <c r="H1223" s="141">
        <f t="shared" si="1640"/>
        <v>28</v>
      </c>
      <c r="I1223" s="141">
        <f t="shared" si="1641"/>
        <v>31</v>
      </c>
      <c r="J1223" s="134">
        <f t="shared" si="1642"/>
        <v>1.0051444184656628</v>
      </c>
      <c r="K1223" s="134">
        <f t="shared" si="1643"/>
        <v>1.15611128</v>
      </c>
      <c r="L1223" s="134">
        <f t="shared" si="1644"/>
        <v>1.1620588000000001</v>
      </c>
      <c r="M1223" s="134">
        <f t="shared" si="1645"/>
        <v>37735.75349263</v>
      </c>
      <c r="N1223" s="142">
        <f t="shared" si="1658"/>
        <v>0</v>
      </c>
      <c r="O1223" s="133">
        <f t="shared" si="1594"/>
        <v>0</v>
      </c>
      <c r="P1223" s="134">
        <f t="shared" si="1646"/>
        <v>0</v>
      </c>
      <c r="Q1223" s="133">
        <f t="shared" si="1598"/>
        <v>0.12682499999999999</v>
      </c>
      <c r="R1223" s="143">
        <f t="shared" si="1647"/>
        <v>1.0090279010000001</v>
      </c>
      <c r="S1223" s="134">
        <f t="shared" si="1648"/>
        <v>340.67464668999997</v>
      </c>
      <c r="T1223" s="3">
        <f t="shared" si="1599"/>
        <v>0</v>
      </c>
      <c r="U1223" s="4">
        <f t="shared" si="1600"/>
        <v>0</v>
      </c>
      <c r="V1223" s="144" t="str">
        <f t="shared" ref="V1223" si="1676">V1222</f>
        <v>A+J=</v>
      </c>
      <c r="W1223" s="9">
        <f t="shared" si="1596"/>
        <v>43271</v>
      </c>
      <c r="X1223" s="4"/>
      <c r="Y1223" s="18"/>
      <c r="Z1223" s="16"/>
      <c r="AD1223" s="5"/>
    </row>
    <row r="1224" spans="1:135" x14ac:dyDescent="0.2">
      <c r="A1224" s="138">
        <f t="shared" si="1597"/>
        <v>43269</v>
      </c>
      <c r="B1224" s="134">
        <f t="shared" si="1636"/>
        <v>38095.632334509995</v>
      </c>
      <c r="C1224" s="134">
        <f t="shared" si="1657"/>
        <v>32473.187667129867</v>
      </c>
      <c r="D1224" s="139">
        <f t="shared" si="1637"/>
        <v>667.524</v>
      </c>
      <c r="E1224" s="10">
        <f>IF(DAY(A1224)=E$3+1,VLOOKUP(A1224,[1]Plan1!$BZ$150:$CA$300,2),E1223)</f>
        <v>671.327</v>
      </c>
      <c r="F1224" s="140">
        <f t="shared" si="1638"/>
        <v>43211</v>
      </c>
      <c r="G1224" s="133">
        <f t="shared" si="1639"/>
        <v>5.6971734349626768E-3</v>
      </c>
      <c r="H1224" s="141">
        <f t="shared" si="1640"/>
        <v>29</v>
      </c>
      <c r="I1224" s="141">
        <f t="shared" si="1641"/>
        <v>31</v>
      </c>
      <c r="J1224" s="134">
        <f t="shared" si="1642"/>
        <v>1.0053286363574905</v>
      </c>
      <c r="K1224" s="134">
        <f t="shared" si="1643"/>
        <v>1.15611128</v>
      </c>
      <c r="L1224" s="134">
        <f t="shared" si="1644"/>
        <v>1.16227177</v>
      </c>
      <c r="M1224" s="134">
        <f t="shared" si="1645"/>
        <v>37742.669307409997</v>
      </c>
      <c r="N1224" s="142">
        <f t="shared" si="1658"/>
        <v>0</v>
      </c>
      <c r="O1224" s="133">
        <f t="shared" si="1594"/>
        <v>0</v>
      </c>
      <c r="P1224" s="134">
        <f t="shared" si="1646"/>
        <v>0</v>
      </c>
      <c r="Q1224" s="133">
        <f t="shared" si="1598"/>
        <v>0.12682499999999999</v>
      </c>
      <c r="R1224" s="143">
        <f t="shared" si="1647"/>
        <v>1.0093518299999999</v>
      </c>
      <c r="S1224" s="134">
        <f t="shared" si="1648"/>
        <v>352.96302709999998</v>
      </c>
      <c r="T1224" s="3">
        <f t="shared" si="1599"/>
        <v>0</v>
      </c>
      <c r="U1224" s="4">
        <f t="shared" si="1600"/>
        <v>0</v>
      </c>
      <c r="V1224" s="144" t="str">
        <f t="shared" ref="V1224" si="1677">V1223</f>
        <v>A+J=</v>
      </c>
      <c r="W1224" s="9">
        <f t="shared" si="1596"/>
        <v>43271</v>
      </c>
      <c r="X1224" s="4"/>
      <c r="Y1224" s="18"/>
      <c r="Z1224" s="16"/>
      <c r="AD1224" s="5"/>
    </row>
    <row r="1225" spans="1:135" x14ac:dyDescent="0.2">
      <c r="A1225" s="138">
        <f t="shared" si="1597"/>
        <v>43270</v>
      </c>
      <c r="B1225" s="134">
        <f t="shared" si="1636"/>
        <v>38114.846537749996</v>
      </c>
      <c r="C1225" s="134">
        <f t="shared" si="1657"/>
        <v>32473.187667129867</v>
      </c>
      <c r="D1225" s="139">
        <f t="shared" si="1637"/>
        <v>667.524</v>
      </c>
      <c r="E1225" s="10">
        <f>IF(DAY(A1225)=E$3+1,VLOOKUP(A1225,[1]Plan1!$BZ$150:$CA$300,2),E1224)</f>
        <v>671.327</v>
      </c>
      <c r="F1225" s="140">
        <f t="shared" si="1638"/>
        <v>43211</v>
      </c>
      <c r="G1225" s="133">
        <f t="shared" si="1639"/>
        <v>5.6971734349626768E-3</v>
      </c>
      <c r="H1225" s="141">
        <f t="shared" si="1640"/>
        <v>30</v>
      </c>
      <c r="I1225" s="141">
        <f t="shared" si="1641"/>
        <v>31</v>
      </c>
      <c r="J1225" s="134">
        <f t="shared" si="1642"/>
        <v>1.0055128880118611</v>
      </c>
      <c r="K1225" s="134">
        <f t="shared" si="1643"/>
        <v>1.15611128</v>
      </c>
      <c r="L1225" s="134">
        <f t="shared" si="1644"/>
        <v>1.1624847899999999</v>
      </c>
      <c r="M1225" s="134">
        <f t="shared" si="1645"/>
        <v>37749.58674585</v>
      </c>
      <c r="N1225" s="142">
        <f t="shared" si="1658"/>
        <v>0</v>
      </c>
      <c r="O1225" s="133">
        <f t="shared" si="1594"/>
        <v>0</v>
      </c>
      <c r="P1225" s="134">
        <f t="shared" si="1646"/>
        <v>0</v>
      </c>
      <c r="Q1225" s="133">
        <f t="shared" si="1598"/>
        <v>0.12682499999999999</v>
      </c>
      <c r="R1225" s="143">
        <f t="shared" si="1647"/>
        <v>1.0096758619999999</v>
      </c>
      <c r="S1225" s="134">
        <f t="shared" si="1648"/>
        <v>365.25979189999998</v>
      </c>
      <c r="T1225" s="3">
        <f t="shared" si="1599"/>
        <v>0</v>
      </c>
      <c r="U1225" s="4">
        <f t="shared" si="1600"/>
        <v>0</v>
      </c>
      <c r="V1225" s="144" t="str">
        <f t="shared" ref="V1225" si="1678">V1224</f>
        <v>A+J=</v>
      </c>
      <c r="W1225" s="9">
        <f t="shared" si="1596"/>
        <v>43271</v>
      </c>
      <c r="X1225" s="4"/>
      <c r="Y1225" s="18"/>
      <c r="Z1225" s="16"/>
      <c r="AD1225" s="5"/>
    </row>
    <row r="1226" spans="1:135" x14ac:dyDescent="0.2">
      <c r="A1226" s="92">
        <f t="shared" si="1597"/>
        <v>43271</v>
      </c>
      <c r="B1226" s="97">
        <f t="shared" si="1636"/>
        <v>38134.070134550006</v>
      </c>
      <c r="C1226" s="97">
        <f t="shared" si="1657"/>
        <v>32473.187667129867</v>
      </c>
      <c r="D1226" s="94">
        <f t="shared" si="1637"/>
        <v>667.524</v>
      </c>
      <c r="E1226" s="10">
        <f>IF(DAY(A1226)=E$3+1,VLOOKUP(A1226,[1]Plan1!$BZ$150:$CA$300,2),E1225)</f>
        <v>671.327</v>
      </c>
      <c r="F1226" s="130">
        <f t="shared" si="1638"/>
        <v>43211</v>
      </c>
      <c r="G1226" s="99">
        <f t="shared" si="1639"/>
        <v>5.6971734349626768E-3</v>
      </c>
      <c r="H1226" s="96">
        <f t="shared" si="1640"/>
        <v>31</v>
      </c>
      <c r="I1226" s="96">
        <f t="shared" si="1641"/>
        <v>31</v>
      </c>
      <c r="J1226" s="97">
        <f t="shared" si="1642"/>
        <v>1.0056971734349627</v>
      </c>
      <c r="K1226" s="97">
        <f t="shared" si="1643"/>
        <v>1.15611128</v>
      </c>
      <c r="L1226" s="97">
        <f t="shared" si="1644"/>
        <v>1.1626978400000001</v>
      </c>
      <c r="M1226" s="97">
        <f t="shared" si="1645"/>
        <v>37756.505158480002</v>
      </c>
      <c r="N1226" s="98">
        <f t="shared" si="1658"/>
        <v>41</v>
      </c>
      <c r="O1226" s="99">
        <f t="shared" ref="O1226:O1289" si="1679">IF(N1226&gt;0,VLOOKUP(N1226,$Y$10:$AD$100,6),0)</f>
        <v>0.15025097225101267</v>
      </c>
      <c r="P1226" s="97">
        <f t="shared" si="1646"/>
        <v>5672.9516088600003</v>
      </c>
      <c r="Q1226" s="99">
        <f t="shared" si="1598"/>
        <v>0.12682499999999999</v>
      </c>
      <c r="R1226" s="100">
        <f t="shared" si="1647"/>
        <v>1.0099999980000001</v>
      </c>
      <c r="S1226" s="97">
        <f t="shared" si="1648"/>
        <v>377.56497607</v>
      </c>
      <c r="T1226" s="3">
        <f t="shared" si="1599"/>
        <v>6050.5165849300001</v>
      </c>
      <c r="U1226" s="4">
        <f t="shared" si="1600"/>
        <v>417485.64436017</v>
      </c>
      <c r="V1226" s="136" t="str">
        <f t="shared" ref="V1226" si="1680">V1225</f>
        <v>A+J=</v>
      </c>
      <c r="W1226" s="9">
        <f t="shared" ref="W1226:W1289" si="1681">VLOOKUP(A1226,$Z$10:$AG$81,8)</f>
        <v>43301</v>
      </c>
      <c r="X1226" s="4"/>
      <c r="Y1226" s="18"/>
      <c r="Z1226" s="16"/>
      <c r="AD1226" s="5"/>
    </row>
    <row r="1227" spans="1:135" x14ac:dyDescent="0.2">
      <c r="A1227" s="138">
        <f t="shared" ref="A1227:A1290" si="1682">(A1226+1)</f>
        <v>43272</v>
      </c>
      <c r="B1227" s="134">
        <f t="shared" si="1636"/>
        <v>32108.842988169999</v>
      </c>
      <c r="C1227" s="134">
        <f t="shared" si="1657"/>
        <v>27594.059648059869</v>
      </c>
      <c r="D1227" s="139">
        <f t="shared" si="1637"/>
        <v>671.327</v>
      </c>
      <c r="E1227" s="10">
        <f>IF(DAY(A1227)=E$3+1,VLOOKUP(A1227,[1]Plan1!$BZ$150:$CA$300,2),E1226)</f>
        <v>680.57899999999995</v>
      </c>
      <c r="F1227" s="140">
        <f t="shared" si="1638"/>
        <v>43241</v>
      </c>
      <c r="G1227" s="133">
        <f t="shared" si="1639"/>
        <v>1.3781659310589278E-2</v>
      </c>
      <c r="H1227" s="141">
        <f t="shared" si="1640"/>
        <v>1</v>
      </c>
      <c r="I1227" s="141">
        <f t="shared" si="1641"/>
        <v>30</v>
      </c>
      <c r="J1227" s="134">
        <f t="shared" si="1642"/>
        <v>1.0004563559606892</v>
      </c>
      <c r="K1227" s="134">
        <f t="shared" si="1643"/>
        <v>1.1626978400000001</v>
      </c>
      <c r="L1227" s="134">
        <f t="shared" si="1644"/>
        <v>1.1632284399999999</v>
      </c>
      <c r="M1227" s="134">
        <f t="shared" si="1645"/>
        <v>32098.194957669999</v>
      </c>
      <c r="N1227" s="142">
        <f t="shared" si="1658"/>
        <v>0</v>
      </c>
      <c r="O1227" s="133">
        <f t="shared" si="1679"/>
        <v>0</v>
      </c>
      <c r="P1227" s="134">
        <f t="shared" si="1646"/>
        <v>0</v>
      </c>
      <c r="Q1227" s="133">
        <f t="shared" ref="Q1227:Q1290" si="1683">(Q1226)</f>
        <v>0.12682499999999999</v>
      </c>
      <c r="R1227" s="143">
        <f t="shared" si="1647"/>
        <v>1.0003317329999999</v>
      </c>
      <c r="S1227" s="134">
        <f t="shared" si="1648"/>
        <v>10.648030500000001</v>
      </c>
      <c r="T1227" s="3">
        <f t="shared" ref="T1227:T1290" si="1684">IF(N1227&gt;0,P1227+S1227,0)</f>
        <v>0</v>
      </c>
      <c r="U1227" s="4">
        <f t="shared" ref="U1227:U1290" si="1685">IF(N1227&gt;0,T1227*U$7,0)</f>
        <v>0</v>
      </c>
      <c r="V1227" s="144" t="str">
        <f t="shared" ref="V1227" si="1686">V1226</f>
        <v>A+J=</v>
      </c>
      <c r="W1227" s="9">
        <f t="shared" si="1681"/>
        <v>43301</v>
      </c>
      <c r="X1227" s="4"/>
      <c r="Y1227" s="18"/>
      <c r="Z1227" s="16"/>
      <c r="AD1227" s="5"/>
    </row>
    <row r="1228" spans="1:135" x14ac:dyDescent="0.2">
      <c r="A1228" s="138">
        <f t="shared" si="1682"/>
        <v>43273</v>
      </c>
      <c r="B1228" s="134">
        <f t="shared" si="1636"/>
        <v>32134.152544200002</v>
      </c>
      <c r="C1228" s="134">
        <f t="shared" si="1657"/>
        <v>27594.059648059869</v>
      </c>
      <c r="D1228" s="139">
        <f t="shared" si="1637"/>
        <v>671.327</v>
      </c>
      <c r="E1228" s="10">
        <f>IF(DAY(A1228)=E$3+1,VLOOKUP(A1228,[1]Plan1!$BZ$150:$CA$300,2),E1227)</f>
        <v>680.57899999999995</v>
      </c>
      <c r="F1228" s="140">
        <f t="shared" si="1638"/>
        <v>43241</v>
      </c>
      <c r="G1228" s="133">
        <f t="shared" si="1639"/>
        <v>1.3781659310589278E-2</v>
      </c>
      <c r="H1228" s="141">
        <f t="shared" si="1640"/>
        <v>2</v>
      </c>
      <c r="I1228" s="141">
        <f t="shared" si="1641"/>
        <v>30</v>
      </c>
      <c r="J1228" s="134">
        <f t="shared" si="1642"/>
        <v>1.000912920182141</v>
      </c>
      <c r="K1228" s="134">
        <f t="shared" si="1643"/>
        <v>1.1626978400000001</v>
      </c>
      <c r="L1228" s="134">
        <f t="shared" si="1644"/>
        <v>1.16375929</v>
      </c>
      <c r="M1228" s="134">
        <f t="shared" si="1645"/>
        <v>32112.84326424</v>
      </c>
      <c r="N1228" s="142">
        <f t="shared" si="1658"/>
        <v>0</v>
      </c>
      <c r="O1228" s="133">
        <f t="shared" si="1679"/>
        <v>0</v>
      </c>
      <c r="P1228" s="134">
        <f t="shared" si="1646"/>
        <v>0</v>
      </c>
      <c r="Q1228" s="133">
        <f t="shared" si="1683"/>
        <v>0.12682499999999999</v>
      </c>
      <c r="R1228" s="143">
        <f t="shared" si="1647"/>
        <v>1.0006635749999999</v>
      </c>
      <c r="S1228" s="134">
        <f t="shared" si="1648"/>
        <v>21.309279960000001</v>
      </c>
      <c r="T1228" s="3">
        <f t="shared" si="1684"/>
        <v>0</v>
      </c>
      <c r="U1228" s="4">
        <f t="shared" si="1685"/>
        <v>0</v>
      </c>
      <c r="V1228" s="144" t="str">
        <f t="shared" ref="V1228" si="1687">V1227</f>
        <v>A+J=</v>
      </c>
      <c r="W1228" s="9">
        <f t="shared" si="1681"/>
        <v>43301</v>
      </c>
      <c r="X1228" s="28"/>
      <c r="Y1228" s="22"/>
      <c r="Z1228" s="21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138">
        <f t="shared" si="1682"/>
        <v>43274</v>
      </c>
      <c r="B1229" s="134">
        <f t="shared" si="1636"/>
        <v>32159.48174118</v>
      </c>
      <c r="C1229" s="134">
        <f t="shared" si="1657"/>
        <v>27594.059648059869</v>
      </c>
      <c r="D1229" s="139">
        <f t="shared" si="1637"/>
        <v>671.327</v>
      </c>
      <c r="E1229" s="10">
        <f>IF(DAY(A1229)=E$3+1,VLOOKUP(A1229,[1]Plan1!$BZ$150:$CA$300,2),E1228)</f>
        <v>680.57899999999995</v>
      </c>
      <c r="F1229" s="140">
        <f t="shared" si="1638"/>
        <v>43241</v>
      </c>
      <c r="G1229" s="133">
        <f t="shared" si="1639"/>
        <v>1.3781659310589278E-2</v>
      </c>
      <c r="H1229" s="141">
        <f t="shared" si="1640"/>
        <v>3</v>
      </c>
      <c r="I1229" s="141">
        <f t="shared" si="1641"/>
        <v>30</v>
      </c>
      <c r="J1229" s="134">
        <f t="shared" si="1642"/>
        <v>1.0013696927593967</v>
      </c>
      <c r="K1229" s="134">
        <f t="shared" si="1643"/>
        <v>1.1626978400000001</v>
      </c>
      <c r="L1229" s="134">
        <f t="shared" si="1644"/>
        <v>1.16429037</v>
      </c>
      <c r="M1229" s="134">
        <f t="shared" si="1645"/>
        <v>32127.49791744</v>
      </c>
      <c r="N1229" s="142">
        <f t="shared" si="1658"/>
        <v>0</v>
      </c>
      <c r="O1229" s="133">
        <f t="shared" si="1679"/>
        <v>0</v>
      </c>
      <c r="P1229" s="134">
        <f t="shared" si="1646"/>
        <v>0</v>
      </c>
      <c r="Q1229" s="133">
        <f t="shared" si="1683"/>
        <v>0.12682499999999999</v>
      </c>
      <c r="R1229" s="143">
        <f t="shared" si="1647"/>
        <v>1.000995528</v>
      </c>
      <c r="S1229" s="134">
        <f t="shared" si="1648"/>
        <v>31.983823739999998</v>
      </c>
      <c r="T1229" s="3">
        <f t="shared" si="1684"/>
        <v>0</v>
      </c>
      <c r="U1229" s="4">
        <f t="shared" si="1685"/>
        <v>0</v>
      </c>
      <c r="V1229" s="144" t="str">
        <f t="shared" ref="V1229" si="1688">V1228</f>
        <v>A+J=</v>
      </c>
      <c r="W1229" s="9">
        <f t="shared" si="1681"/>
        <v>43301</v>
      </c>
      <c r="X1229" s="4"/>
      <c r="Y1229" s="18"/>
      <c r="Z1229" s="16"/>
      <c r="AD1229" s="5"/>
    </row>
    <row r="1230" spans="1:135" x14ac:dyDescent="0.2">
      <c r="A1230" s="138">
        <f t="shared" si="1682"/>
        <v>43275</v>
      </c>
      <c r="B1230" s="134">
        <f t="shared" si="1636"/>
        <v>32184.83111078</v>
      </c>
      <c r="C1230" s="134">
        <f t="shared" si="1657"/>
        <v>27594.059648059869</v>
      </c>
      <c r="D1230" s="139">
        <f t="shared" si="1637"/>
        <v>671.327</v>
      </c>
      <c r="E1230" s="10">
        <f>IF(DAY(A1230)=E$3+1,VLOOKUP(A1230,[1]Plan1!$BZ$150:$CA$300,2),E1229)</f>
        <v>680.57899999999995</v>
      </c>
      <c r="F1230" s="140">
        <f t="shared" si="1638"/>
        <v>43241</v>
      </c>
      <c r="G1230" s="133">
        <f t="shared" si="1639"/>
        <v>1.3781659310589278E-2</v>
      </c>
      <c r="H1230" s="141">
        <f t="shared" si="1640"/>
        <v>4</v>
      </c>
      <c r="I1230" s="141">
        <f t="shared" si="1641"/>
        <v>30</v>
      </c>
      <c r="J1230" s="134">
        <f t="shared" si="1642"/>
        <v>1.001826673787541</v>
      </c>
      <c r="K1230" s="134">
        <f t="shared" si="1643"/>
        <v>1.1626978400000001</v>
      </c>
      <c r="L1230" s="134">
        <f t="shared" si="1644"/>
        <v>1.1648217000000001</v>
      </c>
      <c r="M1230" s="134">
        <f t="shared" si="1645"/>
        <v>32142.159469149999</v>
      </c>
      <c r="N1230" s="142">
        <f t="shared" si="1658"/>
        <v>0</v>
      </c>
      <c r="O1230" s="133">
        <f t="shared" si="1679"/>
        <v>0</v>
      </c>
      <c r="P1230" s="134">
        <f t="shared" si="1646"/>
        <v>0</v>
      </c>
      <c r="Q1230" s="133">
        <f t="shared" si="1683"/>
        <v>0.12682499999999999</v>
      </c>
      <c r="R1230" s="143">
        <f t="shared" si="1647"/>
        <v>1.0013275909999999</v>
      </c>
      <c r="S1230" s="134">
        <f t="shared" si="1648"/>
        <v>42.671641630000003</v>
      </c>
      <c r="T1230" s="3">
        <f t="shared" si="1684"/>
        <v>0</v>
      </c>
      <c r="U1230" s="4">
        <f t="shared" si="1685"/>
        <v>0</v>
      </c>
      <c r="V1230" s="144" t="str">
        <f t="shared" ref="V1230" si="1689">V1229</f>
        <v>A+J=</v>
      </c>
      <c r="W1230" s="9">
        <f t="shared" si="1681"/>
        <v>43301</v>
      </c>
      <c r="X1230" s="4"/>
      <c r="Y1230" s="18"/>
      <c r="Z1230" s="16"/>
      <c r="AD1230" s="5"/>
    </row>
    <row r="1231" spans="1:135" x14ac:dyDescent="0.2">
      <c r="A1231" s="138">
        <f t="shared" si="1682"/>
        <v>43276</v>
      </c>
      <c r="B1231" s="134">
        <f t="shared" si="1636"/>
        <v>32210.200664710002</v>
      </c>
      <c r="C1231" s="134">
        <f t="shared" si="1657"/>
        <v>27594.059648059869</v>
      </c>
      <c r="D1231" s="139">
        <f t="shared" si="1637"/>
        <v>671.327</v>
      </c>
      <c r="E1231" s="10">
        <f>IF(DAY(A1231)=E$3+1,VLOOKUP(A1231,[1]Plan1!$BZ$150:$CA$300,2),E1230)</f>
        <v>680.57899999999995</v>
      </c>
      <c r="F1231" s="140">
        <f t="shared" si="1638"/>
        <v>43241</v>
      </c>
      <c r="G1231" s="133">
        <f t="shared" si="1639"/>
        <v>1.3781659310589278E-2</v>
      </c>
      <c r="H1231" s="141">
        <f t="shared" si="1640"/>
        <v>5</v>
      </c>
      <c r="I1231" s="141">
        <f t="shared" si="1641"/>
        <v>30</v>
      </c>
      <c r="J1231" s="134">
        <f t="shared" si="1642"/>
        <v>1.0022838633617011</v>
      </c>
      <c r="K1231" s="134">
        <f t="shared" si="1643"/>
        <v>1.1626978400000001</v>
      </c>
      <c r="L1231" s="134">
        <f t="shared" si="1644"/>
        <v>1.1653532799999999</v>
      </c>
      <c r="M1231" s="134">
        <f t="shared" si="1645"/>
        <v>32156.827919380001</v>
      </c>
      <c r="N1231" s="142">
        <f t="shared" si="1658"/>
        <v>0</v>
      </c>
      <c r="O1231" s="133">
        <f t="shared" si="1679"/>
        <v>0</v>
      </c>
      <c r="P1231" s="134">
        <f t="shared" si="1646"/>
        <v>0</v>
      </c>
      <c r="Q1231" s="133">
        <f t="shared" si="1683"/>
        <v>0.12682499999999999</v>
      </c>
      <c r="R1231" s="143">
        <f t="shared" si="1647"/>
        <v>1.001659764</v>
      </c>
      <c r="S1231" s="134">
        <f t="shared" si="1648"/>
        <v>53.372745330000001</v>
      </c>
      <c r="T1231" s="3">
        <f t="shared" si="1684"/>
        <v>0</v>
      </c>
      <c r="U1231" s="4">
        <f t="shared" si="1685"/>
        <v>0</v>
      </c>
      <c r="V1231" s="144" t="str">
        <f t="shared" ref="V1231" si="1690">V1230</f>
        <v>A+J=</v>
      </c>
      <c r="W1231" s="9">
        <f t="shared" si="1681"/>
        <v>43301</v>
      </c>
      <c r="X1231" s="4"/>
      <c r="Y1231" s="18"/>
      <c r="Z1231" s="16"/>
      <c r="AD1231" s="5"/>
    </row>
    <row r="1232" spans="1:135" x14ac:dyDescent="0.2">
      <c r="A1232" s="138">
        <f t="shared" si="1682"/>
        <v>43277</v>
      </c>
      <c r="B1232" s="134">
        <f t="shared" si="1636"/>
        <v>32235.589861709999</v>
      </c>
      <c r="C1232" s="134">
        <f t="shared" si="1657"/>
        <v>27594.059648059869</v>
      </c>
      <c r="D1232" s="139">
        <f t="shared" si="1637"/>
        <v>671.327</v>
      </c>
      <c r="E1232" s="10">
        <f>IF(DAY(A1232)=E$3+1,VLOOKUP(A1232,[1]Plan1!$BZ$150:$CA$300,2),E1231)</f>
        <v>680.57899999999995</v>
      </c>
      <c r="F1232" s="140">
        <f t="shared" si="1638"/>
        <v>43241</v>
      </c>
      <c r="G1232" s="133">
        <f t="shared" si="1639"/>
        <v>1.3781659310589278E-2</v>
      </c>
      <c r="H1232" s="141">
        <f t="shared" si="1640"/>
        <v>6</v>
      </c>
      <c r="I1232" s="141">
        <f t="shared" si="1641"/>
        <v>30</v>
      </c>
      <c r="J1232" s="134">
        <f t="shared" si="1642"/>
        <v>1.0027412615770488</v>
      </c>
      <c r="K1232" s="134">
        <f t="shared" si="1643"/>
        <v>1.1626978400000001</v>
      </c>
      <c r="L1232" s="134">
        <f t="shared" si="1644"/>
        <v>1.16588509</v>
      </c>
      <c r="M1232" s="134">
        <f t="shared" si="1645"/>
        <v>32171.50271624</v>
      </c>
      <c r="N1232" s="142">
        <f t="shared" si="1658"/>
        <v>0</v>
      </c>
      <c r="O1232" s="133">
        <f t="shared" si="1679"/>
        <v>0</v>
      </c>
      <c r="P1232" s="134">
        <f t="shared" si="1646"/>
        <v>0</v>
      </c>
      <c r="Q1232" s="133">
        <f t="shared" si="1683"/>
        <v>0.12682499999999999</v>
      </c>
      <c r="R1232" s="143">
        <f t="shared" si="1647"/>
        <v>1.0019920470000001</v>
      </c>
      <c r="S1232" s="134">
        <f t="shared" si="1648"/>
        <v>64.087145469999996</v>
      </c>
      <c r="T1232" s="3">
        <f t="shared" si="1684"/>
        <v>0</v>
      </c>
      <c r="U1232" s="4">
        <f t="shared" si="1685"/>
        <v>0</v>
      </c>
      <c r="V1232" s="144" t="str">
        <f t="shared" ref="V1232" si="1691">V1231</f>
        <v>A+J=</v>
      </c>
      <c r="W1232" s="9">
        <f t="shared" si="1681"/>
        <v>43301</v>
      </c>
      <c r="X1232" s="4"/>
      <c r="Y1232" s="18"/>
      <c r="Z1232" s="16"/>
      <c r="AD1232" s="5"/>
    </row>
    <row r="1233" spans="1:30" x14ac:dyDescent="0.2">
      <c r="A1233" s="138">
        <f t="shared" si="1682"/>
        <v>43278</v>
      </c>
      <c r="B1233" s="134">
        <f t="shared" si="1636"/>
        <v>32260.99929829</v>
      </c>
      <c r="C1233" s="134">
        <f t="shared" si="1657"/>
        <v>27594.059648059869</v>
      </c>
      <c r="D1233" s="139">
        <f t="shared" si="1637"/>
        <v>671.327</v>
      </c>
      <c r="E1233" s="10">
        <f>IF(DAY(A1233)=E$3+1,VLOOKUP(A1233,[1]Plan1!$BZ$150:$CA$300,2),E1232)</f>
        <v>680.57899999999995</v>
      </c>
      <c r="F1233" s="140">
        <f t="shared" si="1638"/>
        <v>43241</v>
      </c>
      <c r="G1233" s="133">
        <f t="shared" si="1639"/>
        <v>1.3781659310589278E-2</v>
      </c>
      <c r="H1233" s="141">
        <f t="shared" si="1640"/>
        <v>7</v>
      </c>
      <c r="I1233" s="141">
        <f t="shared" si="1641"/>
        <v>30</v>
      </c>
      <c r="J1233" s="134">
        <f t="shared" si="1642"/>
        <v>1.0031988685287982</v>
      </c>
      <c r="K1233" s="134">
        <f t="shared" si="1643"/>
        <v>1.1626978400000001</v>
      </c>
      <c r="L1233" s="134">
        <f t="shared" si="1644"/>
        <v>1.16641715</v>
      </c>
      <c r="M1233" s="134">
        <f t="shared" si="1645"/>
        <v>32186.184411620001</v>
      </c>
      <c r="N1233" s="142">
        <f t="shared" si="1658"/>
        <v>0</v>
      </c>
      <c r="O1233" s="133">
        <f t="shared" si="1679"/>
        <v>0</v>
      </c>
      <c r="P1233" s="134">
        <f t="shared" si="1646"/>
        <v>0</v>
      </c>
      <c r="Q1233" s="133">
        <f t="shared" si="1683"/>
        <v>0.12682499999999999</v>
      </c>
      <c r="R1233" s="143">
        <f t="shared" si="1647"/>
        <v>1.0023244410000001</v>
      </c>
      <c r="S1233" s="134">
        <f t="shared" si="1648"/>
        <v>74.814886670000007</v>
      </c>
      <c r="T1233" s="3">
        <f t="shared" si="1684"/>
        <v>0</v>
      </c>
      <c r="U1233" s="4">
        <f t="shared" si="1685"/>
        <v>0</v>
      </c>
      <c r="V1233" s="144" t="str">
        <f t="shared" ref="V1233" si="1692">V1232</f>
        <v>A+J=</v>
      </c>
      <c r="W1233" s="9">
        <f t="shared" si="1681"/>
        <v>43301</v>
      </c>
      <c r="X1233" s="4"/>
      <c r="Y1233" s="18"/>
      <c r="Z1233" s="16"/>
      <c r="AD1233" s="5"/>
    </row>
    <row r="1234" spans="1:30" x14ac:dyDescent="0.2">
      <c r="A1234" s="138">
        <f t="shared" si="1682"/>
        <v>43279</v>
      </c>
      <c r="B1234" s="134">
        <f t="shared" si="1636"/>
        <v>32286.428645160002</v>
      </c>
      <c r="C1234" s="134">
        <f t="shared" si="1657"/>
        <v>27594.059648059869</v>
      </c>
      <c r="D1234" s="139">
        <f t="shared" si="1637"/>
        <v>671.327</v>
      </c>
      <c r="E1234" s="10">
        <f>IF(DAY(A1234)=E$3+1,VLOOKUP(A1234,[1]Plan1!$BZ$150:$CA$300,2),E1233)</f>
        <v>680.57899999999995</v>
      </c>
      <c r="F1234" s="140">
        <f t="shared" si="1638"/>
        <v>43241</v>
      </c>
      <c r="G1234" s="133">
        <f t="shared" si="1639"/>
        <v>1.3781659310589278E-2</v>
      </c>
      <c r="H1234" s="141">
        <f t="shared" si="1640"/>
        <v>8</v>
      </c>
      <c r="I1234" s="141">
        <f t="shared" si="1641"/>
        <v>30</v>
      </c>
      <c r="J1234" s="134">
        <f t="shared" si="1642"/>
        <v>1.0036566843122079</v>
      </c>
      <c r="K1234" s="134">
        <f t="shared" si="1643"/>
        <v>1.1626978400000001</v>
      </c>
      <c r="L1234" s="134">
        <f t="shared" si="1644"/>
        <v>1.1669494499999999</v>
      </c>
      <c r="M1234" s="134">
        <f t="shared" si="1645"/>
        <v>32200.872729570001</v>
      </c>
      <c r="N1234" s="142">
        <f t="shared" si="1658"/>
        <v>0</v>
      </c>
      <c r="O1234" s="133">
        <f t="shared" si="1679"/>
        <v>0</v>
      </c>
      <c r="P1234" s="134">
        <f t="shared" si="1646"/>
        <v>0</v>
      </c>
      <c r="Q1234" s="133">
        <f t="shared" si="1683"/>
        <v>0.12682499999999999</v>
      </c>
      <c r="R1234" s="143">
        <f t="shared" si="1647"/>
        <v>1.0026569439999999</v>
      </c>
      <c r="S1234" s="134">
        <f t="shared" si="1648"/>
        <v>85.555915589999998</v>
      </c>
      <c r="T1234" s="3">
        <f t="shared" si="1684"/>
        <v>0</v>
      </c>
      <c r="U1234" s="4">
        <f t="shared" si="1685"/>
        <v>0</v>
      </c>
      <c r="V1234" s="144" t="str">
        <f t="shared" ref="V1234" si="1693">V1233</f>
        <v>A+J=</v>
      </c>
      <c r="W1234" s="9">
        <f t="shared" si="1681"/>
        <v>43301</v>
      </c>
      <c r="X1234" s="4"/>
      <c r="Y1234" s="18"/>
      <c r="Z1234" s="16"/>
      <c r="AD1234" s="5"/>
    </row>
    <row r="1235" spans="1:30" x14ac:dyDescent="0.2">
      <c r="A1235" s="138">
        <f t="shared" si="1682"/>
        <v>43280</v>
      </c>
      <c r="B1235" s="134">
        <f t="shared" si="1636"/>
        <v>32311.878254900003</v>
      </c>
      <c r="C1235" s="134">
        <f t="shared" si="1657"/>
        <v>27594.059648059869</v>
      </c>
      <c r="D1235" s="139">
        <f t="shared" si="1637"/>
        <v>671.327</v>
      </c>
      <c r="E1235" s="10">
        <f>IF(DAY(A1235)=E$3+1,VLOOKUP(A1235,[1]Plan1!$BZ$150:$CA$300,2),E1234)</f>
        <v>680.57899999999995</v>
      </c>
      <c r="F1235" s="140">
        <f t="shared" si="1638"/>
        <v>43241</v>
      </c>
      <c r="G1235" s="133">
        <f t="shared" si="1639"/>
        <v>1.3781659310589278E-2</v>
      </c>
      <c r="H1235" s="141">
        <f t="shared" si="1640"/>
        <v>9</v>
      </c>
      <c r="I1235" s="141">
        <f t="shared" si="1641"/>
        <v>30</v>
      </c>
      <c r="J1235" s="134">
        <f t="shared" si="1642"/>
        <v>1.0041147090225793</v>
      </c>
      <c r="K1235" s="134">
        <f t="shared" si="1643"/>
        <v>1.1626978400000001</v>
      </c>
      <c r="L1235" s="134">
        <f t="shared" si="1644"/>
        <v>1.1674819999999999</v>
      </c>
      <c r="M1235" s="134">
        <f t="shared" si="1645"/>
        <v>32215.567946030002</v>
      </c>
      <c r="N1235" s="142">
        <f t="shared" si="1658"/>
        <v>0</v>
      </c>
      <c r="O1235" s="133">
        <f t="shared" si="1679"/>
        <v>0</v>
      </c>
      <c r="P1235" s="134">
        <f t="shared" si="1646"/>
        <v>0</v>
      </c>
      <c r="Q1235" s="133">
        <f t="shared" si="1683"/>
        <v>0.12682499999999999</v>
      </c>
      <c r="R1235" s="143">
        <f t="shared" si="1647"/>
        <v>1.0029895579999999</v>
      </c>
      <c r="S1235" s="134">
        <f t="shared" si="1648"/>
        <v>96.31030887</v>
      </c>
      <c r="T1235" s="3">
        <f t="shared" si="1684"/>
        <v>0</v>
      </c>
      <c r="U1235" s="4">
        <f t="shared" si="1685"/>
        <v>0</v>
      </c>
      <c r="V1235" s="144" t="str">
        <f t="shared" ref="V1235" si="1694">V1234</f>
        <v>A+J=</v>
      </c>
      <c r="W1235" s="9">
        <f t="shared" si="1681"/>
        <v>43301</v>
      </c>
      <c r="X1235" s="4"/>
      <c r="Y1235" s="18"/>
      <c r="Z1235" s="16"/>
      <c r="AD1235" s="5"/>
    </row>
    <row r="1236" spans="1:30" x14ac:dyDescent="0.2">
      <c r="A1236" s="138">
        <f t="shared" si="1682"/>
        <v>43281</v>
      </c>
      <c r="B1236" s="134">
        <f t="shared" si="1636"/>
        <v>32337.347862459999</v>
      </c>
      <c r="C1236" s="134">
        <f t="shared" si="1657"/>
        <v>27594.059648059869</v>
      </c>
      <c r="D1236" s="139">
        <f t="shared" si="1637"/>
        <v>671.327</v>
      </c>
      <c r="E1236" s="10">
        <f>IF(DAY(A1236)=E$3+1,VLOOKUP(A1236,[1]Plan1!$BZ$150:$CA$300,2),E1235)</f>
        <v>680.57899999999995</v>
      </c>
      <c r="F1236" s="140">
        <f t="shared" si="1638"/>
        <v>43241</v>
      </c>
      <c r="G1236" s="133">
        <f t="shared" si="1639"/>
        <v>1.3781659310589278E-2</v>
      </c>
      <c r="H1236" s="141">
        <f t="shared" si="1640"/>
        <v>10</v>
      </c>
      <c r="I1236" s="141">
        <f t="shared" si="1641"/>
        <v>30</v>
      </c>
      <c r="J1236" s="134">
        <f t="shared" si="1642"/>
        <v>1.0045729427552572</v>
      </c>
      <c r="K1236" s="134">
        <f t="shared" si="1643"/>
        <v>1.1626978400000001</v>
      </c>
      <c r="L1236" s="134">
        <f t="shared" si="1644"/>
        <v>1.16801479</v>
      </c>
      <c r="M1236" s="134">
        <f t="shared" si="1645"/>
        <v>32230.269785069999</v>
      </c>
      <c r="N1236" s="142">
        <f t="shared" si="1658"/>
        <v>0</v>
      </c>
      <c r="O1236" s="133">
        <f t="shared" si="1679"/>
        <v>0</v>
      </c>
      <c r="P1236" s="134">
        <f t="shared" si="1646"/>
        <v>0</v>
      </c>
      <c r="Q1236" s="133">
        <f t="shared" si="1683"/>
        <v>0.12682499999999999</v>
      </c>
      <c r="R1236" s="143">
        <f t="shared" si="1647"/>
        <v>1.0033222829999999</v>
      </c>
      <c r="S1236" s="134">
        <f t="shared" si="1648"/>
        <v>107.07807739</v>
      </c>
      <c r="T1236" s="3">
        <f t="shared" si="1684"/>
        <v>0</v>
      </c>
      <c r="U1236" s="4">
        <f t="shared" si="1685"/>
        <v>0</v>
      </c>
      <c r="V1236" s="144" t="str">
        <f t="shared" ref="V1236" si="1695">V1235</f>
        <v>A+J=</v>
      </c>
      <c r="W1236" s="9">
        <f t="shared" si="1681"/>
        <v>43301</v>
      </c>
      <c r="X1236" s="4"/>
      <c r="Y1236" s="18"/>
      <c r="Z1236" s="16"/>
      <c r="AD1236" s="5"/>
    </row>
    <row r="1237" spans="1:30" x14ac:dyDescent="0.2">
      <c r="A1237" s="138">
        <f t="shared" si="1682"/>
        <v>43282</v>
      </c>
      <c r="B1237" s="134">
        <f t="shared" si="1636"/>
        <v>32362.837447080001</v>
      </c>
      <c r="C1237" s="134">
        <f t="shared" si="1657"/>
        <v>27594.059648059869</v>
      </c>
      <c r="D1237" s="139">
        <f t="shared" si="1637"/>
        <v>671.327</v>
      </c>
      <c r="E1237" s="10">
        <f>IF(DAY(A1237)=E$3+1,VLOOKUP(A1237,[1]Plan1!$BZ$150:$CA$300,2),E1236)</f>
        <v>680.57899999999995</v>
      </c>
      <c r="F1237" s="140">
        <f t="shared" si="1638"/>
        <v>43241</v>
      </c>
      <c r="G1237" s="133">
        <f t="shared" si="1639"/>
        <v>1.3781659310589278E-2</v>
      </c>
      <c r="H1237" s="141">
        <f t="shared" si="1640"/>
        <v>11</v>
      </c>
      <c r="I1237" s="141">
        <f t="shared" si="1641"/>
        <v>30</v>
      </c>
      <c r="J1237" s="134">
        <f t="shared" si="1642"/>
        <v>1.0050313856056305</v>
      </c>
      <c r="K1237" s="134">
        <f t="shared" si="1643"/>
        <v>1.1626978400000001</v>
      </c>
      <c r="L1237" s="134">
        <f t="shared" si="1644"/>
        <v>1.1685478199999999</v>
      </c>
      <c r="M1237" s="134">
        <f t="shared" si="1645"/>
        <v>32244.97824669</v>
      </c>
      <c r="N1237" s="142">
        <f t="shared" si="1658"/>
        <v>0</v>
      </c>
      <c r="O1237" s="133">
        <f t="shared" si="1679"/>
        <v>0</v>
      </c>
      <c r="P1237" s="134">
        <f t="shared" si="1646"/>
        <v>0</v>
      </c>
      <c r="Q1237" s="133">
        <f t="shared" si="1683"/>
        <v>0.12682499999999999</v>
      </c>
      <c r="R1237" s="143">
        <f t="shared" si="1647"/>
        <v>1.003655118</v>
      </c>
      <c r="S1237" s="134">
        <f t="shared" si="1648"/>
        <v>117.85920039</v>
      </c>
      <c r="T1237" s="3">
        <f t="shared" si="1684"/>
        <v>0</v>
      </c>
      <c r="U1237" s="4">
        <f t="shared" si="1685"/>
        <v>0</v>
      </c>
      <c r="V1237" s="144" t="str">
        <f t="shared" ref="V1237" si="1696">V1236</f>
        <v>A+J=</v>
      </c>
      <c r="W1237" s="9">
        <f t="shared" si="1681"/>
        <v>43301</v>
      </c>
      <c r="X1237" s="4"/>
      <c r="Y1237" s="18"/>
      <c r="Z1237" s="16"/>
      <c r="AD1237" s="5"/>
    </row>
    <row r="1238" spans="1:30" x14ac:dyDescent="0.2">
      <c r="A1238" s="138">
        <f t="shared" si="1682"/>
        <v>43283</v>
      </c>
      <c r="B1238" s="134">
        <f t="shared" si="1636"/>
        <v>32388.347020229998</v>
      </c>
      <c r="C1238" s="134">
        <f t="shared" si="1657"/>
        <v>27594.059648059869</v>
      </c>
      <c r="D1238" s="139">
        <f t="shared" si="1637"/>
        <v>671.327</v>
      </c>
      <c r="E1238" s="10">
        <f>IF(DAY(A1238)=E$3+1,VLOOKUP(A1238,[1]Plan1!$BZ$150:$CA$300,2),E1237)</f>
        <v>680.57899999999995</v>
      </c>
      <c r="F1238" s="140">
        <f t="shared" si="1638"/>
        <v>43241</v>
      </c>
      <c r="G1238" s="133">
        <f t="shared" si="1639"/>
        <v>1.3781659310589278E-2</v>
      </c>
      <c r="H1238" s="141">
        <f t="shared" si="1640"/>
        <v>12</v>
      </c>
      <c r="I1238" s="141">
        <f t="shared" si="1641"/>
        <v>30</v>
      </c>
      <c r="J1238" s="134">
        <f t="shared" si="1642"/>
        <v>1.0054900376691311</v>
      </c>
      <c r="K1238" s="134">
        <f t="shared" si="1643"/>
        <v>1.1626978400000001</v>
      </c>
      <c r="L1238" s="134">
        <f t="shared" si="1644"/>
        <v>1.1690810899999999</v>
      </c>
      <c r="M1238" s="134">
        <f t="shared" si="1645"/>
        <v>32259.693330869999</v>
      </c>
      <c r="N1238" s="142">
        <f t="shared" si="1658"/>
        <v>0</v>
      </c>
      <c r="O1238" s="133">
        <f t="shared" si="1679"/>
        <v>0</v>
      </c>
      <c r="P1238" s="134">
        <f t="shared" si="1646"/>
        <v>0</v>
      </c>
      <c r="Q1238" s="133">
        <f t="shared" si="1683"/>
        <v>0.12682499999999999</v>
      </c>
      <c r="R1238" s="143">
        <f t="shared" si="1647"/>
        <v>1.003988063</v>
      </c>
      <c r="S1238" s="134">
        <f t="shared" si="1648"/>
        <v>128.65368935999999</v>
      </c>
      <c r="T1238" s="3">
        <f t="shared" si="1684"/>
        <v>0</v>
      </c>
      <c r="U1238" s="4">
        <f t="shared" si="1685"/>
        <v>0</v>
      </c>
      <c r="V1238" s="144" t="str">
        <f t="shared" ref="V1238" si="1697">V1237</f>
        <v>A+J=</v>
      </c>
      <c r="W1238" s="9">
        <f t="shared" si="1681"/>
        <v>43301</v>
      </c>
      <c r="X1238" s="4"/>
      <c r="Y1238" s="18"/>
      <c r="Z1238" s="16"/>
      <c r="AD1238" s="5"/>
    </row>
    <row r="1239" spans="1:30" x14ac:dyDescent="0.2">
      <c r="A1239" s="138">
        <f t="shared" si="1682"/>
        <v>43284</v>
      </c>
      <c r="B1239" s="134">
        <f t="shared" si="1636"/>
        <v>32413.876870529999</v>
      </c>
      <c r="C1239" s="134">
        <f t="shared" si="1657"/>
        <v>27594.059648059869</v>
      </c>
      <c r="D1239" s="139">
        <f t="shared" si="1637"/>
        <v>671.327</v>
      </c>
      <c r="E1239" s="10">
        <f>IF(DAY(A1239)=E$3+1,VLOOKUP(A1239,[1]Plan1!$BZ$150:$CA$300,2),E1238)</f>
        <v>680.57899999999995</v>
      </c>
      <c r="F1239" s="140">
        <f t="shared" si="1638"/>
        <v>43241</v>
      </c>
      <c r="G1239" s="133">
        <f t="shared" si="1639"/>
        <v>1.3781659310589278E-2</v>
      </c>
      <c r="H1239" s="141">
        <f t="shared" si="1640"/>
        <v>13</v>
      </c>
      <c r="I1239" s="141">
        <f t="shared" si="1641"/>
        <v>30</v>
      </c>
      <c r="J1239" s="134">
        <f t="shared" si="1642"/>
        <v>1.0059488990412349</v>
      </c>
      <c r="K1239" s="134">
        <f t="shared" si="1643"/>
        <v>1.1626978400000001</v>
      </c>
      <c r="L1239" s="134">
        <f t="shared" si="1644"/>
        <v>1.16961461</v>
      </c>
      <c r="M1239" s="134">
        <f t="shared" si="1645"/>
        <v>32274.415313580001</v>
      </c>
      <c r="N1239" s="142">
        <f t="shared" si="1658"/>
        <v>0</v>
      </c>
      <c r="O1239" s="133">
        <f t="shared" si="1679"/>
        <v>0</v>
      </c>
      <c r="P1239" s="134">
        <f t="shared" si="1646"/>
        <v>0</v>
      </c>
      <c r="Q1239" s="133">
        <f t="shared" si="1683"/>
        <v>0.12682499999999999</v>
      </c>
      <c r="R1239" s="143">
        <f t="shared" si="1647"/>
        <v>1.004321118</v>
      </c>
      <c r="S1239" s="134">
        <f t="shared" si="1648"/>
        <v>139.46155694999999</v>
      </c>
      <c r="T1239" s="3">
        <f t="shared" si="1684"/>
        <v>0</v>
      </c>
      <c r="U1239" s="4">
        <f t="shared" si="1685"/>
        <v>0</v>
      </c>
      <c r="V1239" s="144" t="str">
        <f t="shared" ref="V1239" si="1698">V1238</f>
        <v>A+J=</v>
      </c>
      <c r="W1239" s="9">
        <f t="shared" si="1681"/>
        <v>43301</v>
      </c>
      <c r="X1239" s="4"/>
      <c r="Y1239" s="18"/>
      <c r="Z1239" s="16"/>
      <c r="AD1239" s="5"/>
    </row>
    <row r="1240" spans="1:30" x14ac:dyDescent="0.2">
      <c r="A1240" s="138">
        <f t="shared" si="1682"/>
        <v>43285</v>
      </c>
      <c r="B1240" s="134">
        <f t="shared" si="1636"/>
        <v>32439.42676477</v>
      </c>
      <c r="C1240" s="134">
        <f t="shared" si="1657"/>
        <v>27594.059648059869</v>
      </c>
      <c r="D1240" s="139">
        <f t="shared" si="1637"/>
        <v>671.327</v>
      </c>
      <c r="E1240" s="10">
        <f>IF(DAY(A1240)=E$3+1,VLOOKUP(A1240,[1]Plan1!$BZ$150:$CA$300,2),E1239)</f>
        <v>680.57899999999995</v>
      </c>
      <c r="F1240" s="140">
        <f t="shared" si="1638"/>
        <v>43241</v>
      </c>
      <c r="G1240" s="133">
        <f t="shared" si="1639"/>
        <v>1.3781659310589278E-2</v>
      </c>
      <c r="H1240" s="141">
        <f t="shared" si="1640"/>
        <v>14</v>
      </c>
      <c r="I1240" s="141">
        <f t="shared" si="1641"/>
        <v>30</v>
      </c>
      <c r="J1240" s="134">
        <f t="shared" si="1642"/>
        <v>1.0064079698174611</v>
      </c>
      <c r="K1240" s="134">
        <f t="shared" si="1643"/>
        <v>1.1626978400000001</v>
      </c>
      <c r="L1240" s="134">
        <f t="shared" si="1644"/>
        <v>1.1701483699999999</v>
      </c>
      <c r="M1240" s="134">
        <f t="shared" si="1645"/>
        <v>32289.143918860002</v>
      </c>
      <c r="N1240" s="142">
        <f t="shared" si="1658"/>
        <v>0</v>
      </c>
      <c r="O1240" s="133">
        <f t="shared" si="1679"/>
        <v>0</v>
      </c>
      <c r="P1240" s="134">
        <f t="shared" si="1646"/>
        <v>0</v>
      </c>
      <c r="Q1240" s="133">
        <f t="shared" si="1683"/>
        <v>0.12682499999999999</v>
      </c>
      <c r="R1240" s="143">
        <f t="shared" si="1647"/>
        <v>1.0046542839999999</v>
      </c>
      <c r="S1240" s="134">
        <f t="shared" si="1648"/>
        <v>150.28284590999999</v>
      </c>
      <c r="T1240" s="3">
        <f t="shared" si="1684"/>
        <v>0</v>
      </c>
      <c r="U1240" s="4">
        <f t="shared" si="1685"/>
        <v>0</v>
      </c>
      <c r="V1240" s="144" t="str">
        <f t="shared" ref="V1240" si="1699">V1239</f>
        <v>A+J=</v>
      </c>
      <c r="W1240" s="9">
        <f t="shared" si="1681"/>
        <v>43301</v>
      </c>
      <c r="X1240" s="4"/>
      <c r="Y1240" s="18"/>
      <c r="Z1240" s="16"/>
      <c r="AD1240" s="5"/>
    </row>
    <row r="1241" spans="1:30" x14ac:dyDescent="0.2">
      <c r="A1241" s="138">
        <f t="shared" si="1682"/>
        <v>43286</v>
      </c>
      <c r="B1241" s="134">
        <f t="shared" si="1636"/>
        <v>32464.99671449</v>
      </c>
      <c r="C1241" s="134">
        <f t="shared" si="1657"/>
        <v>27594.059648059869</v>
      </c>
      <c r="D1241" s="139">
        <f t="shared" si="1637"/>
        <v>671.327</v>
      </c>
      <c r="E1241" s="10">
        <f>IF(DAY(A1241)=E$3+1,VLOOKUP(A1241,[1]Plan1!$BZ$150:$CA$300,2),E1240)</f>
        <v>680.57899999999995</v>
      </c>
      <c r="F1241" s="140">
        <f t="shared" si="1638"/>
        <v>43241</v>
      </c>
      <c r="G1241" s="133">
        <f t="shared" si="1639"/>
        <v>1.3781659310589278E-2</v>
      </c>
      <c r="H1241" s="141">
        <f t="shared" si="1640"/>
        <v>15</v>
      </c>
      <c r="I1241" s="141">
        <f t="shared" si="1641"/>
        <v>30</v>
      </c>
      <c r="J1241" s="134">
        <f t="shared" si="1642"/>
        <v>1.0068672500933722</v>
      </c>
      <c r="K1241" s="134">
        <f t="shared" si="1643"/>
        <v>1.1626978400000001</v>
      </c>
      <c r="L1241" s="134">
        <f t="shared" si="1644"/>
        <v>1.17068237</v>
      </c>
      <c r="M1241" s="134">
        <f t="shared" si="1645"/>
        <v>32303.879146710002</v>
      </c>
      <c r="N1241" s="142">
        <f t="shared" si="1658"/>
        <v>0</v>
      </c>
      <c r="O1241" s="133">
        <f t="shared" si="1679"/>
        <v>0</v>
      </c>
      <c r="P1241" s="134">
        <f t="shared" si="1646"/>
        <v>0</v>
      </c>
      <c r="Q1241" s="133">
        <f t="shared" si="1683"/>
        <v>0.12682499999999999</v>
      </c>
      <c r="R1241" s="143">
        <f t="shared" si="1647"/>
        <v>1.0049875610000001</v>
      </c>
      <c r="S1241" s="134">
        <f t="shared" si="1648"/>
        <v>161.11756778</v>
      </c>
      <c r="T1241" s="3">
        <f t="shared" si="1684"/>
        <v>0</v>
      </c>
      <c r="U1241" s="4">
        <f t="shared" si="1685"/>
        <v>0</v>
      </c>
      <c r="V1241" s="144" t="str">
        <f t="shared" ref="V1241" si="1700">V1240</f>
        <v>A+J=</v>
      </c>
      <c r="W1241" s="9">
        <f t="shared" si="1681"/>
        <v>43301</v>
      </c>
      <c r="X1241" s="4"/>
      <c r="Y1241" s="18"/>
      <c r="Z1241" s="16"/>
      <c r="AD1241" s="5"/>
    </row>
    <row r="1242" spans="1:30" x14ac:dyDescent="0.2">
      <c r="A1242" s="138">
        <f t="shared" si="1682"/>
        <v>43287</v>
      </c>
      <c r="B1242" s="134">
        <f t="shared" si="1636"/>
        <v>32490.58697629</v>
      </c>
      <c r="C1242" s="134">
        <f t="shared" si="1657"/>
        <v>27594.059648059869</v>
      </c>
      <c r="D1242" s="139">
        <f t="shared" si="1637"/>
        <v>671.327</v>
      </c>
      <c r="E1242" s="10">
        <f>IF(DAY(A1242)=E$3+1,VLOOKUP(A1242,[1]Plan1!$BZ$150:$CA$300,2),E1241)</f>
        <v>680.57899999999995</v>
      </c>
      <c r="F1242" s="140">
        <f t="shared" si="1638"/>
        <v>43241</v>
      </c>
      <c r="G1242" s="133">
        <f t="shared" si="1639"/>
        <v>1.3781659310589278E-2</v>
      </c>
      <c r="H1242" s="141">
        <f t="shared" si="1640"/>
        <v>16</v>
      </c>
      <c r="I1242" s="141">
        <f t="shared" si="1641"/>
        <v>30</v>
      </c>
      <c r="J1242" s="134">
        <f t="shared" si="1642"/>
        <v>1.0073267399645749</v>
      </c>
      <c r="K1242" s="134">
        <f t="shared" si="1643"/>
        <v>1.1626978400000001</v>
      </c>
      <c r="L1242" s="134">
        <f t="shared" si="1644"/>
        <v>1.17121662</v>
      </c>
      <c r="M1242" s="134">
        <f t="shared" si="1645"/>
        <v>32318.621273069999</v>
      </c>
      <c r="N1242" s="142">
        <f t="shared" si="1658"/>
        <v>0</v>
      </c>
      <c r="O1242" s="133">
        <f t="shared" si="1679"/>
        <v>0</v>
      </c>
      <c r="P1242" s="134">
        <f t="shared" si="1646"/>
        <v>0</v>
      </c>
      <c r="Q1242" s="133">
        <f t="shared" si="1683"/>
        <v>0.12682499999999999</v>
      </c>
      <c r="R1242" s="143">
        <f t="shared" si="1647"/>
        <v>1.005320948</v>
      </c>
      <c r="S1242" s="134">
        <f t="shared" si="1648"/>
        <v>171.96570321999999</v>
      </c>
      <c r="T1242" s="3">
        <f t="shared" si="1684"/>
        <v>0</v>
      </c>
      <c r="U1242" s="4">
        <f t="shared" si="1685"/>
        <v>0</v>
      </c>
      <c r="V1242" s="144" t="str">
        <f t="shared" ref="V1242" si="1701">V1241</f>
        <v>A+J=</v>
      </c>
      <c r="W1242" s="9">
        <f t="shared" si="1681"/>
        <v>43301</v>
      </c>
      <c r="X1242" s="4"/>
      <c r="Y1242" s="18"/>
      <c r="Z1242" s="16"/>
      <c r="AD1242" s="5"/>
    </row>
    <row r="1243" spans="1:30" x14ac:dyDescent="0.2">
      <c r="A1243" s="138">
        <f t="shared" si="1682"/>
        <v>43288</v>
      </c>
      <c r="B1243" s="134">
        <f t="shared" si="1636"/>
        <v>32516.1973168</v>
      </c>
      <c r="C1243" s="134">
        <f t="shared" si="1657"/>
        <v>27594.059648059869</v>
      </c>
      <c r="D1243" s="139">
        <f t="shared" si="1637"/>
        <v>671.327</v>
      </c>
      <c r="E1243" s="10">
        <f>IF(DAY(A1243)=E$3+1,VLOOKUP(A1243,[1]Plan1!$BZ$150:$CA$300,2),E1242)</f>
        <v>680.57899999999995</v>
      </c>
      <c r="F1243" s="140">
        <f t="shared" si="1638"/>
        <v>43241</v>
      </c>
      <c r="G1243" s="133">
        <f t="shared" si="1639"/>
        <v>1.3781659310589278E-2</v>
      </c>
      <c r="H1243" s="141">
        <f t="shared" si="1640"/>
        <v>17</v>
      </c>
      <c r="I1243" s="141">
        <f t="shared" si="1641"/>
        <v>30</v>
      </c>
      <c r="J1243" s="134">
        <f t="shared" si="1642"/>
        <v>1.0077864395267191</v>
      </c>
      <c r="K1243" s="134">
        <f t="shared" si="1643"/>
        <v>1.1626978400000001</v>
      </c>
      <c r="L1243" s="134">
        <f t="shared" si="1644"/>
        <v>1.17175111</v>
      </c>
      <c r="M1243" s="134">
        <f t="shared" si="1645"/>
        <v>32333.370022020001</v>
      </c>
      <c r="N1243" s="142">
        <f t="shared" si="1658"/>
        <v>0</v>
      </c>
      <c r="O1243" s="133">
        <f t="shared" si="1679"/>
        <v>0</v>
      </c>
      <c r="P1243" s="134">
        <f t="shared" si="1646"/>
        <v>0</v>
      </c>
      <c r="Q1243" s="133">
        <f t="shared" si="1683"/>
        <v>0.12682499999999999</v>
      </c>
      <c r="R1243" s="143">
        <f t="shared" si="1647"/>
        <v>1.0056544460000001</v>
      </c>
      <c r="S1243" s="134">
        <f t="shared" si="1648"/>
        <v>182.82729477999999</v>
      </c>
      <c r="T1243" s="3">
        <f t="shared" si="1684"/>
        <v>0</v>
      </c>
      <c r="U1243" s="4">
        <f t="shared" si="1685"/>
        <v>0</v>
      </c>
      <c r="V1243" s="144" t="str">
        <f t="shared" ref="V1243" si="1702">V1242</f>
        <v>A+J=</v>
      </c>
      <c r="W1243" s="9">
        <f t="shared" si="1681"/>
        <v>43301</v>
      </c>
      <c r="X1243" s="4"/>
      <c r="Y1243" s="18"/>
      <c r="Z1243" s="16"/>
      <c r="AD1243" s="5"/>
    </row>
    <row r="1244" spans="1:30" x14ac:dyDescent="0.2">
      <c r="A1244" s="138">
        <f t="shared" si="1682"/>
        <v>43289</v>
      </c>
      <c r="B1244" s="134">
        <f t="shared" si="1636"/>
        <v>32541.827992769999</v>
      </c>
      <c r="C1244" s="134">
        <f t="shared" si="1657"/>
        <v>27594.059648059869</v>
      </c>
      <c r="D1244" s="139">
        <f t="shared" si="1637"/>
        <v>671.327</v>
      </c>
      <c r="E1244" s="10">
        <f>IF(DAY(A1244)=E$3+1,VLOOKUP(A1244,[1]Plan1!$BZ$150:$CA$300,2),E1243)</f>
        <v>680.57899999999995</v>
      </c>
      <c r="F1244" s="140">
        <f t="shared" si="1638"/>
        <v>43241</v>
      </c>
      <c r="G1244" s="133">
        <f t="shared" si="1639"/>
        <v>1.3781659310589278E-2</v>
      </c>
      <c r="H1244" s="141">
        <f t="shared" si="1640"/>
        <v>18</v>
      </c>
      <c r="I1244" s="141">
        <f t="shared" si="1641"/>
        <v>30</v>
      </c>
      <c r="J1244" s="134">
        <f t="shared" si="1642"/>
        <v>1.0082463488754989</v>
      </c>
      <c r="K1244" s="134">
        <f t="shared" si="1643"/>
        <v>1.1626978400000001</v>
      </c>
      <c r="L1244" s="134">
        <f t="shared" si="1644"/>
        <v>1.17228585</v>
      </c>
      <c r="M1244" s="134">
        <f t="shared" si="1645"/>
        <v>32348.125669469999</v>
      </c>
      <c r="N1244" s="142">
        <f t="shared" si="1658"/>
        <v>0</v>
      </c>
      <c r="O1244" s="133">
        <f t="shared" si="1679"/>
        <v>0</v>
      </c>
      <c r="P1244" s="134">
        <f t="shared" si="1646"/>
        <v>0</v>
      </c>
      <c r="Q1244" s="133">
        <f t="shared" si="1683"/>
        <v>0.12682499999999999</v>
      </c>
      <c r="R1244" s="143">
        <f t="shared" si="1647"/>
        <v>1.0059880539999999</v>
      </c>
      <c r="S1244" s="134">
        <f t="shared" si="1648"/>
        <v>193.70232329999999</v>
      </c>
      <c r="T1244" s="3">
        <f t="shared" si="1684"/>
        <v>0</v>
      </c>
      <c r="U1244" s="4">
        <f t="shared" si="1685"/>
        <v>0</v>
      </c>
      <c r="V1244" s="144" t="str">
        <f t="shared" ref="V1244" si="1703">V1243</f>
        <v>A+J=</v>
      </c>
      <c r="W1244" s="9">
        <f t="shared" si="1681"/>
        <v>43301</v>
      </c>
      <c r="X1244" s="4"/>
      <c r="Y1244" s="18"/>
      <c r="Z1244" s="16"/>
      <c r="AD1244" s="5"/>
    </row>
    <row r="1245" spans="1:30" x14ac:dyDescent="0.2">
      <c r="A1245" s="138">
        <f t="shared" si="1682"/>
        <v>43290</v>
      </c>
      <c r="B1245" s="134">
        <f t="shared" si="1636"/>
        <v>32567.478770670001</v>
      </c>
      <c r="C1245" s="134">
        <f t="shared" si="1657"/>
        <v>27594.059648059869</v>
      </c>
      <c r="D1245" s="139">
        <f t="shared" si="1637"/>
        <v>671.327</v>
      </c>
      <c r="E1245" s="10">
        <f>IF(DAY(A1245)=E$3+1,VLOOKUP(A1245,[1]Plan1!$BZ$150:$CA$300,2),E1244)</f>
        <v>680.57899999999995</v>
      </c>
      <c r="F1245" s="140">
        <f t="shared" si="1638"/>
        <v>43241</v>
      </c>
      <c r="G1245" s="133">
        <f t="shared" si="1639"/>
        <v>1.3781659310589278E-2</v>
      </c>
      <c r="H1245" s="141">
        <f t="shared" si="1640"/>
        <v>19</v>
      </c>
      <c r="I1245" s="141">
        <f t="shared" si="1641"/>
        <v>30</v>
      </c>
      <c r="J1245" s="134">
        <f t="shared" si="1642"/>
        <v>1.0087064681066511</v>
      </c>
      <c r="K1245" s="134">
        <f t="shared" si="1643"/>
        <v>1.1626978400000001</v>
      </c>
      <c r="L1245" s="134">
        <f t="shared" si="1644"/>
        <v>1.17282083</v>
      </c>
      <c r="M1245" s="134">
        <f t="shared" si="1645"/>
        <v>32362.8879395</v>
      </c>
      <c r="N1245" s="142">
        <f t="shared" si="1658"/>
        <v>0</v>
      </c>
      <c r="O1245" s="133">
        <f t="shared" si="1679"/>
        <v>0</v>
      </c>
      <c r="P1245" s="134">
        <f t="shared" si="1646"/>
        <v>0</v>
      </c>
      <c r="Q1245" s="133">
        <f t="shared" si="1683"/>
        <v>0.12682499999999999</v>
      </c>
      <c r="R1245" s="143">
        <f t="shared" si="1647"/>
        <v>1.006321773</v>
      </c>
      <c r="S1245" s="134">
        <f t="shared" si="1648"/>
        <v>204.59083117</v>
      </c>
      <c r="T1245" s="3">
        <f t="shared" si="1684"/>
        <v>0</v>
      </c>
      <c r="U1245" s="4">
        <f t="shared" si="1685"/>
        <v>0</v>
      </c>
      <c r="V1245" s="144" t="str">
        <f t="shared" ref="V1245" si="1704">V1244</f>
        <v>A+J=</v>
      </c>
      <c r="W1245" s="9">
        <f t="shared" si="1681"/>
        <v>43301</v>
      </c>
      <c r="X1245" s="4"/>
      <c r="Y1245" s="18"/>
      <c r="Z1245" s="16"/>
      <c r="AD1245" s="5"/>
    </row>
    <row r="1246" spans="1:30" x14ac:dyDescent="0.2">
      <c r="A1246" s="138">
        <f t="shared" si="1682"/>
        <v>43291</v>
      </c>
      <c r="B1246" s="134">
        <f t="shared" si="1636"/>
        <v>32593.14966205</v>
      </c>
      <c r="C1246" s="134">
        <f t="shared" si="1657"/>
        <v>27594.059648059869</v>
      </c>
      <c r="D1246" s="139">
        <f t="shared" si="1637"/>
        <v>671.327</v>
      </c>
      <c r="E1246" s="10">
        <f>IF(DAY(A1246)=E$3+1,VLOOKUP(A1246,[1]Plan1!$BZ$150:$CA$300,2),E1245)</f>
        <v>680.57899999999995</v>
      </c>
      <c r="F1246" s="140">
        <f t="shared" si="1638"/>
        <v>43241</v>
      </c>
      <c r="G1246" s="133">
        <f t="shared" si="1639"/>
        <v>1.3781659310589278E-2</v>
      </c>
      <c r="H1246" s="141">
        <f t="shared" si="1640"/>
        <v>20</v>
      </c>
      <c r="I1246" s="141">
        <f t="shared" si="1641"/>
        <v>30</v>
      </c>
      <c r="J1246" s="134">
        <f t="shared" si="1642"/>
        <v>1.0091667973159573</v>
      </c>
      <c r="K1246" s="134">
        <f t="shared" si="1643"/>
        <v>1.1626978400000001</v>
      </c>
      <c r="L1246" s="134">
        <f t="shared" si="1644"/>
        <v>1.17335605</v>
      </c>
      <c r="M1246" s="134">
        <f t="shared" si="1645"/>
        <v>32377.656832109999</v>
      </c>
      <c r="N1246" s="142">
        <f t="shared" si="1658"/>
        <v>0</v>
      </c>
      <c r="O1246" s="133">
        <f t="shared" si="1679"/>
        <v>0</v>
      </c>
      <c r="P1246" s="134">
        <f t="shared" si="1646"/>
        <v>0</v>
      </c>
      <c r="Q1246" s="133">
        <f t="shared" si="1683"/>
        <v>0.12682499999999999</v>
      </c>
      <c r="R1246" s="143">
        <f t="shared" si="1647"/>
        <v>1.006655603</v>
      </c>
      <c r="S1246" s="134">
        <f t="shared" si="1648"/>
        <v>215.49282994000001</v>
      </c>
      <c r="T1246" s="3">
        <f t="shared" si="1684"/>
        <v>0</v>
      </c>
      <c r="U1246" s="4">
        <f t="shared" si="1685"/>
        <v>0</v>
      </c>
      <c r="V1246" s="144" t="str">
        <f t="shared" ref="V1246" si="1705">V1245</f>
        <v>A+J=</v>
      </c>
      <c r="W1246" s="9">
        <f t="shared" si="1681"/>
        <v>43301</v>
      </c>
      <c r="X1246" s="4"/>
      <c r="Y1246" s="18"/>
      <c r="Z1246" s="16"/>
      <c r="AD1246" s="5"/>
    </row>
    <row r="1247" spans="1:30" x14ac:dyDescent="0.2">
      <c r="A1247" s="138">
        <f t="shared" si="1682"/>
        <v>43292</v>
      </c>
      <c r="B1247" s="134">
        <f t="shared" si="1636"/>
        <v>32618.840956309999</v>
      </c>
      <c r="C1247" s="134">
        <f t="shared" si="1657"/>
        <v>27594.059648059869</v>
      </c>
      <c r="D1247" s="139">
        <f t="shared" si="1637"/>
        <v>671.327</v>
      </c>
      <c r="E1247" s="10">
        <f>IF(DAY(A1247)=E$3+1,VLOOKUP(A1247,[1]Plan1!$BZ$150:$CA$300,2),E1246)</f>
        <v>680.57899999999995</v>
      </c>
      <c r="F1247" s="140">
        <f t="shared" si="1638"/>
        <v>43241</v>
      </c>
      <c r="G1247" s="133">
        <f t="shared" si="1639"/>
        <v>1.3781659310589278E-2</v>
      </c>
      <c r="H1247" s="141">
        <f t="shared" si="1640"/>
        <v>21</v>
      </c>
      <c r="I1247" s="141">
        <f t="shared" si="1641"/>
        <v>30</v>
      </c>
      <c r="J1247" s="134">
        <f t="shared" si="1642"/>
        <v>1.0096273365992419</v>
      </c>
      <c r="K1247" s="134">
        <f t="shared" si="1643"/>
        <v>1.1626978400000001</v>
      </c>
      <c r="L1247" s="134">
        <f t="shared" si="1644"/>
        <v>1.17389152</v>
      </c>
      <c r="M1247" s="134">
        <f t="shared" si="1645"/>
        <v>32392.432623230001</v>
      </c>
      <c r="N1247" s="142">
        <f t="shared" si="1658"/>
        <v>0</v>
      </c>
      <c r="O1247" s="133">
        <f t="shared" si="1679"/>
        <v>0</v>
      </c>
      <c r="P1247" s="134">
        <f t="shared" si="1646"/>
        <v>0</v>
      </c>
      <c r="Q1247" s="133">
        <f t="shared" si="1683"/>
        <v>0.12682499999999999</v>
      </c>
      <c r="R1247" s="143">
        <f t="shared" si="1647"/>
        <v>1.0069895440000001</v>
      </c>
      <c r="S1247" s="134">
        <f t="shared" si="1648"/>
        <v>226.40833308000001</v>
      </c>
      <c r="T1247" s="3">
        <f t="shared" si="1684"/>
        <v>0</v>
      </c>
      <c r="U1247" s="4">
        <f t="shared" si="1685"/>
        <v>0</v>
      </c>
      <c r="V1247" s="144" t="str">
        <f t="shared" ref="V1247" si="1706">V1246</f>
        <v>A+J=</v>
      </c>
      <c r="W1247" s="9">
        <f t="shared" si="1681"/>
        <v>43301</v>
      </c>
      <c r="X1247" s="4"/>
      <c r="Y1247" s="18"/>
      <c r="Z1247" s="16"/>
      <c r="AD1247" s="5"/>
    </row>
    <row r="1248" spans="1:30" x14ac:dyDescent="0.2">
      <c r="A1248" s="138">
        <f t="shared" si="1682"/>
        <v>43293</v>
      </c>
      <c r="B1248" s="134">
        <f t="shared" si="1636"/>
        <v>32644.552354920001</v>
      </c>
      <c r="C1248" s="134">
        <f t="shared" si="1657"/>
        <v>27594.059648059869</v>
      </c>
      <c r="D1248" s="139">
        <f t="shared" si="1637"/>
        <v>671.327</v>
      </c>
      <c r="E1248" s="10">
        <f>IF(DAY(A1248)=E$3+1,VLOOKUP(A1248,[1]Plan1!$BZ$150:$CA$300,2),E1247)</f>
        <v>680.57899999999995</v>
      </c>
      <c r="F1248" s="140">
        <f t="shared" si="1638"/>
        <v>43241</v>
      </c>
      <c r="G1248" s="133">
        <f t="shared" si="1639"/>
        <v>1.3781659310589278E-2</v>
      </c>
      <c r="H1248" s="141">
        <f t="shared" si="1640"/>
        <v>22</v>
      </c>
      <c r="I1248" s="141">
        <f t="shared" si="1641"/>
        <v>30</v>
      </c>
      <c r="J1248" s="134">
        <f t="shared" si="1642"/>
        <v>1.0100880860523735</v>
      </c>
      <c r="K1248" s="134">
        <f t="shared" si="1643"/>
        <v>1.1626978400000001</v>
      </c>
      <c r="L1248" s="134">
        <f t="shared" si="1644"/>
        <v>1.17442723</v>
      </c>
      <c r="M1248" s="134">
        <f t="shared" si="1645"/>
        <v>32407.215036919999</v>
      </c>
      <c r="N1248" s="142">
        <f t="shared" si="1658"/>
        <v>0</v>
      </c>
      <c r="O1248" s="133">
        <f t="shared" si="1679"/>
        <v>0</v>
      </c>
      <c r="P1248" s="134">
        <f t="shared" si="1646"/>
        <v>0</v>
      </c>
      <c r="Q1248" s="133">
        <f t="shared" si="1683"/>
        <v>0.12682499999999999</v>
      </c>
      <c r="R1248" s="143">
        <f t="shared" si="1647"/>
        <v>1.0073235949999999</v>
      </c>
      <c r="S1248" s="134">
        <f t="shared" si="1648"/>
        <v>237.33731800000001</v>
      </c>
      <c r="T1248" s="3">
        <f t="shared" si="1684"/>
        <v>0</v>
      </c>
      <c r="U1248" s="4">
        <f t="shared" si="1685"/>
        <v>0</v>
      </c>
      <c r="V1248" s="144" t="str">
        <f t="shared" ref="V1248" si="1707">V1247</f>
        <v>A+J=</v>
      </c>
      <c r="W1248" s="9">
        <f t="shared" si="1681"/>
        <v>43301</v>
      </c>
      <c r="X1248" s="4"/>
      <c r="Y1248" s="18"/>
      <c r="Z1248" s="16"/>
      <c r="AD1248" s="5"/>
    </row>
    <row r="1249" spans="1:30" x14ac:dyDescent="0.2">
      <c r="A1249" s="138">
        <f t="shared" si="1682"/>
        <v>43294</v>
      </c>
      <c r="B1249" s="134">
        <f t="shared" si="1636"/>
        <v>32670.28417988</v>
      </c>
      <c r="C1249" s="134">
        <f t="shared" si="1657"/>
        <v>27594.059648059869</v>
      </c>
      <c r="D1249" s="139">
        <f t="shared" si="1637"/>
        <v>671.327</v>
      </c>
      <c r="E1249" s="10">
        <f>IF(DAY(A1249)=E$3+1,VLOOKUP(A1249,[1]Plan1!$BZ$150:$CA$300,2),E1248)</f>
        <v>680.57899999999995</v>
      </c>
      <c r="F1249" s="140">
        <f t="shared" si="1638"/>
        <v>43241</v>
      </c>
      <c r="G1249" s="133">
        <f t="shared" si="1639"/>
        <v>1.3781659310589278E-2</v>
      </c>
      <c r="H1249" s="141">
        <f t="shared" si="1640"/>
        <v>23</v>
      </c>
      <c r="I1249" s="141">
        <f t="shared" si="1641"/>
        <v>30</v>
      </c>
      <c r="J1249" s="134">
        <f t="shared" si="1642"/>
        <v>1.0105490457712645</v>
      </c>
      <c r="K1249" s="134">
        <f t="shared" si="1643"/>
        <v>1.1626978400000001</v>
      </c>
      <c r="L1249" s="134">
        <f t="shared" si="1644"/>
        <v>1.1749631899999999</v>
      </c>
      <c r="M1249" s="134">
        <f t="shared" si="1645"/>
        <v>32422.004349129998</v>
      </c>
      <c r="N1249" s="142">
        <f t="shared" si="1658"/>
        <v>0</v>
      </c>
      <c r="O1249" s="133">
        <f t="shared" si="1679"/>
        <v>0</v>
      </c>
      <c r="P1249" s="134">
        <f t="shared" si="1646"/>
        <v>0</v>
      </c>
      <c r="Q1249" s="133">
        <f t="shared" si="1683"/>
        <v>0.12682499999999999</v>
      </c>
      <c r="R1249" s="143">
        <f t="shared" si="1647"/>
        <v>1.007657757</v>
      </c>
      <c r="S1249" s="134">
        <f t="shared" si="1648"/>
        <v>248.27983075</v>
      </c>
      <c r="T1249" s="3">
        <f t="shared" si="1684"/>
        <v>0</v>
      </c>
      <c r="U1249" s="4">
        <f t="shared" si="1685"/>
        <v>0</v>
      </c>
      <c r="V1249" s="144" t="str">
        <f t="shared" ref="V1249" si="1708">V1248</f>
        <v>A+J=</v>
      </c>
      <c r="W1249" s="9">
        <f t="shared" si="1681"/>
        <v>43301</v>
      </c>
      <c r="X1249" s="4"/>
      <c r="Y1249" s="18"/>
      <c r="Z1249" s="16"/>
      <c r="AD1249" s="5"/>
    </row>
    <row r="1250" spans="1:30" x14ac:dyDescent="0.2">
      <c r="A1250" s="138">
        <f t="shared" si="1682"/>
        <v>43295</v>
      </c>
      <c r="B1250" s="134">
        <f t="shared" si="1636"/>
        <v>32696.036164880003</v>
      </c>
      <c r="C1250" s="134">
        <f t="shared" si="1657"/>
        <v>27594.059648059869</v>
      </c>
      <c r="D1250" s="139">
        <f t="shared" si="1637"/>
        <v>671.327</v>
      </c>
      <c r="E1250" s="10">
        <f>IF(DAY(A1250)=E$3+1,VLOOKUP(A1250,[1]Plan1!$BZ$150:$CA$300,2),E1249)</f>
        <v>680.57899999999995</v>
      </c>
      <c r="F1250" s="140">
        <f t="shared" si="1638"/>
        <v>43241</v>
      </c>
      <c r="G1250" s="133">
        <f t="shared" si="1639"/>
        <v>1.3781659310589278E-2</v>
      </c>
      <c r="H1250" s="141">
        <f t="shared" si="1640"/>
        <v>24</v>
      </c>
      <c r="I1250" s="141">
        <f t="shared" si="1641"/>
        <v>30</v>
      </c>
      <c r="J1250" s="134">
        <f t="shared" si="1642"/>
        <v>1.0110102158518708</v>
      </c>
      <c r="K1250" s="134">
        <f t="shared" si="1643"/>
        <v>1.1626978400000001</v>
      </c>
      <c r="L1250" s="134">
        <f t="shared" si="1644"/>
        <v>1.1754993899999999</v>
      </c>
      <c r="M1250" s="134">
        <f t="shared" si="1645"/>
        <v>32436.800283910001</v>
      </c>
      <c r="N1250" s="142">
        <f t="shared" si="1658"/>
        <v>0</v>
      </c>
      <c r="O1250" s="133">
        <f t="shared" si="1679"/>
        <v>0</v>
      </c>
      <c r="P1250" s="134">
        <f t="shared" si="1646"/>
        <v>0</v>
      </c>
      <c r="Q1250" s="133">
        <f t="shared" si="1683"/>
        <v>0.12682499999999999</v>
      </c>
      <c r="R1250" s="143">
        <f t="shared" si="1647"/>
        <v>1.00799203</v>
      </c>
      <c r="S1250" s="134">
        <f t="shared" si="1648"/>
        <v>259.23588096999998</v>
      </c>
      <c r="T1250" s="3">
        <f t="shared" si="1684"/>
        <v>0</v>
      </c>
      <c r="U1250" s="4">
        <f t="shared" si="1685"/>
        <v>0</v>
      </c>
      <c r="V1250" s="144" t="str">
        <f t="shared" ref="V1250" si="1709">V1249</f>
        <v>A+J=</v>
      </c>
      <c r="W1250" s="9">
        <f t="shared" si="1681"/>
        <v>43301</v>
      </c>
      <c r="X1250" s="4"/>
      <c r="Y1250" s="18"/>
      <c r="Z1250" s="16"/>
      <c r="AD1250" s="5"/>
    </row>
    <row r="1251" spans="1:30" x14ac:dyDescent="0.2">
      <c r="A1251" s="138">
        <f t="shared" si="1682"/>
        <v>43296</v>
      </c>
      <c r="B1251" s="134">
        <f t="shared" si="1636"/>
        <v>32721.80859972</v>
      </c>
      <c r="C1251" s="134">
        <f t="shared" si="1657"/>
        <v>27594.059648059869</v>
      </c>
      <c r="D1251" s="139">
        <f t="shared" si="1637"/>
        <v>671.327</v>
      </c>
      <c r="E1251" s="10">
        <f>IF(DAY(A1251)=E$3+1,VLOOKUP(A1251,[1]Plan1!$BZ$150:$CA$300,2),E1250)</f>
        <v>680.57899999999995</v>
      </c>
      <c r="F1251" s="140">
        <f t="shared" si="1638"/>
        <v>43241</v>
      </c>
      <c r="G1251" s="133">
        <f t="shared" si="1639"/>
        <v>1.3781659310589278E-2</v>
      </c>
      <c r="H1251" s="141">
        <f t="shared" si="1640"/>
        <v>25</v>
      </c>
      <c r="I1251" s="141">
        <f t="shared" si="1641"/>
        <v>30</v>
      </c>
      <c r="J1251" s="134">
        <f t="shared" si="1642"/>
        <v>1.0114715963901924</v>
      </c>
      <c r="K1251" s="134">
        <f t="shared" si="1643"/>
        <v>1.1626978400000001</v>
      </c>
      <c r="L1251" s="134">
        <f t="shared" si="1644"/>
        <v>1.1760358399999999</v>
      </c>
      <c r="M1251" s="134">
        <f t="shared" si="1645"/>
        <v>32451.603117210001</v>
      </c>
      <c r="N1251" s="142">
        <f t="shared" si="1658"/>
        <v>0</v>
      </c>
      <c r="O1251" s="133">
        <f t="shared" si="1679"/>
        <v>0</v>
      </c>
      <c r="P1251" s="134">
        <f t="shared" si="1646"/>
        <v>0</v>
      </c>
      <c r="Q1251" s="133">
        <f t="shared" si="1683"/>
        <v>0.12682499999999999</v>
      </c>
      <c r="R1251" s="143">
        <f t="shared" si="1647"/>
        <v>1.0083264139999999</v>
      </c>
      <c r="S1251" s="134">
        <f t="shared" si="1648"/>
        <v>270.20548251000002</v>
      </c>
      <c r="T1251" s="3">
        <f t="shared" si="1684"/>
        <v>0</v>
      </c>
      <c r="U1251" s="4">
        <f t="shared" si="1685"/>
        <v>0</v>
      </c>
      <c r="V1251" s="144" t="str">
        <f t="shared" ref="V1251" si="1710">V1250</f>
        <v>A+J=</v>
      </c>
      <c r="W1251" s="9">
        <f t="shared" si="1681"/>
        <v>43301</v>
      </c>
      <c r="X1251" s="4"/>
      <c r="Y1251" s="18"/>
      <c r="Z1251" s="16"/>
      <c r="AD1251" s="5"/>
    </row>
    <row r="1252" spans="1:30" x14ac:dyDescent="0.2">
      <c r="A1252" s="138">
        <f t="shared" si="1682"/>
        <v>43297</v>
      </c>
      <c r="B1252" s="134">
        <f t="shared" si="1636"/>
        <v>32747.601217930001</v>
      </c>
      <c r="C1252" s="134">
        <f t="shared" si="1657"/>
        <v>27594.059648059869</v>
      </c>
      <c r="D1252" s="139">
        <f t="shared" si="1637"/>
        <v>671.327</v>
      </c>
      <c r="E1252" s="10">
        <f>IF(DAY(A1252)=E$3+1,VLOOKUP(A1252,[1]Plan1!$BZ$150:$CA$300,2),E1251)</f>
        <v>680.57899999999995</v>
      </c>
      <c r="F1252" s="140">
        <f t="shared" si="1638"/>
        <v>43241</v>
      </c>
      <c r="G1252" s="133">
        <f t="shared" si="1639"/>
        <v>1.3781659310589278E-2</v>
      </c>
      <c r="H1252" s="141">
        <f t="shared" si="1640"/>
        <v>26</v>
      </c>
      <c r="I1252" s="141">
        <f t="shared" si="1641"/>
        <v>30</v>
      </c>
      <c r="J1252" s="134">
        <f t="shared" si="1642"/>
        <v>1.0119331874822728</v>
      </c>
      <c r="K1252" s="134">
        <f t="shared" si="1643"/>
        <v>1.1626978400000001</v>
      </c>
      <c r="L1252" s="134">
        <f t="shared" si="1644"/>
        <v>1.1765725300000001</v>
      </c>
      <c r="M1252" s="134">
        <f t="shared" si="1645"/>
        <v>32466.412573080001</v>
      </c>
      <c r="N1252" s="142">
        <f t="shared" si="1658"/>
        <v>0</v>
      </c>
      <c r="O1252" s="133">
        <f t="shared" si="1679"/>
        <v>0</v>
      </c>
      <c r="P1252" s="134">
        <f t="shared" si="1646"/>
        <v>0</v>
      </c>
      <c r="Q1252" s="133">
        <f t="shared" si="1683"/>
        <v>0.12682499999999999</v>
      </c>
      <c r="R1252" s="143">
        <f t="shared" si="1647"/>
        <v>1.008660909</v>
      </c>
      <c r="S1252" s="134">
        <f t="shared" si="1648"/>
        <v>281.18864485</v>
      </c>
      <c r="T1252" s="3">
        <f t="shared" si="1684"/>
        <v>0</v>
      </c>
      <c r="U1252" s="4">
        <f t="shared" si="1685"/>
        <v>0</v>
      </c>
      <c r="V1252" s="144" t="str">
        <f t="shared" ref="V1252" si="1711">V1251</f>
        <v>A+J=</v>
      </c>
      <c r="W1252" s="9">
        <f t="shared" si="1681"/>
        <v>43301</v>
      </c>
      <c r="X1252" s="4"/>
      <c r="Y1252" s="18"/>
      <c r="Z1252" s="16"/>
      <c r="AD1252" s="5"/>
    </row>
    <row r="1253" spans="1:30" x14ac:dyDescent="0.2">
      <c r="A1253" s="138">
        <f t="shared" si="1682"/>
        <v>43298</v>
      </c>
      <c r="B1253" s="134">
        <f t="shared" si="1636"/>
        <v>32773.413998600001</v>
      </c>
      <c r="C1253" s="134">
        <f t="shared" si="1657"/>
        <v>27594.059648059869</v>
      </c>
      <c r="D1253" s="139">
        <f t="shared" si="1637"/>
        <v>671.327</v>
      </c>
      <c r="E1253" s="10">
        <f>IF(DAY(A1253)=E$3+1,VLOOKUP(A1253,[1]Plan1!$BZ$150:$CA$300,2),E1252)</f>
        <v>680.57899999999995</v>
      </c>
      <c r="F1253" s="140">
        <f t="shared" si="1638"/>
        <v>43241</v>
      </c>
      <c r="G1253" s="133">
        <f t="shared" si="1639"/>
        <v>1.3781659310589278E-2</v>
      </c>
      <c r="H1253" s="141">
        <f t="shared" si="1640"/>
        <v>27</v>
      </c>
      <c r="I1253" s="141">
        <f t="shared" si="1641"/>
        <v>30</v>
      </c>
      <c r="J1253" s="134">
        <f t="shared" si="1642"/>
        <v>1.0123949892241992</v>
      </c>
      <c r="K1253" s="134">
        <f t="shared" si="1643"/>
        <v>1.1626978400000001</v>
      </c>
      <c r="L1253" s="134">
        <f t="shared" si="1644"/>
        <v>1.1771094600000001</v>
      </c>
      <c r="M1253" s="134">
        <f t="shared" si="1645"/>
        <v>32481.22865153</v>
      </c>
      <c r="N1253" s="142">
        <f t="shared" si="1658"/>
        <v>0</v>
      </c>
      <c r="O1253" s="133">
        <f t="shared" si="1679"/>
        <v>0</v>
      </c>
      <c r="P1253" s="134">
        <f t="shared" si="1646"/>
        <v>0</v>
      </c>
      <c r="Q1253" s="133">
        <f t="shared" si="1683"/>
        <v>0.12682499999999999</v>
      </c>
      <c r="R1253" s="143">
        <f t="shared" si="1647"/>
        <v>1.008995514</v>
      </c>
      <c r="S1253" s="134">
        <f t="shared" si="1648"/>
        <v>292.18534706999998</v>
      </c>
      <c r="T1253" s="3">
        <f t="shared" si="1684"/>
        <v>0</v>
      </c>
      <c r="U1253" s="4">
        <f t="shared" si="1685"/>
        <v>0</v>
      </c>
      <c r="V1253" s="144" t="str">
        <f t="shared" ref="V1253" si="1712">V1252</f>
        <v>A+J=</v>
      </c>
      <c r="W1253" s="9">
        <f t="shared" si="1681"/>
        <v>43301</v>
      </c>
      <c r="X1253" s="4"/>
      <c r="Y1253" s="18"/>
      <c r="Z1253" s="16"/>
      <c r="AD1253" s="5"/>
    </row>
    <row r="1254" spans="1:30" x14ac:dyDescent="0.2">
      <c r="A1254" s="138">
        <f t="shared" si="1682"/>
        <v>43299</v>
      </c>
      <c r="B1254" s="134">
        <f t="shared" si="1636"/>
        <v>32799.247296770001</v>
      </c>
      <c r="C1254" s="134">
        <f t="shared" si="1657"/>
        <v>27594.059648059869</v>
      </c>
      <c r="D1254" s="139">
        <f t="shared" si="1637"/>
        <v>671.327</v>
      </c>
      <c r="E1254" s="10">
        <f>IF(DAY(A1254)=E$3+1,VLOOKUP(A1254,[1]Plan1!$BZ$150:$CA$300,2),E1253)</f>
        <v>680.57899999999995</v>
      </c>
      <c r="F1254" s="140">
        <f t="shared" si="1638"/>
        <v>43241</v>
      </c>
      <c r="G1254" s="133">
        <f t="shared" si="1639"/>
        <v>1.3781659310589278E-2</v>
      </c>
      <c r="H1254" s="141">
        <f t="shared" si="1640"/>
        <v>28</v>
      </c>
      <c r="I1254" s="141">
        <f t="shared" si="1641"/>
        <v>30</v>
      </c>
      <c r="J1254" s="134">
        <f t="shared" si="1642"/>
        <v>1.0128570017121035</v>
      </c>
      <c r="K1254" s="134">
        <f t="shared" si="1643"/>
        <v>1.1626978400000001</v>
      </c>
      <c r="L1254" s="134">
        <f t="shared" si="1644"/>
        <v>1.1776466400000001</v>
      </c>
      <c r="M1254" s="134">
        <f t="shared" si="1645"/>
        <v>32496.05162849</v>
      </c>
      <c r="N1254" s="142">
        <f t="shared" si="1658"/>
        <v>0</v>
      </c>
      <c r="O1254" s="133">
        <f t="shared" si="1679"/>
        <v>0</v>
      </c>
      <c r="P1254" s="134">
        <f t="shared" si="1646"/>
        <v>0</v>
      </c>
      <c r="Q1254" s="133">
        <f t="shared" si="1683"/>
        <v>0.12682499999999999</v>
      </c>
      <c r="R1254" s="143">
        <f t="shared" si="1647"/>
        <v>1.0093302310000001</v>
      </c>
      <c r="S1254" s="134">
        <f t="shared" si="1648"/>
        <v>303.19566828000001</v>
      </c>
      <c r="T1254" s="3">
        <f t="shared" si="1684"/>
        <v>0</v>
      </c>
      <c r="U1254" s="4">
        <f t="shared" si="1685"/>
        <v>0</v>
      </c>
      <c r="V1254" s="144" t="str">
        <f t="shared" ref="V1254" si="1713">V1253</f>
        <v>A+J=</v>
      </c>
      <c r="W1254" s="9">
        <f t="shared" si="1681"/>
        <v>43301</v>
      </c>
      <c r="X1254" s="4"/>
      <c r="Y1254" s="18"/>
      <c r="Z1254" s="16"/>
      <c r="AD1254" s="5"/>
    </row>
    <row r="1255" spans="1:30" x14ac:dyDescent="0.2">
      <c r="A1255" s="138">
        <f t="shared" si="1682"/>
        <v>43300</v>
      </c>
      <c r="B1255" s="134">
        <f t="shared" si="1636"/>
        <v>32825.101091839999</v>
      </c>
      <c r="C1255" s="134">
        <f t="shared" si="1657"/>
        <v>27594.059648059869</v>
      </c>
      <c r="D1255" s="139">
        <f t="shared" si="1637"/>
        <v>671.327</v>
      </c>
      <c r="E1255" s="10">
        <f>IF(DAY(A1255)=E$3+1,VLOOKUP(A1255,[1]Plan1!$BZ$150:$CA$300,2),E1254)</f>
        <v>680.57899999999995</v>
      </c>
      <c r="F1255" s="140">
        <f t="shared" si="1638"/>
        <v>43241</v>
      </c>
      <c r="G1255" s="133">
        <f t="shared" si="1639"/>
        <v>1.3781659310589278E-2</v>
      </c>
      <c r="H1255" s="141">
        <f t="shared" si="1640"/>
        <v>29</v>
      </c>
      <c r="I1255" s="141">
        <f t="shared" si="1641"/>
        <v>30</v>
      </c>
      <c r="J1255" s="134">
        <f t="shared" si="1642"/>
        <v>1.0133192250421605</v>
      </c>
      <c r="K1255" s="134">
        <f t="shared" si="1643"/>
        <v>1.1626978400000001</v>
      </c>
      <c r="L1255" s="134">
        <f t="shared" si="1644"/>
        <v>1.1781840699999999</v>
      </c>
      <c r="M1255" s="134">
        <f t="shared" si="1645"/>
        <v>32510.881503969998</v>
      </c>
      <c r="N1255" s="142">
        <f t="shared" si="1658"/>
        <v>0</v>
      </c>
      <c r="O1255" s="133">
        <f t="shared" si="1679"/>
        <v>0</v>
      </c>
      <c r="P1255" s="134">
        <f t="shared" si="1646"/>
        <v>0</v>
      </c>
      <c r="Q1255" s="133">
        <f t="shared" si="1683"/>
        <v>0.12682499999999999</v>
      </c>
      <c r="R1255" s="143">
        <f t="shared" si="1647"/>
        <v>1.009665059</v>
      </c>
      <c r="S1255" s="134">
        <f t="shared" si="1648"/>
        <v>314.21958787</v>
      </c>
      <c r="T1255" s="3">
        <f t="shared" si="1684"/>
        <v>0</v>
      </c>
      <c r="U1255" s="4">
        <f t="shared" si="1685"/>
        <v>0</v>
      </c>
      <c r="V1255" s="144" t="str">
        <f t="shared" ref="V1255" si="1714">V1254</f>
        <v>A+J=</v>
      </c>
      <c r="W1255" s="9">
        <f t="shared" si="1681"/>
        <v>43301</v>
      </c>
      <c r="X1255" s="4"/>
      <c r="Y1255" s="18"/>
      <c r="Z1255" s="16"/>
      <c r="AD1255" s="5"/>
    </row>
    <row r="1256" spans="1:30" x14ac:dyDescent="0.2">
      <c r="A1256" s="92">
        <f t="shared" si="1682"/>
        <v>43301</v>
      </c>
      <c r="B1256" s="97">
        <f t="shared" si="1636"/>
        <v>32850.97511698</v>
      </c>
      <c r="C1256" s="97">
        <f t="shared" si="1657"/>
        <v>27594.059648059869</v>
      </c>
      <c r="D1256" s="94">
        <f t="shared" si="1637"/>
        <v>671.327</v>
      </c>
      <c r="E1256" s="10">
        <f>IF(DAY(A1256)=E$3+1,VLOOKUP(A1256,[1]Plan1!$BZ$150:$CA$300,2),E1255)</f>
        <v>680.57899999999995</v>
      </c>
      <c r="F1256" s="130">
        <f t="shared" si="1638"/>
        <v>43241</v>
      </c>
      <c r="G1256" s="99">
        <f t="shared" si="1639"/>
        <v>1.3781659310589278E-2</v>
      </c>
      <c r="H1256" s="96">
        <f t="shared" si="1640"/>
        <v>30</v>
      </c>
      <c r="I1256" s="96">
        <f t="shared" si="1641"/>
        <v>30</v>
      </c>
      <c r="J1256" s="97">
        <f t="shared" si="1642"/>
        <v>1.0137816593105893</v>
      </c>
      <c r="K1256" s="97">
        <f t="shared" si="1643"/>
        <v>1.1626978400000001</v>
      </c>
      <c r="L1256" s="97">
        <f t="shared" si="1644"/>
        <v>1.1787217400000001</v>
      </c>
      <c r="M1256" s="97">
        <f t="shared" si="1645"/>
        <v>32525.718002019999</v>
      </c>
      <c r="N1256" s="98">
        <f t="shared" si="1658"/>
        <v>42</v>
      </c>
      <c r="O1256" s="99">
        <f t="shared" si="1679"/>
        <v>0.11829997375533416</v>
      </c>
      <c r="P1256" s="97">
        <f t="shared" si="1646"/>
        <v>3847.7915860100002</v>
      </c>
      <c r="Q1256" s="99">
        <f t="shared" si="1683"/>
        <v>0.12682499999999999</v>
      </c>
      <c r="R1256" s="100">
        <f t="shared" si="1647"/>
        <v>1.0099999980000001</v>
      </c>
      <c r="S1256" s="97">
        <f t="shared" si="1648"/>
        <v>325.25711496000002</v>
      </c>
      <c r="T1256" s="3">
        <f t="shared" si="1684"/>
        <v>4173.04870097</v>
      </c>
      <c r="U1256" s="4">
        <f t="shared" si="1685"/>
        <v>287940.36036693002</v>
      </c>
      <c r="V1256" s="136" t="str">
        <f t="shared" ref="V1256" si="1715">V1255</f>
        <v>A+J=</v>
      </c>
      <c r="W1256" s="9">
        <f t="shared" si="1681"/>
        <v>43332</v>
      </c>
      <c r="X1256" s="4"/>
      <c r="Y1256" s="18"/>
      <c r="Z1256" s="16"/>
      <c r="AD1256" s="5"/>
    </row>
    <row r="1257" spans="1:30" x14ac:dyDescent="0.2">
      <c r="A1257" s="138">
        <f t="shared" si="1682"/>
        <v>43302</v>
      </c>
      <c r="B1257" s="134">
        <f t="shared" si="1636"/>
        <v>28704.257724769999</v>
      </c>
      <c r="C1257" s="134">
        <f t="shared" si="1657"/>
        <v>24329.683115899868</v>
      </c>
      <c r="D1257" s="139">
        <f t="shared" si="1637"/>
        <v>680.57899999999995</v>
      </c>
      <c r="E1257" s="10">
        <f>IF(DAY(A1257)=E$3+1,VLOOKUP(A1257,[1]Plan1!$BZ$150:$CA$300,2),E1256)</f>
        <v>693.28700000000003</v>
      </c>
      <c r="F1257" s="140">
        <f t="shared" si="1638"/>
        <v>43272</v>
      </c>
      <c r="G1257" s="133">
        <f t="shared" si="1639"/>
        <v>1.8672336348902974E-2</v>
      </c>
      <c r="H1257" s="141">
        <f t="shared" si="1640"/>
        <v>1</v>
      </c>
      <c r="I1257" s="141">
        <f t="shared" si="1641"/>
        <v>31</v>
      </c>
      <c r="J1257" s="134">
        <f t="shared" si="1642"/>
        <v>1.0005969570889146</v>
      </c>
      <c r="K1257" s="134">
        <f t="shared" si="1643"/>
        <v>1.1787217400000001</v>
      </c>
      <c r="L1257" s="134">
        <f t="shared" si="1644"/>
        <v>1.1794253800000001</v>
      </c>
      <c r="M1257" s="134">
        <f t="shared" si="1645"/>
        <v>28695.04575424</v>
      </c>
      <c r="N1257" s="142">
        <f t="shared" si="1658"/>
        <v>0</v>
      </c>
      <c r="O1257" s="133">
        <f t="shared" si="1679"/>
        <v>0</v>
      </c>
      <c r="P1257" s="134">
        <f t="shared" si="1646"/>
        <v>0</v>
      </c>
      <c r="Q1257" s="133">
        <f t="shared" si="1683"/>
        <v>0.12682499999999999</v>
      </c>
      <c r="R1257" s="143">
        <f t="shared" si="1647"/>
        <v>1.0003210300000001</v>
      </c>
      <c r="S1257" s="134">
        <f t="shared" si="1648"/>
        <v>9.2119705300000003</v>
      </c>
      <c r="T1257" s="3">
        <f t="shared" si="1684"/>
        <v>0</v>
      </c>
      <c r="U1257" s="4">
        <f t="shared" si="1685"/>
        <v>0</v>
      </c>
      <c r="V1257" s="144" t="str">
        <f t="shared" ref="V1257" si="1716">V1256</f>
        <v>A+J=</v>
      </c>
      <c r="W1257" s="9">
        <f t="shared" si="1681"/>
        <v>43332</v>
      </c>
      <c r="X1257" s="4"/>
      <c r="Y1257" s="18"/>
      <c r="Z1257" s="16"/>
      <c r="AD1257" s="5"/>
    </row>
    <row r="1258" spans="1:30" x14ac:dyDescent="0.2">
      <c r="A1258" s="138">
        <f t="shared" si="1682"/>
        <v>43303</v>
      </c>
      <c r="B1258" s="134">
        <f t="shared" si="1636"/>
        <v>28730.61345103</v>
      </c>
      <c r="C1258" s="134">
        <f t="shared" si="1657"/>
        <v>24329.683115899868</v>
      </c>
      <c r="D1258" s="139">
        <f t="shared" si="1637"/>
        <v>680.57899999999995</v>
      </c>
      <c r="E1258" s="10">
        <f>IF(DAY(A1258)=E$3+1,VLOOKUP(A1258,[1]Plan1!$BZ$150:$CA$300,2),E1257)</f>
        <v>693.28700000000003</v>
      </c>
      <c r="F1258" s="140">
        <f t="shared" si="1638"/>
        <v>43272</v>
      </c>
      <c r="G1258" s="133">
        <f t="shared" si="1639"/>
        <v>1.8672336348902974E-2</v>
      </c>
      <c r="H1258" s="141">
        <f t="shared" si="1640"/>
        <v>2</v>
      </c>
      <c r="I1258" s="141">
        <f t="shared" si="1641"/>
        <v>31</v>
      </c>
      <c r="J1258" s="134">
        <f t="shared" si="1642"/>
        <v>1.0011942705355954</v>
      </c>
      <c r="K1258" s="134">
        <f t="shared" si="1643"/>
        <v>1.1787217400000001</v>
      </c>
      <c r="L1258" s="134">
        <f t="shared" si="1644"/>
        <v>1.1801294499999999</v>
      </c>
      <c r="M1258" s="134">
        <f t="shared" si="1645"/>
        <v>28712.175554239999</v>
      </c>
      <c r="N1258" s="142">
        <f t="shared" si="1658"/>
        <v>0</v>
      </c>
      <c r="O1258" s="133">
        <f t="shared" si="1679"/>
        <v>0</v>
      </c>
      <c r="P1258" s="134">
        <f t="shared" si="1646"/>
        <v>0</v>
      </c>
      <c r="Q1258" s="133">
        <f t="shared" si="1683"/>
        <v>0.12682499999999999</v>
      </c>
      <c r="R1258" s="143">
        <f t="shared" si="1647"/>
        <v>1.000642163</v>
      </c>
      <c r="S1258" s="134">
        <f t="shared" si="1648"/>
        <v>18.43789679</v>
      </c>
      <c r="T1258" s="3">
        <f t="shared" si="1684"/>
        <v>0</v>
      </c>
      <c r="U1258" s="4">
        <f t="shared" si="1685"/>
        <v>0</v>
      </c>
      <c r="V1258" s="144" t="str">
        <f t="shared" ref="V1258" si="1717">V1257</f>
        <v>A+J=</v>
      </c>
      <c r="W1258" s="9">
        <f t="shared" si="1681"/>
        <v>43332</v>
      </c>
      <c r="X1258" s="4"/>
      <c r="Y1258" s="18"/>
      <c r="Z1258" s="16"/>
      <c r="AD1258" s="5"/>
    </row>
    <row r="1259" spans="1:30" x14ac:dyDescent="0.2">
      <c r="A1259" s="138">
        <f t="shared" si="1682"/>
        <v>43304</v>
      </c>
      <c r="B1259" s="134">
        <f t="shared" si="1636"/>
        <v>28756.993123050001</v>
      </c>
      <c r="C1259" s="134">
        <f t="shared" si="1657"/>
        <v>24329.683115899868</v>
      </c>
      <c r="D1259" s="139">
        <f t="shared" si="1637"/>
        <v>680.57899999999995</v>
      </c>
      <c r="E1259" s="10">
        <f>IF(DAY(A1259)=E$3+1,VLOOKUP(A1259,[1]Plan1!$BZ$150:$CA$300,2),E1258)</f>
        <v>693.28700000000003</v>
      </c>
      <c r="F1259" s="140">
        <f t="shared" si="1638"/>
        <v>43272</v>
      </c>
      <c r="G1259" s="133">
        <f t="shared" si="1639"/>
        <v>1.8672336348902974E-2</v>
      </c>
      <c r="H1259" s="141">
        <f t="shared" si="1640"/>
        <v>3</v>
      </c>
      <c r="I1259" s="141">
        <f t="shared" si="1641"/>
        <v>31</v>
      </c>
      <c r="J1259" s="134">
        <f t="shared" si="1642"/>
        <v>1.0017919405527724</v>
      </c>
      <c r="K1259" s="134">
        <f t="shared" si="1643"/>
        <v>1.1787217400000001</v>
      </c>
      <c r="L1259" s="134">
        <f t="shared" si="1644"/>
        <v>1.1808339299999999</v>
      </c>
      <c r="M1259" s="134">
        <f t="shared" si="1645"/>
        <v>28729.3153294</v>
      </c>
      <c r="N1259" s="142">
        <f t="shared" si="1658"/>
        <v>0</v>
      </c>
      <c r="O1259" s="133">
        <f t="shared" si="1679"/>
        <v>0</v>
      </c>
      <c r="P1259" s="134">
        <f t="shared" si="1646"/>
        <v>0</v>
      </c>
      <c r="Q1259" s="133">
        <f t="shared" si="1683"/>
        <v>0.12682499999999999</v>
      </c>
      <c r="R1259" s="143">
        <f t="shared" si="1647"/>
        <v>1.000963399</v>
      </c>
      <c r="S1259" s="134">
        <f t="shared" si="1648"/>
        <v>27.677793650000002</v>
      </c>
      <c r="T1259" s="3">
        <f t="shared" si="1684"/>
        <v>0</v>
      </c>
      <c r="U1259" s="4">
        <f t="shared" si="1685"/>
        <v>0</v>
      </c>
      <c r="V1259" s="144" t="str">
        <f t="shared" ref="V1259" si="1718">V1258</f>
        <v>A+J=</v>
      </c>
      <c r="W1259" s="9">
        <f t="shared" si="1681"/>
        <v>43332</v>
      </c>
      <c r="X1259" s="4"/>
      <c r="Y1259" s="18"/>
      <c r="Z1259" s="16"/>
      <c r="AD1259" s="5"/>
    </row>
    <row r="1260" spans="1:30" x14ac:dyDescent="0.2">
      <c r="A1260" s="138">
        <f t="shared" si="1682"/>
        <v>43305</v>
      </c>
      <c r="B1260" s="134">
        <f t="shared" si="1636"/>
        <v>28783.397242989999</v>
      </c>
      <c r="C1260" s="134">
        <f t="shared" si="1657"/>
        <v>24329.683115899868</v>
      </c>
      <c r="D1260" s="139">
        <f t="shared" si="1637"/>
        <v>680.57899999999995</v>
      </c>
      <c r="E1260" s="10">
        <f>IF(DAY(A1260)=E$3+1,VLOOKUP(A1260,[1]Plan1!$BZ$150:$CA$300,2),E1259)</f>
        <v>693.28700000000003</v>
      </c>
      <c r="F1260" s="140">
        <f t="shared" si="1638"/>
        <v>43272</v>
      </c>
      <c r="G1260" s="133">
        <f t="shared" si="1639"/>
        <v>1.8672336348902974E-2</v>
      </c>
      <c r="H1260" s="141">
        <f t="shared" si="1640"/>
        <v>4</v>
      </c>
      <c r="I1260" s="141">
        <f t="shared" si="1641"/>
        <v>31</v>
      </c>
      <c r="J1260" s="134">
        <f t="shared" si="1642"/>
        <v>1.002389967353303</v>
      </c>
      <c r="K1260" s="134">
        <f t="shared" si="1643"/>
        <v>1.1787217400000001</v>
      </c>
      <c r="L1260" s="134">
        <f t="shared" si="1644"/>
        <v>1.18153884</v>
      </c>
      <c r="M1260" s="134">
        <f t="shared" si="1645"/>
        <v>28746.465566319999</v>
      </c>
      <c r="N1260" s="142">
        <f t="shared" si="1658"/>
        <v>0</v>
      </c>
      <c r="O1260" s="133">
        <f t="shared" si="1679"/>
        <v>0</v>
      </c>
      <c r="P1260" s="134">
        <f t="shared" si="1646"/>
        <v>0</v>
      </c>
      <c r="Q1260" s="133">
        <f t="shared" si="1683"/>
        <v>0.12682499999999999</v>
      </c>
      <c r="R1260" s="143">
        <f t="shared" si="1647"/>
        <v>1.0012847380000001</v>
      </c>
      <c r="S1260" s="134">
        <f t="shared" si="1648"/>
        <v>36.931676670000002</v>
      </c>
      <c r="T1260" s="3">
        <f t="shared" si="1684"/>
        <v>0</v>
      </c>
      <c r="U1260" s="4">
        <f t="shared" si="1685"/>
        <v>0</v>
      </c>
      <c r="V1260" s="144" t="str">
        <f t="shared" ref="V1260" si="1719">V1259</f>
        <v>A+J=</v>
      </c>
      <c r="W1260" s="9">
        <f t="shared" si="1681"/>
        <v>43332</v>
      </c>
      <c r="X1260" s="4"/>
      <c r="Y1260" s="18"/>
      <c r="Z1260" s="16"/>
      <c r="AD1260" s="5"/>
    </row>
    <row r="1261" spans="1:30" x14ac:dyDescent="0.2">
      <c r="A1261" s="138">
        <f t="shared" si="1682"/>
        <v>43306</v>
      </c>
      <c r="B1261" s="134">
        <f t="shared" si="1636"/>
        <v>28809.825582559999</v>
      </c>
      <c r="C1261" s="134">
        <f t="shared" si="1657"/>
        <v>24329.683115899868</v>
      </c>
      <c r="D1261" s="139">
        <f t="shared" si="1637"/>
        <v>680.57899999999995</v>
      </c>
      <c r="E1261" s="10">
        <f>IF(DAY(A1261)=E$3+1,VLOOKUP(A1261,[1]Plan1!$BZ$150:$CA$300,2),E1260)</f>
        <v>693.28700000000003</v>
      </c>
      <c r="F1261" s="140">
        <f t="shared" si="1638"/>
        <v>43272</v>
      </c>
      <c r="G1261" s="133">
        <f t="shared" si="1639"/>
        <v>1.8672336348902974E-2</v>
      </c>
      <c r="H1261" s="141">
        <f t="shared" si="1640"/>
        <v>5</v>
      </c>
      <c r="I1261" s="141">
        <f t="shared" si="1641"/>
        <v>31</v>
      </c>
      <c r="J1261" s="134">
        <f t="shared" si="1642"/>
        <v>1.0029883511501714</v>
      </c>
      <c r="K1261" s="134">
        <f t="shared" si="1643"/>
        <v>1.1787217400000001</v>
      </c>
      <c r="L1261" s="134">
        <f t="shared" si="1644"/>
        <v>1.1822441699999999</v>
      </c>
      <c r="M1261" s="134">
        <f t="shared" si="1645"/>
        <v>28763.62602172</v>
      </c>
      <c r="N1261" s="142">
        <f t="shared" si="1658"/>
        <v>0</v>
      </c>
      <c r="O1261" s="133">
        <f t="shared" si="1679"/>
        <v>0</v>
      </c>
      <c r="P1261" s="134">
        <f t="shared" si="1646"/>
        <v>0</v>
      </c>
      <c r="Q1261" s="133">
        <f t="shared" si="1683"/>
        <v>0.12682499999999999</v>
      </c>
      <c r="R1261" s="143">
        <f t="shared" si="1647"/>
        <v>1.00160618</v>
      </c>
      <c r="S1261" s="134">
        <f t="shared" si="1648"/>
        <v>46.199560839999997</v>
      </c>
      <c r="T1261" s="3">
        <f t="shared" si="1684"/>
        <v>0</v>
      </c>
      <c r="U1261" s="4">
        <f t="shared" si="1685"/>
        <v>0</v>
      </c>
      <c r="V1261" s="144" t="str">
        <f t="shared" ref="V1261" si="1720">V1260</f>
        <v>A+J=</v>
      </c>
      <c r="W1261" s="9">
        <f t="shared" si="1681"/>
        <v>43332</v>
      </c>
      <c r="X1261" s="4"/>
      <c r="Y1261" s="18"/>
      <c r="Z1261" s="16"/>
      <c r="AD1261" s="5"/>
    </row>
    <row r="1262" spans="1:30" x14ac:dyDescent="0.2">
      <c r="A1262" s="138">
        <f t="shared" si="1682"/>
        <v>43307</v>
      </c>
      <c r="B1262" s="134">
        <f t="shared" ref="B1262:B1325" si="1721">(M1262+S1262)</f>
        <v>28836.278185659998</v>
      </c>
      <c r="C1262" s="134">
        <f t="shared" si="1657"/>
        <v>24329.683115899868</v>
      </c>
      <c r="D1262" s="139">
        <f t="shared" ref="D1262:D1325" si="1722">IF(E1262=E1261,D1261,E1261)</f>
        <v>680.57899999999995</v>
      </c>
      <c r="E1262" s="10">
        <f>IF(DAY(A1262)=E$3+1,VLOOKUP(A1262,[1]Plan1!$BZ$150:$CA$300,2),E1261)</f>
        <v>693.28700000000003</v>
      </c>
      <c r="F1262" s="140">
        <f t="shared" ref="F1262:F1325" si="1723">IF(D1262=D1261,F1261,EDATE(A1262,-1))</f>
        <v>43272</v>
      </c>
      <c r="G1262" s="133">
        <f t="shared" ref="G1262:G1325" si="1724">(E1262/D1262)-1</f>
        <v>1.8672336348902974E-2</v>
      </c>
      <c r="H1262" s="141">
        <f t="shared" ref="H1262:H1325" si="1725">IF(DAY(A1262)=E$3+1,1,H1261+1)</f>
        <v>6</v>
      </c>
      <c r="I1262" s="141">
        <f t="shared" ref="I1262:I1325" si="1726">IF(DAY(A1262)=E$3+1,DAY(EOMONTH(A1262,0)),I1261)</f>
        <v>31</v>
      </c>
      <c r="J1262" s="134">
        <f t="shared" ref="J1262:J1325" si="1727">((E1262/D1262)^(H1262/I1262))</f>
        <v>1.0035870921564893</v>
      </c>
      <c r="K1262" s="134">
        <f t="shared" ref="K1262:K1325" si="1728">IF(DAY(A1262)=E$3+1,L1261,K1261)</f>
        <v>1.1787217400000001</v>
      </c>
      <c r="L1262" s="134">
        <f t="shared" ref="L1262:L1325" si="1729">TRUNC(J1262*K1262,8)</f>
        <v>1.18294992</v>
      </c>
      <c r="M1262" s="134">
        <f t="shared" ref="M1262:M1325" si="1730">TRUNC(C1262*L1262,8)</f>
        <v>28780.796695569999</v>
      </c>
      <c r="N1262" s="142">
        <f t="shared" si="1658"/>
        <v>0</v>
      </c>
      <c r="O1262" s="133">
        <f t="shared" si="1679"/>
        <v>0</v>
      </c>
      <c r="P1262" s="134">
        <f t="shared" ref="P1262:P1325" si="1731">IF(O1262&gt;0,TRUNC(O1262*M1262,8),0)</f>
        <v>0</v>
      </c>
      <c r="Q1262" s="133">
        <f t="shared" si="1683"/>
        <v>0.12682499999999999</v>
      </c>
      <c r="R1262" s="143">
        <f t="shared" ref="R1262:R1325" si="1732">ROUND((1+Q1262)^(1/12)^(H1262/I1262),9)</f>
        <v>1.0019277259999999</v>
      </c>
      <c r="S1262" s="134">
        <f t="shared" ref="S1262:S1325" si="1733">TRUNC(M1262*(R1262-1),8)</f>
        <v>55.481490090000001</v>
      </c>
      <c r="T1262" s="3">
        <f t="shared" si="1684"/>
        <v>0</v>
      </c>
      <c r="U1262" s="4">
        <f t="shared" si="1685"/>
        <v>0</v>
      </c>
      <c r="V1262" s="144" t="str">
        <f t="shared" ref="V1262" si="1734">V1261</f>
        <v>A+J=</v>
      </c>
      <c r="W1262" s="9">
        <f t="shared" si="1681"/>
        <v>43332</v>
      </c>
      <c r="X1262" s="4"/>
      <c r="Y1262" s="18"/>
      <c r="Z1262" s="16"/>
      <c r="AD1262" s="5"/>
    </row>
    <row r="1263" spans="1:30" x14ac:dyDescent="0.2">
      <c r="A1263" s="138">
        <f t="shared" si="1682"/>
        <v>43308</v>
      </c>
      <c r="B1263" s="134">
        <f t="shared" si="1721"/>
        <v>28862.755009930002</v>
      </c>
      <c r="C1263" s="134">
        <f t="shared" si="1657"/>
        <v>24329.683115899868</v>
      </c>
      <c r="D1263" s="139">
        <f t="shared" si="1722"/>
        <v>680.57899999999995</v>
      </c>
      <c r="E1263" s="10">
        <f>IF(DAY(A1263)=E$3+1,VLOOKUP(A1263,[1]Plan1!$BZ$150:$CA$300,2),E1262)</f>
        <v>693.28700000000003</v>
      </c>
      <c r="F1263" s="140">
        <f t="shared" si="1723"/>
        <v>43272</v>
      </c>
      <c r="G1263" s="133">
        <f t="shared" si="1724"/>
        <v>1.8672336348902974E-2</v>
      </c>
      <c r="H1263" s="141">
        <f t="shared" si="1725"/>
        <v>7</v>
      </c>
      <c r="I1263" s="141">
        <f t="shared" si="1726"/>
        <v>31</v>
      </c>
      <c r="J1263" s="134">
        <f t="shared" si="1727"/>
        <v>1.0041861905854954</v>
      </c>
      <c r="K1263" s="134">
        <f t="shared" si="1728"/>
        <v>1.1787217400000001</v>
      </c>
      <c r="L1263" s="134">
        <f t="shared" si="1729"/>
        <v>1.1836560899999999</v>
      </c>
      <c r="M1263" s="134">
        <f t="shared" si="1730"/>
        <v>28797.977587900001</v>
      </c>
      <c r="N1263" s="142">
        <f t="shared" si="1658"/>
        <v>0</v>
      </c>
      <c r="O1263" s="133">
        <f t="shared" si="1679"/>
        <v>0</v>
      </c>
      <c r="P1263" s="134">
        <f t="shared" si="1731"/>
        <v>0</v>
      </c>
      <c r="Q1263" s="133">
        <f t="shared" si="1683"/>
        <v>0.12682499999999999</v>
      </c>
      <c r="R1263" s="143">
        <f t="shared" si="1732"/>
        <v>1.002249374</v>
      </c>
      <c r="S1263" s="134">
        <f t="shared" si="1733"/>
        <v>64.777422029999997</v>
      </c>
      <c r="T1263" s="3">
        <f t="shared" si="1684"/>
        <v>0</v>
      </c>
      <c r="U1263" s="4">
        <f t="shared" si="1685"/>
        <v>0</v>
      </c>
      <c r="V1263" s="144" t="str">
        <f t="shared" ref="V1263" si="1735">V1262</f>
        <v>A+J=</v>
      </c>
      <c r="W1263" s="9">
        <f t="shared" si="1681"/>
        <v>43332</v>
      </c>
      <c r="X1263" s="4"/>
      <c r="Y1263" s="18"/>
      <c r="Z1263" s="16"/>
      <c r="AD1263" s="5"/>
    </row>
    <row r="1264" spans="1:30" x14ac:dyDescent="0.2">
      <c r="A1264" s="138">
        <f t="shared" si="1682"/>
        <v>43309</v>
      </c>
      <c r="B1264" s="134">
        <f t="shared" si="1721"/>
        <v>28889.25612812</v>
      </c>
      <c r="C1264" s="134">
        <f t="shared" si="1657"/>
        <v>24329.683115899868</v>
      </c>
      <c r="D1264" s="139">
        <f t="shared" si="1722"/>
        <v>680.57899999999995</v>
      </c>
      <c r="E1264" s="10">
        <f>IF(DAY(A1264)=E$3+1,VLOOKUP(A1264,[1]Plan1!$BZ$150:$CA$300,2),E1263)</f>
        <v>693.28700000000003</v>
      </c>
      <c r="F1264" s="140">
        <f t="shared" si="1723"/>
        <v>43272</v>
      </c>
      <c r="G1264" s="133">
        <f t="shared" si="1724"/>
        <v>1.8672336348902974E-2</v>
      </c>
      <c r="H1264" s="141">
        <f t="shared" si="1725"/>
        <v>8</v>
      </c>
      <c r="I1264" s="141">
        <f t="shared" si="1726"/>
        <v>31</v>
      </c>
      <c r="J1264" s="134">
        <f t="shared" si="1727"/>
        <v>1.0047856466505556</v>
      </c>
      <c r="K1264" s="134">
        <f t="shared" si="1728"/>
        <v>1.1787217400000001</v>
      </c>
      <c r="L1264" s="134">
        <f t="shared" si="1729"/>
        <v>1.18436268</v>
      </c>
      <c r="M1264" s="134">
        <f t="shared" si="1730"/>
        <v>28815.168698689999</v>
      </c>
      <c r="N1264" s="142">
        <f t="shared" si="1658"/>
        <v>0</v>
      </c>
      <c r="O1264" s="133">
        <f t="shared" si="1679"/>
        <v>0</v>
      </c>
      <c r="P1264" s="134">
        <f t="shared" si="1731"/>
        <v>0</v>
      </c>
      <c r="Q1264" s="133">
        <f t="shared" si="1683"/>
        <v>0.12682499999999999</v>
      </c>
      <c r="R1264" s="143">
        <f t="shared" si="1732"/>
        <v>1.0025711260000001</v>
      </c>
      <c r="S1264" s="134">
        <f t="shared" si="1733"/>
        <v>74.08742943</v>
      </c>
      <c r="T1264" s="3">
        <f t="shared" si="1684"/>
        <v>0</v>
      </c>
      <c r="U1264" s="4">
        <f t="shared" si="1685"/>
        <v>0</v>
      </c>
      <c r="V1264" s="144" t="str">
        <f t="shared" ref="V1264" si="1736">V1263</f>
        <v>A+J=</v>
      </c>
      <c r="W1264" s="9">
        <f t="shared" si="1681"/>
        <v>43332</v>
      </c>
      <c r="X1264" s="4"/>
      <c r="Y1264" s="18"/>
      <c r="Z1264" s="16"/>
      <c r="AD1264" s="5"/>
    </row>
    <row r="1265" spans="1:30" x14ac:dyDescent="0.2">
      <c r="A1265" s="138">
        <f t="shared" si="1682"/>
        <v>43310</v>
      </c>
      <c r="B1265" s="134">
        <f t="shared" si="1721"/>
        <v>28915.781555450001</v>
      </c>
      <c r="C1265" s="134">
        <f t="shared" si="1657"/>
        <v>24329.683115899868</v>
      </c>
      <c r="D1265" s="139">
        <f t="shared" si="1722"/>
        <v>680.57899999999995</v>
      </c>
      <c r="E1265" s="10">
        <f>IF(DAY(A1265)=E$3+1,VLOOKUP(A1265,[1]Plan1!$BZ$150:$CA$300,2),E1264)</f>
        <v>693.28700000000003</v>
      </c>
      <c r="F1265" s="140">
        <f t="shared" si="1723"/>
        <v>43272</v>
      </c>
      <c r="G1265" s="133">
        <f t="shared" si="1724"/>
        <v>1.8672336348902974E-2</v>
      </c>
      <c r="H1265" s="141">
        <f t="shared" si="1725"/>
        <v>9</v>
      </c>
      <c r="I1265" s="141">
        <f t="shared" si="1726"/>
        <v>31</v>
      </c>
      <c r="J1265" s="134">
        <f t="shared" si="1727"/>
        <v>1.0053854605651633</v>
      </c>
      <c r="K1265" s="134">
        <f t="shared" si="1728"/>
        <v>1.1787217400000001</v>
      </c>
      <c r="L1265" s="134">
        <f t="shared" si="1729"/>
        <v>1.18506969</v>
      </c>
      <c r="M1265" s="134">
        <f t="shared" si="1730"/>
        <v>28832.370027950001</v>
      </c>
      <c r="N1265" s="142">
        <f t="shared" si="1658"/>
        <v>0</v>
      </c>
      <c r="O1265" s="133">
        <f t="shared" si="1679"/>
        <v>0</v>
      </c>
      <c r="P1265" s="134">
        <f t="shared" si="1731"/>
        <v>0</v>
      </c>
      <c r="Q1265" s="133">
        <f t="shared" si="1683"/>
        <v>0.12682499999999999</v>
      </c>
      <c r="R1265" s="143">
        <f t="shared" si="1732"/>
        <v>1.0028929820000001</v>
      </c>
      <c r="S1265" s="134">
        <f t="shared" si="1733"/>
        <v>83.411527500000005</v>
      </c>
      <c r="T1265" s="3">
        <f t="shared" si="1684"/>
        <v>0</v>
      </c>
      <c r="U1265" s="4">
        <f t="shared" si="1685"/>
        <v>0</v>
      </c>
      <c r="V1265" s="144" t="str">
        <f t="shared" ref="V1265" si="1737">V1264</f>
        <v>A+J=</v>
      </c>
      <c r="W1265" s="9">
        <f t="shared" si="1681"/>
        <v>43332</v>
      </c>
      <c r="X1265" s="4"/>
      <c r="Y1265" s="18"/>
      <c r="Z1265" s="16"/>
      <c r="AD1265" s="5"/>
    </row>
    <row r="1266" spans="1:30" x14ac:dyDescent="0.2">
      <c r="A1266" s="138">
        <f t="shared" si="1682"/>
        <v>43311</v>
      </c>
      <c r="B1266" s="134">
        <f t="shared" si="1721"/>
        <v>28942.331493550002</v>
      </c>
      <c r="C1266" s="134">
        <f t="shared" si="1657"/>
        <v>24329.683115899868</v>
      </c>
      <c r="D1266" s="139">
        <f t="shared" si="1722"/>
        <v>680.57899999999995</v>
      </c>
      <c r="E1266" s="10">
        <f>IF(DAY(A1266)=E$3+1,VLOOKUP(A1266,[1]Plan1!$BZ$150:$CA$300,2),E1265)</f>
        <v>693.28700000000003</v>
      </c>
      <c r="F1266" s="140">
        <f t="shared" si="1723"/>
        <v>43272</v>
      </c>
      <c r="G1266" s="133">
        <f t="shared" si="1724"/>
        <v>1.8672336348902974E-2</v>
      </c>
      <c r="H1266" s="141">
        <f t="shared" si="1725"/>
        <v>10</v>
      </c>
      <c r="I1266" s="141">
        <f t="shared" si="1726"/>
        <v>31</v>
      </c>
      <c r="J1266" s="134">
        <f t="shared" si="1727"/>
        <v>1.0059856325429395</v>
      </c>
      <c r="K1266" s="134">
        <f t="shared" si="1728"/>
        <v>1.1787217400000001</v>
      </c>
      <c r="L1266" s="134">
        <f t="shared" si="1729"/>
        <v>1.18577713</v>
      </c>
      <c r="M1266" s="134">
        <f t="shared" si="1730"/>
        <v>28849.581818980001</v>
      </c>
      <c r="N1266" s="142">
        <f t="shared" si="1658"/>
        <v>0</v>
      </c>
      <c r="O1266" s="133">
        <f t="shared" si="1679"/>
        <v>0</v>
      </c>
      <c r="P1266" s="134">
        <f t="shared" si="1731"/>
        <v>0</v>
      </c>
      <c r="Q1266" s="133">
        <f t="shared" si="1683"/>
        <v>0.12682499999999999</v>
      </c>
      <c r="R1266" s="143">
        <f t="shared" si="1732"/>
        <v>1.0032149400000001</v>
      </c>
      <c r="S1266" s="134">
        <f t="shared" si="1733"/>
        <v>92.749674569999996</v>
      </c>
      <c r="T1266" s="3">
        <f t="shared" si="1684"/>
        <v>0</v>
      </c>
      <c r="U1266" s="4">
        <f t="shared" si="1685"/>
        <v>0</v>
      </c>
      <c r="V1266" s="144" t="str">
        <f t="shared" ref="V1266" si="1738">V1265</f>
        <v>A+J=</v>
      </c>
      <c r="W1266" s="9">
        <f t="shared" si="1681"/>
        <v>43332</v>
      </c>
      <c r="X1266" s="4"/>
      <c r="Y1266" s="18"/>
      <c r="Z1266" s="16"/>
      <c r="AD1266" s="5"/>
    </row>
    <row r="1267" spans="1:30" x14ac:dyDescent="0.2">
      <c r="A1267" s="138">
        <f t="shared" si="1682"/>
        <v>43312</v>
      </c>
      <c r="B1267" s="134">
        <f t="shared" si="1721"/>
        <v>28968.90577134</v>
      </c>
      <c r="C1267" s="134">
        <f t="shared" si="1657"/>
        <v>24329.683115899868</v>
      </c>
      <c r="D1267" s="139">
        <f t="shared" si="1722"/>
        <v>680.57899999999995</v>
      </c>
      <c r="E1267" s="10">
        <f>IF(DAY(A1267)=E$3+1,VLOOKUP(A1267,[1]Plan1!$BZ$150:$CA$300,2),E1266)</f>
        <v>693.28700000000003</v>
      </c>
      <c r="F1267" s="140">
        <f t="shared" si="1723"/>
        <v>43272</v>
      </c>
      <c r="G1267" s="133">
        <f t="shared" si="1724"/>
        <v>1.8672336348902974E-2</v>
      </c>
      <c r="H1267" s="141">
        <f t="shared" si="1725"/>
        <v>11</v>
      </c>
      <c r="I1267" s="141">
        <f t="shared" si="1726"/>
        <v>31</v>
      </c>
      <c r="J1267" s="134">
        <f t="shared" si="1727"/>
        <v>1.0065861627976322</v>
      </c>
      <c r="K1267" s="134">
        <f t="shared" si="1728"/>
        <v>1.1787217400000001</v>
      </c>
      <c r="L1267" s="134">
        <f t="shared" si="1729"/>
        <v>1.1864849900000001</v>
      </c>
      <c r="M1267" s="134">
        <f t="shared" si="1730"/>
        <v>28866.803828470001</v>
      </c>
      <c r="N1267" s="142">
        <f t="shared" si="1658"/>
        <v>0</v>
      </c>
      <c r="O1267" s="133">
        <f t="shared" si="1679"/>
        <v>0</v>
      </c>
      <c r="P1267" s="134">
        <f t="shared" si="1731"/>
        <v>0</v>
      </c>
      <c r="Q1267" s="133">
        <f t="shared" si="1683"/>
        <v>0.12682499999999999</v>
      </c>
      <c r="R1267" s="143">
        <f t="shared" si="1732"/>
        <v>1.0035370020000001</v>
      </c>
      <c r="S1267" s="134">
        <f t="shared" si="1733"/>
        <v>102.10194287</v>
      </c>
      <c r="T1267" s="3">
        <f t="shared" si="1684"/>
        <v>0</v>
      </c>
      <c r="U1267" s="4">
        <f t="shared" si="1685"/>
        <v>0</v>
      </c>
      <c r="V1267" s="144" t="str">
        <f t="shared" ref="V1267" si="1739">V1266</f>
        <v>A+J=</v>
      </c>
      <c r="W1267" s="9">
        <f t="shared" si="1681"/>
        <v>43332</v>
      </c>
      <c r="X1267" s="4"/>
      <c r="Y1267" s="18"/>
      <c r="Z1267" s="16"/>
      <c r="AD1267" s="5"/>
    </row>
    <row r="1268" spans="1:30" x14ac:dyDescent="0.2">
      <c r="A1268" s="138">
        <f t="shared" si="1682"/>
        <v>43313</v>
      </c>
      <c r="B1268" s="134">
        <f t="shared" si="1721"/>
        <v>28995.504404069998</v>
      </c>
      <c r="C1268" s="134">
        <f t="shared" si="1657"/>
        <v>24329.683115899868</v>
      </c>
      <c r="D1268" s="139">
        <f t="shared" si="1722"/>
        <v>680.57899999999995</v>
      </c>
      <c r="E1268" s="10">
        <f>IF(DAY(A1268)=E$3+1,VLOOKUP(A1268,[1]Plan1!$BZ$150:$CA$300,2),E1267)</f>
        <v>693.28700000000003</v>
      </c>
      <c r="F1268" s="140">
        <f t="shared" si="1723"/>
        <v>43272</v>
      </c>
      <c r="G1268" s="133">
        <f t="shared" si="1724"/>
        <v>1.8672336348902974E-2</v>
      </c>
      <c r="H1268" s="141">
        <f t="shared" si="1725"/>
        <v>12</v>
      </c>
      <c r="I1268" s="141">
        <f t="shared" si="1726"/>
        <v>31</v>
      </c>
      <c r="J1268" s="134">
        <f t="shared" si="1727"/>
        <v>1.0071870515431178</v>
      </c>
      <c r="K1268" s="134">
        <f t="shared" si="1728"/>
        <v>1.1787217400000001</v>
      </c>
      <c r="L1268" s="134">
        <f t="shared" si="1729"/>
        <v>1.1871932700000001</v>
      </c>
      <c r="M1268" s="134">
        <f t="shared" si="1730"/>
        <v>28884.036056419998</v>
      </c>
      <c r="N1268" s="142">
        <f t="shared" si="1658"/>
        <v>0</v>
      </c>
      <c r="O1268" s="133">
        <f t="shared" si="1679"/>
        <v>0</v>
      </c>
      <c r="P1268" s="134">
        <f t="shared" si="1731"/>
        <v>0</v>
      </c>
      <c r="Q1268" s="133">
        <f t="shared" si="1683"/>
        <v>0.12682499999999999</v>
      </c>
      <c r="R1268" s="143">
        <f t="shared" si="1732"/>
        <v>1.003859168</v>
      </c>
      <c r="S1268" s="134">
        <f t="shared" si="1733"/>
        <v>111.46834765</v>
      </c>
      <c r="T1268" s="3">
        <f t="shared" si="1684"/>
        <v>0</v>
      </c>
      <c r="U1268" s="4">
        <f t="shared" si="1685"/>
        <v>0</v>
      </c>
      <c r="V1268" s="144" t="str">
        <f t="shared" ref="V1268" si="1740">V1267</f>
        <v>A+J=</v>
      </c>
      <c r="W1268" s="9">
        <f t="shared" si="1681"/>
        <v>43332</v>
      </c>
      <c r="X1268" s="4"/>
      <c r="Y1268" s="18"/>
      <c r="Z1268" s="16"/>
      <c r="AD1268" s="5"/>
    </row>
    <row r="1269" spans="1:30" x14ac:dyDescent="0.2">
      <c r="A1269" s="138">
        <f t="shared" si="1682"/>
        <v>43314</v>
      </c>
      <c r="B1269" s="134">
        <f t="shared" si="1721"/>
        <v>29022.127349220002</v>
      </c>
      <c r="C1269" s="134">
        <f t="shared" si="1657"/>
        <v>24329.683115899868</v>
      </c>
      <c r="D1269" s="139">
        <f t="shared" si="1722"/>
        <v>680.57899999999995</v>
      </c>
      <c r="E1269" s="10">
        <f>IF(DAY(A1269)=E$3+1,VLOOKUP(A1269,[1]Plan1!$BZ$150:$CA$300,2),E1268)</f>
        <v>693.28700000000003</v>
      </c>
      <c r="F1269" s="140">
        <f t="shared" si="1723"/>
        <v>43272</v>
      </c>
      <c r="G1269" s="133">
        <f t="shared" si="1724"/>
        <v>1.8672336348902974E-2</v>
      </c>
      <c r="H1269" s="141">
        <f t="shared" si="1725"/>
        <v>13</v>
      </c>
      <c r="I1269" s="141">
        <f t="shared" si="1726"/>
        <v>31</v>
      </c>
      <c r="J1269" s="134">
        <f t="shared" si="1727"/>
        <v>1.0077882989933995</v>
      </c>
      <c r="K1269" s="134">
        <f t="shared" si="1728"/>
        <v>1.1787217400000001</v>
      </c>
      <c r="L1269" s="134">
        <f t="shared" si="1729"/>
        <v>1.18790197</v>
      </c>
      <c r="M1269" s="134">
        <f t="shared" si="1730"/>
        <v>28901.27850285</v>
      </c>
      <c r="N1269" s="142">
        <f t="shared" si="1658"/>
        <v>0</v>
      </c>
      <c r="O1269" s="133">
        <f t="shared" si="1679"/>
        <v>0</v>
      </c>
      <c r="P1269" s="134">
        <f t="shared" si="1731"/>
        <v>0</v>
      </c>
      <c r="Q1269" s="133">
        <f t="shared" si="1683"/>
        <v>0.12682499999999999</v>
      </c>
      <c r="R1269" s="143">
        <f t="shared" si="1732"/>
        <v>1.0041814360000001</v>
      </c>
      <c r="S1269" s="134">
        <f t="shared" si="1733"/>
        <v>120.84884637</v>
      </c>
      <c r="T1269" s="3">
        <f t="shared" si="1684"/>
        <v>0</v>
      </c>
      <c r="U1269" s="4">
        <f t="shared" si="1685"/>
        <v>0</v>
      </c>
      <c r="V1269" s="144" t="str">
        <f t="shared" ref="V1269" si="1741">V1268</f>
        <v>A+J=</v>
      </c>
      <c r="W1269" s="9">
        <f t="shared" si="1681"/>
        <v>43332</v>
      </c>
      <c r="X1269" s="4"/>
      <c r="Y1269" s="18"/>
      <c r="Z1269" s="16"/>
      <c r="AD1269" s="5"/>
    </row>
    <row r="1270" spans="1:30" x14ac:dyDescent="0.2">
      <c r="A1270" s="138">
        <f t="shared" si="1682"/>
        <v>43315</v>
      </c>
      <c r="B1270" s="134">
        <f t="shared" si="1721"/>
        <v>29048.774953069998</v>
      </c>
      <c r="C1270" s="134">
        <f t="shared" ref="C1270:C1333" si="1742">IF(N1269&gt;0,VLOOKUP(A1269,$Z$10:$AA$126,2),C1269)</f>
        <v>24329.683115899868</v>
      </c>
      <c r="D1270" s="139">
        <f t="shared" si="1722"/>
        <v>680.57899999999995</v>
      </c>
      <c r="E1270" s="10">
        <f>IF(DAY(A1270)=E$3+1,VLOOKUP(A1270,[1]Plan1!$BZ$150:$CA$300,2),E1269)</f>
        <v>693.28700000000003</v>
      </c>
      <c r="F1270" s="140">
        <f t="shared" si="1723"/>
        <v>43272</v>
      </c>
      <c r="G1270" s="133">
        <f t="shared" si="1724"/>
        <v>1.8672336348902974E-2</v>
      </c>
      <c r="H1270" s="141">
        <f t="shared" si="1725"/>
        <v>14</v>
      </c>
      <c r="I1270" s="141">
        <f t="shared" si="1726"/>
        <v>31</v>
      </c>
      <c r="J1270" s="134">
        <f t="shared" si="1727"/>
        <v>1.0083899053626089</v>
      </c>
      <c r="K1270" s="134">
        <f t="shared" si="1728"/>
        <v>1.1787217400000001</v>
      </c>
      <c r="L1270" s="134">
        <f t="shared" si="1729"/>
        <v>1.1886110999999999</v>
      </c>
      <c r="M1270" s="134">
        <f t="shared" si="1730"/>
        <v>28918.53141104</v>
      </c>
      <c r="N1270" s="142">
        <f t="shared" ref="N1270:N1333" si="1743">IF(DAY(A1270)=E$3,VLOOKUP(A1270,$Z$10:$AG$115,7),0)</f>
        <v>0</v>
      </c>
      <c r="O1270" s="133">
        <f t="shared" si="1679"/>
        <v>0</v>
      </c>
      <c r="P1270" s="134">
        <f t="shared" si="1731"/>
        <v>0</v>
      </c>
      <c r="Q1270" s="133">
        <f t="shared" si="1683"/>
        <v>0.12682499999999999</v>
      </c>
      <c r="R1270" s="143">
        <f t="shared" si="1732"/>
        <v>1.004503809</v>
      </c>
      <c r="S1270" s="134">
        <f t="shared" si="1733"/>
        <v>130.24354202999999</v>
      </c>
      <c r="T1270" s="3">
        <f t="shared" si="1684"/>
        <v>0</v>
      </c>
      <c r="U1270" s="4">
        <f t="shared" si="1685"/>
        <v>0</v>
      </c>
      <c r="V1270" s="144" t="str">
        <f t="shared" ref="V1270" si="1744">V1269</f>
        <v>A+J=</v>
      </c>
      <c r="W1270" s="9">
        <f t="shared" si="1681"/>
        <v>43332</v>
      </c>
      <c r="X1270" s="4"/>
      <c r="Y1270" s="18"/>
      <c r="Z1270" s="16"/>
      <c r="AD1270" s="5"/>
    </row>
    <row r="1271" spans="1:30" x14ac:dyDescent="0.2">
      <c r="A1271" s="138">
        <f t="shared" si="1682"/>
        <v>43316</v>
      </c>
      <c r="B1271" s="134">
        <f t="shared" si="1721"/>
        <v>29075.446899889997</v>
      </c>
      <c r="C1271" s="134">
        <f t="shared" si="1742"/>
        <v>24329.683115899868</v>
      </c>
      <c r="D1271" s="139">
        <f t="shared" si="1722"/>
        <v>680.57899999999995</v>
      </c>
      <c r="E1271" s="10">
        <f>IF(DAY(A1271)=E$3+1,VLOOKUP(A1271,[1]Plan1!$BZ$150:$CA$300,2),E1270)</f>
        <v>693.28700000000003</v>
      </c>
      <c r="F1271" s="140">
        <f t="shared" si="1723"/>
        <v>43272</v>
      </c>
      <c r="G1271" s="133">
        <f t="shared" si="1724"/>
        <v>1.8672336348902974E-2</v>
      </c>
      <c r="H1271" s="141">
        <f t="shared" si="1725"/>
        <v>15</v>
      </c>
      <c r="I1271" s="141">
        <f t="shared" si="1726"/>
        <v>31</v>
      </c>
      <c r="J1271" s="134">
        <f t="shared" si="1727"/>
        <v>1.0089918708650052</v>
      </c>
      <c r="K1271" s="134">
        <f t="shared" si="1728"/>
        <v>1.1787217400000001</v>
      </c>
      <c r="L1271" s="134">
        <f t="shared" si="1729"/>
        <v>1.18932065</v>
      </c>
      <c r="M1271" s="134">
        <f t="shared" si="1730"/>
        <v>28935.794537689999</v>
      </c>
      <c r="N1271" s="142">
        <f t="shared" si="1743"/>
        <v>0</v>
      </c>
      <c r="O1271" s="133">
        <f t="shared" si="1679"/>
        <v>0</v>
      </c>
      <c r="P1271" s="134">
        <f t="shared" si="1731"/>
        <v>0</v>
      </c>
      <c r="Q1271" s="133">
        <f t="shared" si="1683"/>
        <v>0.12682499999999999</v>
      </c>
      <c r="R1271" s="143">
        <f t="shared" si="1732"/>
        <v>1.004826284</v>
      </c>
      <c r="S1271" s="134">
        <f t="shared" si="1733"/>
        <v>139.6523622</v>
      </c>
      <c r="T1271" s="3">
        <f t="shared" si="1684"/>
        <v>0</v>
      </c>
      <c r="U1271" s="4">
        <f t="shared" si="1685"/>
        <v>0</v>
      </c>
      <c r="V1271" s="144" t="str">
        <f t="shared" ref="V1271" si="1745">V1270</f>
        <v>A+J=</v>
      </c>
      <c r="W1271" s="9">
        <f t="shared" si="1681"/>
        <v>43332</v>
      </c>
      <c r="X1271" s="4"/>
      <c r="Y1271" s="18"/>
      <c r="Z1271" s="16"/>
      <c r="AD1271" s="5"/>
    </row>
    <row r="1272" spans="1:30" x14ac:dyDescent="0.2">
      <c r="A1272" s="138">
        <f t="shared" si="1682"/>
        <v>43317</v>
      </c>
      <c r="B1272" s="134">
        <f t="shared" si="1721"/>
        <v>29102.14329172</v>
      </c>
      <c r="C1272" s="134">
        <f t="shared" si="1742"/>
        <v>24329.683115899868</v>
      </c>
      <c r="D1272" s="139">
        <f t="shared" si="1722"/>
        <v>680.57899999999995</v>
      </c>
      <c r="E1272" s="10">
        <f>IF(DAY(A1272)=E$3+1,VLOOKUP(A1272,[1]Plan1!$BZ$150:$CA$300,2),E1271)</f>
        <v>693.28700000000003</v>
      </c>
      <c r="F1272" s="140">
        <f t="shared" si="1723"/>
        <v>43272</v>
      </c>
      <c r="G1272" s="133">
        <f t="shared" si="1724"/>
        <v>1.8672336348902974E-2</v>
      </c>
      <c r="H1272" s="141">
        <f t="shared" si="1725"/>
        <v>16</v>
      </c>
      <c r="I1272" s="141">
        <f t="shared" si="1726"/>
        <v>31</v>
      </c>
      <c r="J1272" s="134">
        <f t="shared" si="1727"/>
        <v>1.0095941957149752</v>
      </c>
      <c r="K1272" s="134">
        <f t="shared" si="1728"/>
        <v>1.1787217400000001</v>
      </c>
      <c r="L1272" s="134">
        <f t="shared" si="1729"/>
        <v>1.1900306199999999</v>
      </c>
      <c r="M1272" s="134">
        <f t="shared" si="1730"/>
        <v>28953.067882809999</v>
      </c>
      <c r="N1272" s="142">
        <f t="shared" si="1743"/>
        <v>0</v>
      </c>
      <c r="O1272" s="133">
        <f t="shared" si="1679"/>
        <v>0</v>
      </c>
      <c r="P1272" s="134">
        <f t="shared" si="1731"/>
        <v>0</v>
      </c>
      <c r="Q1272" s="133">
        <f t="shared" si="1683"/>
        <v>0.12682499999999999</v>
      </c>
      <c r="R1272" s="143">
        <f t="shared" si="1732"/>
        <v>1.0051488639999999</v>
      </c>
      <c r="S1272" s="134">
        <f t="shared" si="1733"/>
        <v>149.07540890999999</v>
      </c>
      <c r="T1272" s="3">
        <f t="shared" si="1684"/>
        <v>0</v>
      </c>
      <c r="U1272" s="4">
        <f t="shared" si="1685"/>
        <v>0</v>
      </c>
      <c r="V1272" s="144" t="str">
        <f t="shared" ref="V1272" si="1746">V1271</f>
        <v>A+J=</v>
      </c>
      <c r="W1272" s="9">
        <f t="shared" si="1681"/>
        <v>43332</v>
      </c>
      <c r="X1272" s="4"/>
      <c r="Y1272" s="18"/>
      <c r="Z1272" s="16"/>
      <c r="AD1272" s="5"/>
    </row>
    <row r="1273" spans="1:30" x14ac:dyDescent="0.2">
      <c r="A1273" s="138">
        <f t="shared" si="1682"/>
        <v>43318</v>
      </c>
      <c r="B1273" s="134">
        <f t="shared" si="1721"/>
        <v>29128.864301600002</v>
      </c>
      <c r="C1273" s="134">
        <f t="shared" si="1742"/>
        <v>24329.683115899868</v>
      </c>
      <c r="D1273" s="139">
        <f t="shared" si="1722"/>
        <v>680.57899999999995</v>
      </c>
      <c r="E1273" s="10">
        <f>IF(DAY(A1273)=E$3+1,VLOOKUP(A1273,[1]Plan1!$BZ$150:$CA$300,2),E1272)</f>
        <v>693.28700000000003</v>
      </c>
      <c r="F1273" s="140">
        <f t="shared" si="1723"/>
        <v>43272</v>
      </c>
      <c r="G1273" s="133">
        <f t="shared" si="1724"/>
        <v>1.8672336348902974E-2</v>
      </c>
      <c r="H1273" s="141">
        <f t="shared" si="1725"/>
        <v>17</v>
      </c>
      <c r="I1273" s="141">
        <f t="shared" si="1726"/>
        <v>31</v>
      </c>
      <c r="J1273" s="134">
        <f t="shared" si="1727"/>
        <v>1.0101968801270345</v>
      </c>
      <c r="K1273" s="134">
        <f t="shared" si="1728"/>
        <v>1.1787217400000001</v>
      </c>
      <c r="L1273" s="134">
        <f t="shared" si="1729"/>
        <v>1.1907410199999999</v>
      </c>
      <c r="M1273" s="134">
        <f t="shared" si="1730"/>
        <v>28970.351689700001</v>
      </c>
      <c r="N1273" s="142">
        <f t="shared" si="1743"/>
        <v>0</v>
      </c>
      <c r="O1273" s="133">
        <f t="shared" si="1679"/>
        <v>0</v>
      </c>
      <c r="P1273" s="134">
        <f t="shared" si="1731"/>
        <v>0</v>
      </c>
      <c r="Q1273" s="133">
        <f t="shared" si="1683"/>
        <v>0.12682499999999999</v>
      </c>
      <c r="R1273" s="143">
        <f t="shared" si="1732"/>
        <v>1.0054715460000001</v>
      </c>
      <c r="S1273" s="134">
        <f t="shared" si="1733"/>
        <v>158.5126119</v>
      </c>
      <c r="T1273" s="3">
        <f t="shared" si="1684"/>
        <v>0</v>
      </c>
      <c r="U1273" s="4">
        <f t="shared" si="1685"/>
        <v>0</v>
      </c>
      <c r="V1273" s="144" t="str">
        <f t="shared" ref="V1273" si="1747">V1272</f>
        <v>A+J=</v>
      </c>
      <c r="W1273" s="9">
        <f t="shared" si="1681"/>
        <v>43332</v>
      </c>
      <c r="X1273" s="4"/>
      <c r="Y1273" s="18"/>
      <c r="Z1273" s="16"/>
      <c r="AD1273" s="5"/>
    </row>
    <row r="1274" spans="1:30" x14ac:dyDescent="0.2">
      <c r="A1274" s="138">
        <f t="shared" si="1682"/>
        <v>43319</v>
      </c>
      <c r="B1274" s="134">
        <f t="shared" si="1721"/>
        <v>29155.609787199999</v>
      </c>
      <c r="C1274" s="134">
        <f t="shared" si="1742"/>
        <v>24329.683115899868</v>
      </c>
      <c r="D1274" s="139">
        <f t="shared" si="1722"/>
        <v>680.57899999999995</v>
      </c>
      <c r="E1274" s="10">
        <f>IF(DAY(A1274)=E$3+1,VLOOKUP(A1274,[1]Plan1!$BZ$150:$CA$300,2),E1273)</f>
        <v>693.28700000000003</v>
      </c>
      <c r="F1274" s="140">
        <f t="shared" si="1723"/>
        <v>43272</v>
      </c>
      <c r="G1274" s="133">
        <f t="shared" si="1724"/>
        <v>1.8672336348902974E-2</v>
      </c>
      <c r="H1274" s="141">
        <f t="shared" si="1725"/>
        <v>18</v>
      </c>
      <c r="I1274" s="141">
        <f t="shared" si="1726"/>
        <v>31</v>
      </c>
      <c r="J1274" s="134">
        <f t="shared" si="1727"/>
        <v>1.0107999243158257</v>
      </c>
      <c r="K1274" s="134">
        <f t="shared" si="1728"/>
        <v>1.1787217400000001</v>
      </c>
      <c r="L1274" s="134">
        <f t="shared" si="1729"/>
        <v>1.19145184</v>
      </c>
      <c r="M1274" s="134">
        <f t="shared" si="1730"/>
        <v>28987.645715049999</v>
      </c>
      <c r="N1274" s="142">
        <f t="shared" si="1743"/>
        <v>0</v>
      </c>
      <c r="O1274" s="133">
        <f t="shared" si="1679"/>
        <v>0</v>
      </c>
      <c r="P1274" s="134">
        <f t="shared" si="1731"/>
        <v>0</v>
      </c>
      <c r="Q1274" s="133">
        <f t="shared" si="1683"/>
        <v>0.12682499999999999</v>
      </c>
      <c r="R1274" s="143">
        <f t="shared" si="1732"/>
        <v>1.0057943330000001</v>
      </c>
      <c r="S1274" s="134">
        <f t="shared" si="1733"/>
        <v>167.96407214999999</v>
      </c>
      <c r="T1274" s="3">
        <f t="shared" si="1684"/>
        <v>0</v>
      </c>
      <c r="U1274" s="4">
        <f t="shared" si="1685"/>
        <v>0</v>
      </c>
      <c r="V1274" s="144" t="str">
        <f t="shared" ref="V1274" si="1748">V1273</f>
        <v>A+J=</v>
      </c>
      <c r="W1274" s="9">
        <f t="shared" si="1681"/>
        <v>43332</v>
      </c>
      <c r="X1274" s="4"/>
      <c r="Y1274" s="18"/>
      <c r="Z1274" s="16"/>
      <c r="AD1274" s="5"/>
    </row>
    <row r="1275" spans="1:30" x14ac:dyDescent="0.2">
      <c r="A1275" s="138">
        <f t="shared" si="1682"/>
        <v>43320</v>
      </c>
      <c r="B1275" s="134">
        <f t="shared" si="1721"/>
        <v>29182.379950660001</v>
      </c>
      <c r="C1275" s="134">
        <f t="shared" si="1742"/>
        <v>24329.683115899868</v>
      </c>
      <c r="D1275" s="139">
        <f t="shared" si="1722"/>
        <v>680.57899999999995</v>
      </c>
      <c r="E1275" s="10">
        <f>IF(DAY(A1275)=E$3+1,VLOOKUP(A1275,[1]Plan1!$BZ$150:$CA$300,2),E1274)</f>
        <v>693.28700000000003</v>
      </c>
      <c r="F1275" s="140">
        <f t="shared" si="1723"/>
        <v>43272</v>
      </c>
      <c r="G1275" s="133">
        <f t="shared" si="1724"/>
        <v>1.8672336348902974E-2</v>
      </c>
      <c r="H1275" s="141">
        <f t="shared" si="1725"/>
        <v>19</v>
      </c>
      <c r="I1275" s="141">
        <f t="shared" si="1726"/>
        <v>31</v>
      </c>
      <c r="J1275" s="134">
        <f t="shared" si="1727"/>
        <v>1.0114033284961204</v>
      </c>
      <c r="K1275" s="134">
        <f t="shared" si="1728"/>
        <v>1.1787217400000001</v>
      </c>
      <c r="L1275" s="134">
        <f t="shared" si="1729"/>
        <v>1.19216309</v>
      </c>
      <c r="M1275" s="134">
        <f t="shared" si="1730"/>
        <v>29004.950202169999</v>
      </c>
      <c r="N1275" s="142">
        <f t="shared" si="1743"/>
        <v>0</v>
      </c>
      <c r="O1275" s="133">
        <f t="shared" si="1679"/>
        <v>0</v>
      </c>
      <c r="P1275" s="134">
        <f t="shared" si="1731"/>
        <v>0</v>
      </c>
      <c r="Q1275" s="133">
        <f t="shared" si="1683"/>
        <v>0.12682499999999999</v>
      </c>
      <c r="R1275" s="143">
        <f t="shared" si="1732"/>
        <v>1.0061172229999999</v>
      </c>
      <c r="S1275" s="134">
        <f t="shared" si="1733"/>
        <v>177.42974849000001</v>
      </c>
      <c r="T1275" s="3">
        <f t="shared" si="1684"/>
        <v>0</v>
      </c>
      <c r="U1275" s="4">
        <f t="shared" si="1685"/>
        <v>0</v>
      </c>
      <c r="V1275" s="144" t="str">
        <f t="shared" ref="V1275" si="1749">V1274</f>
        <v>A+J=</v>
      </c>
      <c r="W1275" s="9">
        <f t="shared" si="1681"/>
        <v>43332</v>
      </c>
      <c r="X1275" s="4"/>
      <c r="Y1275" s="18"/>
      <c r="Z1275" s="16"/>
      <c r="AD1275" s="5"/>
    </row>
    <row r="1276" spans="1:30" x14ac:dyDescent="0.2">
      <c r="A1276" s="138">
        <f t="shared" si="1682"/>
        <v>43321</v>
      </c>
      <c r="B1276" s="134">
        <f t="shared" si="1721"/>
        <v>29209.174562559998</v>
      </c>
      <c r="C1276" s="134">
        <f t="shared" si="1742"/>
        <v>24329.683115899868</v>
      </c>
      <c r="D1276" s="139">
        <f t="shared" si="1722"/>
        <v>680.57899999999995</v>
      </c>
      <c r="E1276" s="10">
        <f>IF(DAY(A1276)=E$3+1,VLOOKUP(A1276,[1]Plan1!$BZ$150:$CA$300,2),E1275)</f>
        <v>693.28700000000003</v>
      </c>
      <c r="F1276" s="140">
        <f t="shared" si="1723"/>
        <v>43272</v>
      </c>
      <c r="G1276" s="133">
        <f t="shared" si="1724"/>
        <v>1.8672336348902974E-2</v>
      </c>
      <c r="H1276" s="141">
        <f t="shared" si="1725"/>
        <v>20</v>
      </c>
      <c r="I1276" s="141">
        <f t="shared" si="1726"/>
        <v>31</v>
      </c>
      <c r="J1276" s="134">
        <f t="shared" si="1727"/>
        <v>1.0120070928828182</v>
      </c>
      <c r="K1276" s="134">
        <f t="shared" si="1728"/>
        <v>1.1787217400000001</v>
      </c>
      <c r="L1276" s="134">
        <f t="shared" si="1729"/>
        <v>1.19287476</v>
      </c>
      <c r="M1276" s="134">
        <f t="shared" si="1730"/>
        <v>29022.264907749999</v>
      </c>
      <c r="N1276" s="142">
        <f t="shared" si="1743"/>
        <v>0</v>
      </c>
      <c r="O1276" s="133">
        <f t="shared" si="1679"/>
        <v>0</v>
      </c>
      <c r="P1276" s="134">
        <f t="shared" si="1731"/>
        <v>0</v>
      </c>
      <c r="Q1276" s="133">
        <f t="shared" si="1683"/>
        <v>0.12682499999999999</v>
      </c>
      <c r="R1276" s="143">
        <f t="shared" si="1732"/>
        <v>1.0064402160000001</v>
      </c>
      <c r="S1276" s="134">
        <f t="shared" si="1733"/>
        <v>186.90965481000001</v>
      </c>
      <c r="T1276" s="3">
        <f t="shared" si="1684"/>
        <v>0</v>
      </c>
      <c r="U1276" s="4">
        <f t="shared" si="1685"/>
        <v>0</v>
      </c>
      <c r="V1276" s="144" t="str">
        <f t="shared" ref="V1276" si="1750">V1275</f>
        <v>A+J=</v>
      </c>
      <c r="W1276" s="9">
        <f t="shared" si="1681"/>
        <v>43332</v>
      </c>
      <c r="X1276" s="4"/>
      <c r="Y1276" s="18"/>
      <c r="Z1276" s="16"/>
      <c r="AD1276" s="5"/>
    </row>
    <row r="1277" spans="1:30" x14ac:dyDescent="0.2">
      <c r="A1277" s="138">
        <f t="shared" si="1682"/>
        <v>43322</v>
      </c>
      <c r="B1277" s="134">
        <f t="shared" si="1721"/>
        <v>29235.99369626</v>
      </c>
      <c r="C1277" s="134">
        <f t="shared" si="1742"/>
        <v>24329.683115899868</v>
      </c>
      <c r="D1277" s="139">
        <f t="shared" si="1722"/>
        <v>680.57899999999995</v>
      </c>
      <c r="E1277" s="10">
        <f>IF(DAY(A1277)=E$3+1,VLOOKUP(A1277,[1]Plan1!$BZ$150:$CA$300,2),E1276)</f>
        <v>693.28700000000003</v>
      </c>
      <c r="F1277" s="140">
        <f t="shared" si="1723"/>
        <v>43272</v>
      </c>
      <c r="G1277" s="133">
        <f t="shared" si="1724"/>
        <v>1.8672336348902974E-2</v>
      </c>
      <c r="H1277" s="141">
        <f t="shared" si="1725"/>
        <v>21</v>
      </c>
      <c r="I1277" s="141">
        <f t="shared" si="1726"/>
        <v>31</v>
      </c>
      <c r="J1277" s="134">
        <f t="shared" si="1727"/>
        <v>1.0126112176909465</v>
      </c>
      <c r="K1277" s="134">
        <f t="shared" si="1728"/>
        <v>1.1787217400000001</v>
      </c>
      <c r="L1277" s="134">
        <f t="shared" si="1729"/>
        <v>1.19358685</v>
      </c>
      <c r="M1277" s="134">
        <f t="shared" si="1730"/>
        <v>29039.5898318</v>
      </c>
      <c r="N1277" s="142">
        <f t="shared" si="1743"/>
        <v>0</v>
      </c>
      <c r="O1277" s="133">
        <f t="shared" si="1679"/>
        <v>0</v>
      </c>
      <c r="P1277" s="134">
        <f t="shared" si="1731"/>
        <v>0</v>
      </c>
      <c r="Q1277" s="133">
        <f t="shared" si="1683"/>
        <v>0.12682499999999999</v>
      </c>
      <c r="R1277" s="143">
        <f t="shared" si="1732"/>
        <v>1.0067633140000001</v>
      </c>
      <c r="S1277" s="134">
        <f t="shared" si="1733"/>
        <v>196.40386445999999</v>
      </c>
      <c r="T1277" s="3">
        <f t="shared" si="1684"/>
        <v>0</v>
      </c>
      <c r="U1277" s="4">
        <f t="shared" si="1685"/>
        <v>0</v>
      </c>
      <c r="V1277" s="144" t="str">
        <f t="shared" ref="V1277" si="1751">V1276</f>
        <v>A+J=</v>
      </c>
      <c r="W1277" s="9">
        <f t="shared" si="1681"/>
        <v>43332</v>
      </c>
      <c r="X1277" s="4"/>
      <c r="Y1277" s="18"/>
      <c r="Z1277" s="16"/>
      <c r="AD1277" s="5"/>
    </row>
    <row r="1278" spans="1:30" x14ac:dyDescent="0.2">
      <c r="A1278" s="138">
        <f t="shared" si="1682"/>
        <v>43323</v>
      </c>
      <c r="B1278" s="134">
        <f t="shared" si="1721"/>
        <v>29262.837554010002</v>
      </c>
      <c r="C1278" s="134">
        <f t="shared" si="1742"/>
        <v>24329.683115899868</v>
      </c>
      <c r="D1278" s="139">
        <f t="shared" si="1722"/>
        <v>680.57899999999995</v>
      </c>
      <c r="E1278" s="10">
        <f>IF(DAY(A1278)=E$3+1,VLOOKUP(A1278,[1]Plan1!$BZ$150:$CA$300,2),E1277)</f>
        <v>693.28700000000003</v>
      </c>
      <c r="F1278" s="140">
        <f t="shared" si="1723"/>
        <v>43272</v>
      </c>
      <c r="G1278" s="133">
        <f t="shared" si="1724"/>
        <v>1.8672336348902974E-2</v>
      </c>
      <c r="H1278" s="141">
        <f t="shared" si="1725"/>
        <v>22</v>
      </c>
      <c r="I1278" s="141">
        <f t="shared" si="1726"/>
        <v>31</v>
      </c>
      <c r="J1278" s="134">
        <f t="shared" si="1727"/>
        <v>1.0132157031356617</v>
      </c>
      <c r="K1278" s="134">
        <f t="shared" si="1728"/>
        <v>1.1787217400000001</v>
      </c>
      <c r="L1278" s="134">
        <f t="shared" si="1729"/>
        <v>1.19429937</v>
      </c>
      <c r="M1278" s="134">
        <f t="shared" si="1730"/>
        <v>29056.925217610002</v>
      </c>
      <c r="N1278" s="142">
        <f t="shared" si="1743"/>
        <v>0</v>
      </c>
      <c r="O1278" s="133">
        <f t="shared" si="1679"/>
        <v>0</v>
      </c>
      <c r="P1278" s="134">
        <f t="shared" si="1731"/>
        <v>0</v>
      </c>
      <c r="Q1278" s="133">
        <f t="shared" si="1683"/>
        <v>0.12682499999999999</v>
      </c>
      <c r="R1278" s="143">
        <f t="shared" si="1732"/>
        <v>1.0070865149999999</v>
      </c>
      <c r="S1278" s="134">
        <f t="shared" si="1733"/>
        <v>205.91233639999999</v>
      </c>
      <c r="T1278" s="3">
        <f t="shared" si="1684"/>
        <v>0</v>
      </c>
      <c r="U1278" s="4">
        <f t="shared" si="1685"/>
        <v>0</v>
      </c>
      <c r="V1278" s="144" t="str">
        <f t="shared" ref="V1278" si="1752">V1277</f>
        <v>A+J=</v>
      </c>
      <c r="W1278" s="9">
        <f t="shared" si="1681"/>
        <v>43332</v>
      </c>
      <c r="X1278" s="4"/>
      <c r="Y1278" s="18"/>
      <c r="Z1278" s="16"/>
      <c r="AD1278" s="5"/>
    </row>
    <row r="1279" spans="1:30" x14ac:dyDescent="0.2">
      <c r="A1279" s="138">
        <f t="shared" si="1682"/>
        <v>43324</v>
      </c>
      <c r="B1279" s="134">
        <f t="shared" si="1721"/>
        <v>29289.706180410001</v>
      </c>
      <c r="C1279" s="134">
        <f t="shared" si="1742"/>
        <v>24329.683115899868</v>
      </c>
      <c r="D1279" s="139">
        <f t="shared" si="1722"/>
        <v>680.57899999999995</v>
      </c>
      <c r="E1279" s="10">
        <f>IF(DAY(A1279)=E$3+1,VLOOKUP(A1279,[1]Plan1!$BZ$150:$CA$300,2),E1278)</f>
        <v>693.28700000000003</v>
      </c>
      <c r="F1279" s="140">
        <f t="shared" si="1723"/>
        <v>43272</v>
      </c>
      <c r="G1279" s="133">
        <f t="shared" si="1724"/>
        <v>1.8672336348902974E-2</v>
      </c>
      <c r="H1279" s="141">
        <f t="shared" si="1725"/>
        <v>23</v>
      </c>
      <c r="I1279" s="141">
        <f t="shared" si="1726"/>
        <v>31</v>
      </c>
      <c r="J1279" s="134">
        <f t="shared" si="1727"/>
        <v>1.0138205494322481</v>
      </c>
      <c r="K1279" s="134">
        <f t="shared" si="1728"/>
        <v>1.1787217400000001</v>
      </c>
      <c r="L1279" s="134">
        <f t="shared" si="1729"/>
        <v>1.19501232</v>
      </c>
      <c r="M1279" s="134">
        <f t="shared" si="1730"/>
        <v>29074.271065190002</v>
      </c>
      <c r="N1279" s="142">
        <f t="shared" si="1743"/>
        <v>0</v>
      </c>
      <c r="O1279" s="133">
        <f t="shared" si="1679"/>
        <v>0</v>
      </c>
      <c r="P1279" s="134">
        <f t="shared" si="1731"/>
        <v>0</v>
      </c>
      <c r="Q1279" s="133">
        <f t="shared" si="1683"/>
        <v>0.12682499999999999</v>
      </c>
      <c r="R1279" s="143">
        <f t="shared" si="1732"/>
        <v>1.0074098199999999</v>
      </c>
      <c r="S1279" s="134">
        <f t="shared" si="1733"/>
        <v>215.43511522</v>
      </c>
      <c r="T1279" s="3">
        <f t="shared" si="1684"/>
        <v>0</v>
      </c>
      <c r="U1279" s="4">
        <f t="shared" si="1685"/>
        <v>0</v>
      </c>
      <c r="V1279" s="144" t="str">
        <f t="shared" ref="V1279" si="1753">V1278</f>
        <v>A+J=</v>
      </c>
      <c r="W1279" s="9">
        <f t="shared" si="1681"/>
        <v>43332</v>
      </c>
      <c r="X1279" s="4"/>
      <c r="Y1279" s="18"/>
      <c r="Z1279" s="16"/>
      <c r="AD1279" s="5"/>
    </row>
    <row r="1280" spans="1:30" x14ac:dyDescent="0.2">
      <c r="A1280" s="138">
        <f t="shared" si="1682"/>
        <v>43325</v>
      </c>
      <c r="B1280" s="134">
        <f t="shared" si="1721"/>
        <v>29316.59931673</v>
      </c>
      <c r="C1280" s="134">
        <f t="shared" si="1742"/>
        <v>24329.683115899868</v>
      </c>
      <c r="D1280" s="139">
        <f t="shared" si="1722"/>
        <v>680.57899999999995</v>
      </c>
      <c r="E1280" s="10">
        <f>IF(DAY(A1280)=E$3+1,VLOOKUP(A1280,[1]Plan1!$BZ$150:$CA$300,2),E1279)</f>
        <v>693.28700000000003</v>
      </c>
      <c r="F1280" s="140">
        <f t="shared" si="1723"/>
        <v>43272</v>
      </c>
      <c r="G1280" s="133">
        <f t="shared" si="1724"/>
        <v>1.8672336348902974E-2</v>
      </c>
      <c r="H1280" s="141">
        <f t="shared" si="1725"/>
        <v>24</v>
      </c>
      <c r="I1280" s="141">
        <f t="shared" si="1726"/>
        <v>31</v>
      </c>
      <c r="J1280" s="134">
        <f t="shared" si="1727"/>
        <v>1.014425756796119</v>
      </c>
      <c r="K1280" s="134">
        <f t="shared" si="1728"/>
        <v>1.1787217400000001</v>
      </c>
      <c r="L1280" s="134">
        <f t="shared" si="1729"/>
        <v>1.19572569</v>
      </c>
      <c r="M1280" s="134">
        <f t="shared" si="1730"/>
        <v>29091.627131239999</v>
      </c>
      <c r="N1280" s="142">
        <f t="shared" si="1743"/>
        <v>0</v>
      </c>
      <c r="O1280" s="133">
        <f t="shared" si="1679"/>
        <v>0</v>
      </c>
      <c r="P1280" s="134">
        <f t="shared" si="1731"/>
        <v>0</v>
      </c>
      <c r="Q1280" s="133">
        <f t="shared" si="1683"/>
        <v>0.12682499999999999</v>
      </c>
      <c r="R1280" s="143">
        <f t="shared" si="1732"/>
        <v>1.007733228</v>
      </c>
      <c r="S1280" s="134">
        <f t="shared" si="1733"/>
        <v>224.97218548999999</v>
      </c>
      <c r="T1280" s="3">
        <f t="shared" si="1684"/>
        <v>0</v>
      </c>
      <c r="U1280" s="4">
        <f t="shared" si="1685"/>
        <v>0</v>
      </c>
      <c r="V1280" s="144" t="str">
        <f t="shared" ref="V1280" si="1754">V1279</f>
        <v>A+J=</v>
      </c>
      <c r="W1280" s="9">
        <f t="shared" si="1681"/>
        <v>43332</v>
      </c>
      <c r="X1280" s="4"/>
      <c r="Y1280" s="18"/>
      <c r="Z1280" s="16"/>
      <c r="AD1280" s="5"/>
    </row>
    <row r="1281" spans="1:30" x14ac:dyDescent="0.2">
      <c r="A1281" s="138">
        <f t="shared" si="1682"/>
        <v>43326</v>
      </c>
      <c r="B1281" s="134">
        <f t="shared" si="1721"/>
        <v>29343.51728172</v>
      </c>
      <c r="C1281" s="134">
        <f t="shared" si="1742"/>
        <v>24329.683115899868</v>
      </c>
      <c r="D1281" s="139">
        <f t="shared" si="1722"/>
        <v>680.57899999999995</v>
      </c>
      <c r="E1281" s="10">
        <f>IF(DAY(A1281)=E$3+1,VLOOKUP(A1281,[1]Plan1!$BZ$150:$CA$300,2),E1280)</f>
        <v>693.28700000000003</v>
      </c>
      <c r="F1281" s="140">
        <f t="shared" si="1723"/>
        <v>43272</v>
      </c>
      <c r="G1281" s="133">
        <f t="shared" si="1724"/>
        <v>1.8672336348902974E-2</v>
      </c>
      <c r="H1281" s="141">
        <f t="shared" si="1725"/>
        <v>25</v>
      </c>
      <c r="I1281" s="141">
        <f t="shared" si="1726"/>
        <v>31</v>
      </c>
      <c r="J1281" s="134">
        <f t="shared" si="1727"/>
        <v>1.015031325442816</v>
      </c>
      <c r="K1281" s="134">
        <f t="shared" si="1728"/>
        <v>1.1787217400000001</v>
      </c>
      <c r="L1281" s="134">
        <f t="shared" si="1729"/>
        <v>1.1964394899999999</v>
      </c>
      <c r="M1281" s="134">
        <f t="shared" si="1730"/>
        <v>29108.993659039999</v>
      </c>
      <c r="N1281" s="142">
        <f t="shared" si="1743"/>
        <v>0</v>
      </c>
      <c r="O1281" s="133">
        <f t="shared" si="1679"/>
        <v>0</v>
      </c>
      <c r="P1281" s="134">
        <f t="shared" si="1731"/>
        <v>0</v>
      </c>
      <c r="Q1281" s="133">
        <f t="shared" si="1683"/>
        <v>0.12682499999999999</v>
      </c>
      <c r="R1281" s="143">
        <f t="shared" si="1732"/>
        <v>1.0080567410000001</v>
      </c>
      <c r="S1281" s="134">
        <f t="shared" si="1733"/>
        <v>234.52362267999999</v>
      </c>
      <c r="T1281" s="3">
        <f t="shared" si="1684"/>
        <v>0</v>
      </c>
      <c r="U1281" s="4">
        <f t="shared" si="1685"/>
        <v>0</v>
      </c>
      <c r="V1281" s="144" t="str">
        <f t="shared" ref="V1281" si="1755">V1280</f>
        <v>A+J=</v>
      </c>
      <c r="W1281" s="9">
        <f t="shared" si="1681"/>
        <v>43332</v>
      </c>
      <c r="X1281" s="4"/>
      <c r="Y1281" s="18"/>
      <c r="Z1281" s="16"/>
      <c r="AD1281" s="5"/>
    </row>
    <row r="1282" spans="1:30" x14ac:dyDescent="0.2">
      <c r="A1282" s="138">
        <f t="shared" si="1682"/>
        <v>43327</v>
      </c>
      <c r="B1282" s="134">
        <f t="shared" si="1721"/>
        <v>29370.459787430002</v>
      </c>
      <c r="C1282" s="134">
        <f t="shared" si="1742"/>
        <v>24329.683115899868</v>
      </c>
      <c r="D1282" s="139">
        <f t="shared" si="1722"/>
        <v>680.57899999999995</v>
      </c>
      <c r="E1282" s="10">
        <f>IF(DAY(A1282)=E$3+1,VLOOKUP(A1282,[1]Plan1!$BZ$150:$CA$300,2),E1281)</f>
        <v>693.28700000000003</v>
      </c>
      <c r="F1282" s="140">
        <f t="shared" si="1723"/>
        <v>43272</v>
      </c>
      <c r="G1282" s="133">
        <f t="shared" si="1724"/>
        <v>1.8672336348902974E-2</v>
      </c>
      <c r="H1282" s="141">
        <f t="shared" si="1725"/>
        <v>26</v>
      </c>
      <c r="I1282" s="141">
        <f t="shared" si="1726"/>
        <v>31</v>
      </c>
      <c r="J1282" s="134">
        <f t="shared" si="1727"/>
        <v>1.0156372555880095</v>
      </c>
      <c r="K1282" s="134">
        <f t="shared" si="1728"/>
        <v>1.1787217400000001</v>
      </c>
      <c r="L1282" s="134">
        <f t="shared" si="1729"/>
        <v>1.19715371</v>
      </c>
      <c r="M1282" s="134">
        <f t="shared" si="1730"/>
        <v>29126.370405320002</v>
      </c>
      <c r="N1282" s="142">
        <f t="shared" si="1743"/>
        <v>0</v>
      </c>
      <c r="O1282" s="133">
        <f t="shared" si="1679"/>
        <v>0</v>
      </c>
      <c r="P1282" s="134">
        <f t="shared" si="1731"/>
        <v>0</v>
      </c>
      <c r="Q1282" s="133">
        <f t="shared" si="1683"/>
        <v>0.12682499999999999</v>
      </c>
      <c r="R1282" s="143">
        <f t="shared" si="1732"/>
        <v>1.0083803570000001</v>
      </c>
      <c r="S1282" s="134">
        <f t="shared" si="1733"/>
        <v>244.08938211</v>
      </c>
      <c r="T1282" s="3">
        <f t="shared" si="1684"/>
        <v>0</v>
      </c>
      <c r="U1282" s="4">
        <f t="shared" si="1685"/>
        <v>0</v>
      </c>
      <c r="V1282" s="144" t="str">
        <f t="shared" ref="V1282" si="1756">V1281</f>
        <v>A+J=</v>
      </c>
      <c r="W1282" s="9">
        <f t="shared" si="1681"/>
        <v>43332</v>
      </c>
      <c r="X1282" s="4"/>
      <c r="Y1282" s="18"/>
      <c r="Z1282" s="16"/>
      <c r="AD1282" s="5"/>
    </row>
    <row r="1283" spans="1:30" x14ac:dyDescent="0.2">
      <c r="A1283" s="138">
        <f t="shared" si="1682"/>
        <v>43328</v>
      </c>
      <c r="B1283" s="134">
        <f t="shared" si="1721"/>
        <v>29397.427123690002</v>
      </c>
      <c r="C1283" s="134">
        <f t="shared" si="1742"/>
        <v>24329.683115899868</v>
      </c>
      <c r="D1283" s="139">
        <f t="shared" si="1722"/>
        <v>680.57899999999995</v>
      </c>
      <c r="E1283" s="10">
        <f>IF(DAY(A1283)=E$3+1,VLOOKUP(A1283,[1]Plan1!$BZ$150:$CA$300,2),E1282)</f>
        <v>693.28700000000003</v>
      </c>
      <c r="F1283" s="140">
        <f t="shared" si="1723"/>
        <v>43272</v>
      </c>
      <c r="G1283" s="133">
        <f t="shared" si="1724"/>
        <v>1.8672336348902974E-2</v>
      </c>
      <c r="H1283" s="141">
        <f t="shared" si="1725"/>
        <v>27</v>
      </c>
      <c r="I1283" s="141">
        <f t="shared" si="1726"/>
        <v>31</v>
      </c>
      <c r="J1283" s="134">
        <f t="shared" si="1727"/>
        <v>1.0162435474474987</v>
      </c>
      <c r="K1283" s="134">
        <f t="shared" si="1728"/>
        <v>1.1787217400000001</v>
      </c>
      <c r="L1283" s="134">
        <f t="shared" si="1729"/>
        <v>1.19786836</v>
      </c>
      <c r="M1283" s="134">
        <f t="shared" si="1730"/>
        <v>29143.757613360001</v>
      </c>
      <c r="N1283" s="142">
        <f t="shared" si="1743"/>
        <v>0</v>
      </c>
      <c r="O1283" s="133">
        <f t="shared" si="1679"/>
        <v>0</v>
      </c>
      <c r="P1283" s="134">
        <f t="shared" si="1731"/>
        <v>0</v>
      </c>
      <c r="Q1283" s="133">
        <f t="shared" si="1683"/>
        <v>0.12682499999999999</v>
      </c>
      <c r="R1283" s="143">
        <f t="shared" si="1732"/>
        <v>1.008704077</v>
      </c>
      <c r="S1283" s="134">
        <f t="shared" si="1733"/>
        <v>253.66951033000001</v>
      </c>
      <c r="T1283" s="3">
        <f t="shared" si="1684"/>
        <v>0</v>
      </c>
      <c r="U1283" s="4">
        <f t="shared" si="1685"/>
        <v>0</v>
      </c>
      <c r="V1283" s="144" t="str">
        <f t="shared" ref="V1283" si="1757">V1282</f>
        <v>A+J=</v>
      </c>
      <c r="W1283" s="9">
        <f t="shared" si="1681"/>
        <v>43332</v>
      </c>
      <c r="X1283" s="4"/>
      <c r="Y1283" s="18"/>
      <c r="Z1283" s="16"/>
      <c r="AD1283" s="5"/>
    </row>
    <row r="1284" spans="1:30" x14ac:dyDescent="0.2">
      <c r="A1284" s="138">
        <f t="shared" si="1682"/>
        <v>43329</v>
      </c>
      <c r="B1284" s="134">
        <f t="shared" si="1721"/>
        <v>29424.419060600001</v>
      </c>
      <c r="C1284" s="134">
        <f t="shared" si="1742"/>
        <v>24329.683115899868</v>
      </c>
      <c r="D1284" s="139">
        <f t="shared" si="1722"/>
        <v>680.57899999999995</v>
      </c>
      <c r="E1284" s="10">
        <f>IF(DAY(A1284)=E$3+1,VLOOKUP(A1284,[1]Plan1!$BZ$150:$CA$300,2),E1283)</f>
        <v>693.28700000000003</v>
      </c>
      <c r="F1284" s="140">
        <f t="shared" si="1723"/>
        <v>43272</v>
      </c>
      <c r="G1284" s="133">
        <f t="shared" si="1724"/>
        <v>1.8672336348902974E-2</v>
      </c>
      <c r="H1284" s="141">
        <f t="shared" si="1725"/>
        <v>28</v>
      </c>
      <c r="I1284" s="141">
        <f t="shared" si="1726"/>
        <v>31</v>
      </c>
      <c r="J1284" s="134">
        <f t="shared" si="1727"/>
        <v>1.0168502012372114</v>
      </c>
      <c r="K1284" s="134">
        <f t="shared" si="1728"/>
        <v>1.1787217400000001</v>
      </c>
      <c r="L1284" s="134">
        <f t="shared" si="1729"/>
        <v>1.19858343</v>
      </c>
      <c r="M1284" s="134">
        <f t="shared" si="1730"/>
        <v>29161.155039860001</v>
      </c>
      <c r="N1284" s="142">
        <f t="shared" si="1743"/>
        <v>0</v>
      </c>
      <c r="O1284" s="133">
        <f t="shared" si="1679"/>
        <v>0</v>
      </c>
      <c r="P1284" s="134">
        <f t="shared" si="1731"/>
        <v>0</v>
      </c>
      <c r="Q1284" s="133">
        <f t="shared" si="1683"/>
        <v>0.12682499999999999</v>
      </c>
      <c r="R1284" s="143">
        <f t="shared" si="1732"/>
        <v>1.0090279010000001</v>
      </c>
      <c r="S1284" s="134">
        <f t="shared" si="1733"/>
        <v>263.26402073999998</v>
      </c>
      <c r="T1284" s="3">
        <f t="shared" si="1684"/>
        <v>0</v>
      </c>
      <c r="U1284" s="4">
        <f t="shared" si="1685"/>
        <v>0</v>
      </c>
      <c r="V1284" s="144" t="str">
        <f t="shared" ref="V1284" si="1758">V1283</f>
        <v>A+J=</v>
      </c>
      <c r="W1284" s="9">
        <f t="shared" si="1681"/>
        <v>43332</v>
      </c>
      <c r="X1284" s="4"/>
      <c r="Y1284" s="18"/>
      <c r="Z1284" s="16"/>
      <c r="AD1284" s="5"/>
    </row>
    <row r="1285" spans="1:30" x14ac:dyDescent="0.2">
      <c r="A1285" s="138">
        <f t="shared" si="1682"/>
        <v>43330</v>
      </c>
      <c r="B1285" s="134">
        <f t="shared" si="1721"/>
        <v>29451.436133849998</v>
      </c>
      <c r="C1285" s="134">
        <f t="shared" si="1742"/>
        <v>24329.683115899868</v>
      </c>
      <c r="D1285" s="139">
        <f t="shared" si="1722"/>
        <v>680.57899999999995</v>
      </c>
      <c r="E1285" s="10">
        <f>IF(DAY(A1285)=E$3+1,VLOOKUP(A1285,[1]Plan1!$BZ$150:$CA$300,2),E1284)</f>
        <v>693.28700000000003</v>
      </c>
      <c r="F1285" s="140">
        <f t="shared" si="1723"/>
        <v>43272</v>
      </c>
      <c r="G1285" s="133">
        <f t="shared" si="1724"/>
        <v>1.8672336348902974E-2</v>
      </c>
      <c r="H1285" s="141">
        <f t="shared" si="1725"/>
        <v>29</v>
      </c>
      <c r="I1285" s="141">
        <f t="shared" si="1726"/>
        <v>31</v>
      </c>
      <c r="J1285" s="134">
        <f t="shared" si="1727"/>
        <v>1.0174572171732041</v>
      </c>
      <c r="K1285" s="134">
        <f t="shared" si="1728"/>
        <v>1.1787217400000001</v>
      </c>
      <c r="L1285" s="134">
        <f t="shared" si="1729"/>
        <v>1.19929894</v>
      </c>
      <c r="M1285" s="134">
        <f t="shared" si="1730"/>
        <v>29178.56317143</v>
      </c>
      <c r="N1285" s="142">
        <f t="shared" si="1743"/>
        <v>0</v>
      </c>
      <c r="O1285" s="133">
        <f t="shared" si="1679"/>
        <v>0</v>
      </c>
      <c r="P1285" s="134">
        <f t="shared" si="1731"/>
        <v>0</v>
      </c>
      <c r="Q1285" s="133">
        <f t="shared" si="1683"/>
        <v>0.12682499999999999</v>
      </c>
      <c r="R1285" s="143">
        <f t="shared" si="1732"/>
        <v>1.0093518299999999</v>
      </c>
      <c r="S1285" s="134">
        <f t="shared" si="1733"/>
        <v>272.87296242000002</v>
      </c>
      <c r="T1285" s="3">
        <f t="shared" si="1684"/>
        <v>0</v>
      </c>
      <c r="U1285" s="4">
        <f t="shared" si="1685"/>
        <v>0</v>
      </c>
      <c r="V1285" s="144" t="str">
        <f t="shared" ref="V1285" si="1759">V1284</f>
        <v>A+J=</v>
      </c>
      <c r="W1285" s="9">
        <f t="shared" si="1681"/>
        <v>43332</v>
      </c>
      <c r="X1285" s="4"/>
      <c r="Y1285" s="18"/>
      <c r="Z1285" s="16"/>
      <c r="AD1285" s="5"/>
    </row>
    <row r="1286" spans="1:30" x14ac:dyDescent="0.2">
      <c r="A1286" s="138">
        <f t="shared" si="1682"/>
        <v>43331</v>
      </c>
      <c r="B1286" s="134">
        <f t="shared" si="1721"/>
        <v>29478.477809609998</v>
      </c>
      <c r="C1286" s="134">
        <f t="shared" si="1742"/>
        <v>24329.683115899868</v>
      </c>
      <c r="D1286" s="139">
        <f t="shared" si="1722"/>
        <v>680.57899999999995</v>
      </c>
      <c r="E1286" s="10">
        <f>IF(DAY(A1286)=E$3+1,VLOOKUP(A1286,[1]Plan1!$BZ$150:$CA$300,2),E1285)</f>
        <v>693.28700000000003</v>
      </c>
      <c r="F1286" s="140">
        <f t="shared" si="1723"/>
        <v>43272</v>
      </c>
      <c r="G1286" s="133">
        <f t="shared" si="1724"/>
        <v>1.8672336348902974E-2</v>
      </c>
      <c r="H1286" s="141">
        <f t="shared" si="1725"/>
        <v>30</v>
      </c>
      <c r="I1286" s="141">
        <f t="shared" si="1726"/>
        <v>31</v>
      </c>
      <c r="J1286" s="134">
        <f t="shared" si="1727"/>
        <v>1.0180645954716632</v>
      </c>
      <c r="K1286" s="134">
        <f t="shared" si="1728"/>
        <v>1.1787217400000001</v>
      </c>
      <c r="L1286" s="134">
        <f t="shared" si="1729"/>
        <v>1.20001487</v>
      </c>
      <c r="M1286" s="134">
        <f t="shared" si="1730"/>
        <v>29195.981521459998</v>
      </c>
      <c r="N1286" s="142">
        <f t="shared" si="1743"/>
        <v>0</v>
      </c>
      <c r="O1286" s="133">
        <f t="shared" si="1679"/>
        <v>0</v>
      </c>
      <c r="P1286" s="134">
        <f t="shared" si="1731"/>
        <v>0</v>
      </c>
      <c r="Q1286" s="133">
        <f t="shared" si="1683"/>
        <v>0.12682499999999999</v>
      </c>
      <c r="R1286" s="143">
        <f t="shared" si="1732"/>
        <v>1.0096758619999999</v>
      </c>
      <c r="S1286" s="134">
        <f t="shared" si="1733"/>
        <v>282.49628815</v>
      </c>
      <c r="T1286" s="3">
        <f t="shared" si="1684"/>
        <v>0</v>
      </c>
      <c r="U1286" s="4">
        <f t="shared" si="1685"/>
        <v>0</v>
      </c>
      <c r="V1286" s="144" t="str">
        <f t="shared" ref="V1286" si="1760">V1285</f>
        <v>A+J=</v>
      </c>
      <c r="W1286" s="9">
        <f t="shared" si="1681"/>
        <v>43332</v>
      </c>
      <c r="X1286" s="4"/>
      <c r="Y1286" s="18"/>
      <c r="Z1286" s="16"/>
      <c r="AD1286" s="5"/>
    </row>
    <row r="1287" spans="1:30" x14ac:dyDescent="0.2">
      <c r="A1287" s="92">
        <f t="shared" si="1682"/>
        <v>43332</v>
      </c>
      <c r="B1287" s="97">
        <f t="shared" si="1721"/>
        <v>29505.544132430001</v>
      </c>
      <c r="C1287" s="97">
        <f t="shared" si="1742"/>
        <v>24329.683115899868</v>
      </c>
      <c r="D1287" s="94">
        <f t="shared" si="1722"/>
        <v>680.57899999999995</v>
      </c>
      <c r="E1287" s="10">
        <f>IF(DAY(A1287)=E$3+1,VLOOKUP(A1287,[1]Plan1!$BZ$150:$CA$300,2),E1286)</f>
        <v>693.28700000000003</v>
      </c>
      <c r="F1287" s="130">
        <f t="shared" si="1723"/>
        <v>43272</v>
      </c>
      <c r="G1287" s="99">
        <f t="shared" si="1724"/>
        <v>1.8672336348902974E-2</v>
      </c>
      <c r="H1287" s="96">
        <f t="shared" si="1725"/>
        <v>31</v>
      </c>
      <c r="I1287" s="96">
        <f t="shared" si="1726"/>
        <v>31</v>
      </c>
      <c r="J1287" s="97">
        <f t="shared" si="1727"/>
        <v>1.018672336348903</v>
      </c>
      <c r="K1287" s="97">
        <f t="shared" si="1728"/>
        <v>1.1787217400000001</v>
      </c>
      <c r="L1287" s="97">
        <f t="shared" si="1729"/>
        <v>1.20073122</v>
      </c>
      <c r="M1287" s="97">
        <f t="shared" si="1730"/>
        <v>29213.410089960002</v>
      </c>
      <c r="N1287" s="98">
        <f t="shared" si="1743"/>
        <v>43</v>
      </c>
      <c r="O1287" s="99">
        <f t="shared" si="1679"/>
        <v>5.3806986521641197E-2</v>
      </c>
      <c r="P1287" s="97">
        <f t="shared" si="1731"/>
        <v>1571.88556296</v>
      </c>
      <c r="Q1287" s="99">
        <f t="shared" si="1683"/>
        <v>0.12682499999999999</v>
      </c>
      <c r="R1287" s="100">
        <f t="shared" si="1732"/>
        <v>1.0099999980000001</v>
      </c>
      <c r="S1287" s="97">
        <f t="shared" si="1733"/>
        <v>292.13404247</v>
      </c>
      <c r="T1287" s="3">
        <f t="shared" si="1684"/>
        <v>1864.01960543</v>
      </c>
      <c r="U1287" s="4">
        <f t="shared" si="1685"/>
        <v>128617.35277467</v>
      </c>
      <c r="V1287" s="136" t="str">
        <f t="shared" ref="V1287" si="1761">V1286</f>
        <v>A+J=</v>
      </c>
      <c r="W1287" s="9">
        <f t="shared" si="1681"/>
        <v>43363</v>
      </c>
      <c r="X1287" s="4"/>
      <c r="Y1287" s="18"/>
      <c r="Z1287" s="16"/>
      <c r="AD1287" s="5"/>
    </row>
    <row r="1288" spans="1:30" x14ac:dyDescent="0.2">
      <c r="A1288" s="138">
        <f t="shared" si="1682"/>
        <v>43333</v>
      </c>
      <c r="B1288" s="134">
        <f t="shared" si="1721"/>
        <v>27654.906700899999</v>
      </c>
      <c r="C1288" s="134">
        <f t="shared" si="1742"/>
        <v>23020.576184409867</v>
      </c>
      <c r="D1288" s="139">
        <f t="shared" si="1722"/>
        <v>693.28700000000003</v>
      </c>
      <c r="E1288" s="10">
        <f>IF(DAY(A1288)=E$3+1,VLOOKUP(A1288,[1]Plan1!$BZ$150:$CA$300,2),E1287)</f>
        <v>696.8</v>
      </c>
      <c r="F1288" s="140">
        <f t="shared" si="1723"/>
        <v>43302</v>
      </c>
      <c r="G1288" s="133">
        <f t="shared" si="1724"/>
        <v>5.067165546158936E-3</v>
      </c>
      <c r="H1288" s="141">
        <f t="shared" si="1725"/>
        <v>1</v>
      </c>
      <c r="I1288" s="141">
        <f t="shared" si="1726"/>
        <v>31</v>
      </c>
      <c r="J1288" s="134">
        <f t="shared" si="1727"/>
        <v>1.0001630575074993</v>
      </c>
      <c r="K1288" s="134">
        <f t="shared" si="1728"/>
        <v>1.20073122</v>
      </c>
      <c r="L1288" s="134">
        <f t="shared" si="1729"/>
        <v>1.2009270000000001</v>
      </c>
      <c r="M1288" s="134">
        <f t="shared" si="1730"/>
        <v>27646.031495409999</v>
      </c>
      <c r="N1288" s="142">
        <f t="shared" si="1743"/>
        <v>0</v>
      </c>
      <c r="O1288" s="133">
        <f t="shared" si="1679"/>
        <v>0</v>
      </c>
      <c r="P1288" s="134">
        <f t="shared" si="1731"/>
        <v>0</v>
      </c>
      <c r="Q1288" s="133">
        <f t="shared" si="1683"/>
        <v>0.12682499999999999</v>
      </c>
      <c r="R1288" s="143">
        <f t="shared" si="1732"/>
        <v>1.0003210300000001</v>
      </c>
      <c r="S1288" s="134">
        <f t="shared" si="1733"/>
        <v>8.8752054900000008</v>
      </c>
      <c r="T1288" s="3">
        <f t="shared" si="1684"/>
        <v>0</v>
      </c>
      <c r="U1288" s="4">
        <f t="shared" si="1685"/>
        <v>0</v>
      </c>
      <c r="V1288" s="144" t="str">
        <f t="shared" ref="V1288" si="1762">V1287</f>
        <v>A+J=</v>
      </c>
      <c r="W1288" s="9">
        <f t="shared" si="1681"/>
        <v>43363</v>
      </c>
      <c r="X1288" s="4"/>
      <c r="Y1288" s="18"/>
      <c r="Z1288" s="16"/>
      <c r="AD1288" s="5"/>
    </row>
    <row r="1289" spans="1:30" x14ac:dyDescent="0.2">
      <c r="A1289" s="138">
        <f t="shared" si="1682"/>
        <v>43334</v>
      </c>
      <c r="B1289" s="134">
        <f t="shared" si="1721"/>
        <v>27668.295537959999</v>
      </c>
      <c r="C1289" s="134">
        <f t="shared" si="1742"/>
        <v>23020.576184409867</v>
      </c>
      <c r="D1289" s="139">
        <f t="shared" si="1722"/>
        <v>693.28700000000003</v>
      </c>
      <c r="E1289" s="10">
        <f>IF(DAY(A1289)=E$3+1,VLOOKUP(A1289,[1]Plan1!$BZ$150:$CA$300,2),E1288)</f>
        <v>696.8</v>
      </c>
      <c r="F1289" s="140">
        <f t="shared" si="1723"/>
        <v>43302</v>
      </c>
      <c r="G1289" s="133">
        <f t="shared" si="1724"/>
        <v>5.067165546158936E-3</v>
      </c>
      <c r="H1289" s="141">
        <f t="shared" si="1725"/>
        <v>2</v>
      </c>
      <c r="I1289" s="141">
        <f t="shared" si="1726"/>
        <v>31</v>
      </c>
      <c r="J1289" s="134">
        <f t="shared" si="1727"/>
        <v>1.0003261416027494</v>
      </c>
      <c r="K1289" s="134">
        <f t="shared" si="1728"/>
        <v>1.20073122</v>
      </c>
      <c r="L1289" s="134">
        <f t="shared" si="1729"/>
        <v>1.2011228199999999</v>
      </c>
      <c r="M1289" s="134">
        <f t="shared" si="1730"/>
        <v>27650.53938464</v>
      </c>
      <c r="N1289" s="142">
        <f t="shared" si="1743"/>
        <v>0</v>
      </c>
      <c r="O1289" s="133">
        <f t="shared" si="1679"/>
        <v>0</v>
      </c>
      <c r="P1289" s="134">
        <f t="shared" si="1731"/>
        <v>0</v>
      </c>
      <c r="Q1289" s="133">
        <f t="shared" si="1683"/>
        <v>0.12682499999999999</v>
      </c>
      <c r="R1289" s="143">
        <f t="shared" si="1732"/>
        <v>1.000642163</v>
      </c>
      <c r="S1289" s="134">
        <f t="shared" si="1733"/>
        <v>17.756153319999999</v>
      </c>
      <c r="T1289" s="3">
        <f t="shared" si="1684"/>
        <v>0</v>
      </c>
      <c r="U1289" s="4">
        <f t="shared" si="1685"/>
        <v>0</v>
      </c>
      <c r="V1289" s="144" t="str">
        <f t="shared" ref="V1289" si="1763">V1288</f>
        <v>A+J=</v>
      </c>
      <c r="W1289" s="9">
        <f t="shared" si="1681"/>
        <v>43363</v>
      </c>
      <c r="X1289" s="4"/>
      <c r="Y1289" s="18"/>
      <c r="Z1289" s="16"/>
      <c r="AD1289" s="5"/>
    </row>
    <row r="1290" spans="1:30" x14ac:dyDescent="0.2">
      <c r="A1290" s="138">
        <f t="shared" si="1682"/>
        <v>43335</v>
      </c>
      <c r="B1290" s="134">
        <f t="shared" si="1721"/>
        <v>27681.691040459998</v>
      </c>
      <c r="C1290" s="134">
        <f t="shared" si="1742"/>
        <v>23020.576184409867</v>
      </c>
      <c r="D1290" s="139">
        <f t="shared" si="1722"/>
        <v>693.28700000000003</v>
      </c>
      <c r="E1290" s="10">
        <f>IF(DAY(A1290)=E$3+1,VLOOKUP(A1290,[1]Plan1!$BZ$150:$CA$300,2),E1289)</f>
        <v>696.8</v>
      </c>
      <c r="F1290" s="140">
        <f t="shared" si="1723"/>
        <v>43302</v>
      </c>
      <c r="G1290" s="133">
        <f t="shared" si="1724"/>
        <v>5.067165546158936E-3</v>
      </c>
      <c r="H1290" s="141">
        <f t="shared" si="1725"/>
        <v>3</v>
      </c>
      <c r="I1290" s="141">
        <f t="shared" si="1726"/>
        <v>31</v>
      </c>
      <c r="J1290" s="134">
        <f t="shared" si="1727"/>
        <v>1.0004892522900855</v>
      </c>
      <c r="K1290" s="134">
        <f t="shared" si="1728"/>
        <v>1.20073122</v>
      </c>
      <c r="L1290" s="134">
        <f t="shared" si="1729"/>
        <v>1.20131868</v>
      </c>
      <c r="M1290" s="134">
        <f t="shared" si="1730"/>
        <v>27655.04819469</v>
      </c>
      <c r="N1290" s="142">
        <f t="shared" si="1743"/>
        <v>0</v>
      </c>
      <c r="O1290" s="133">
        <f t="shared" ref="O1290:O1353" si="1764">IF(N1290&gt;0,VLOOKUP(N1290,$Y$10:$AD$100,6),0)</f>
        <v>0</v>
      </c>
      <c r="P1290" s="134">
        <f t="shared" si="1731"/>
        <v>0</v>
      </c>
      <c r="Q1290" s="133">
        <f t="shared" si="1683"/>
        <v>0.12682499999999999</v>
      </c>
      <c r="R1290" s="143">
        <f t="shared" si="1732"/>
        <v>1.000963399</v>
      </c>
      <c r="S1290" s="134">
        <f t="shared" si="1733"/>
        <v>26.642845770000001</v>
      </c>
      <c r="T1290" s="3">
        <f t="shared" si="1684"/>
        <v>0</v>
      </c>
      <c r="U1290" s="4">
        <f t="shared" si="1685"/>
        <v>0</v>
      </c>
      <c r="V1290" s="144" t="str">
        <f t="shared" ref="V1290" si="1765">V1289</f>
        <v>A+J=</v>
      </c>
      <c r="W1290" s="9">
        <f t="shared" ref="W1290:W1353" si="1766">VLOOKUP(A1290,$Z$10:$AG$81,8)</f>
        <v>43363</v>
      </c>
      <c r="X1290" s="4"/>
      <c r="Y1290" s="18"/>
      <c r="Z1290" s="16"/>
      <c r="AD1290" s="5"/>
    </row>
    <row r="1291" spans="1:30" x14ac:dyDescent="0.2">
      <c r="A1291" s="138">
        <f t="shared" ref="A1291:A1354" si="1767">(A1290+1)</f>
        <v>43336</v>
      </c>
      <c r="B1291" s="134">
        <f t="shared" si="1721"/>
        <v>27695.09274968</v>
      </c>
      <c r="C1291" s="134">
        <f t="shared" si="1742"/>
        <v>23020.576184409867</v>
      </c>
      <c r="D1291" s="139">
        <f t="shared" si="1722"/>
        <v>693.28700000000003</v>
      </c>
      <c r="E1291" s="10">
        <f>IF(DAY(A1291)=E$3+1,VLOOKUP(A1291,[1]Plan1!$BZ$150:$CA$300,2),E1290)</f>
        <v>696.8</v>
      </c>
      <c r="F1291" s="140">
        <f t="shared" si="1723"/>
        <v>43302</v>
      </c>
      <c r="G1291" s="133">
        <f t="shared" si="1724"/>
        <v>5.067165546158936E-3</v>
      </c>
      <c r="H1291" s="141">
        <f t="shared" si="1725"/>
        <v>4</v>
      </c>
      <c r="I1291" s="141">
        <f t="shared" si="1726"/>
        <v>31</v>
      </c>
      <c r="J1291" s="134">
        <f t="shared" si="1727"/>
        <v>1.0006523895738437</v>
      </c>
      <c r="K1291" s="134">
        <f t="shared" si="1728"/>
        <v>1.20073122</v>
      </c>
      <c r="L1291" s="134">
        <f t="shared" si="1729"/>
        <v>1.2015145599999999</v>
      </c>
      <c r="M1291" s="134">
        <f t="shared" si="1730"/>
        <v>27659.557465149999</v>
      </c>
      <c r="N1291" s="142">
        <f t="shared" si="1743"/>
        <v>0</v>
      </c>
      <c r="O1291" s="133">
        <f t="shared" si="1764"/>
        <v>0</v>
      </c>
      <c r="P1291" s="134">
        <f t="shared" si="1731"/>
        <v>0</v>
      </c>
      <c r="Q1291" s="133">
        <f t="shared" ref="Q1291:Q1354" si="1768">(Q1290)</f>
        <v>0.12682499999999999</v>
      </c>
      <c r="R1291" s="143">
        <f t="shared" si="1732"/>
        <v>1.0012847380000001</v>
      </c>
      <c r="S1291" s="134">
        <f t="shared" si="1733"/>
        <v>35.535284529999998</v>
      </c>
      <c r="T1291" s="3">
        <f t="shared" ref="T1291:T1354" si="1769">IF(N1291&gt;0,P1291+S1291,0)</f>
        <v>0</v>
      </c>
      <c r="U1291" s="4">
        <f t="shared" ref="U1291:U1354" si="1770">IF(N1291&gt;0,T1291*U$7,0)</f>
        <v>0</v>
      </c>
      <c r="V1291" s="144" t="str">
        <f t="shared" ref="V1291" si="1771">V1290</f>
        <v>A+J=</v>
      </c>
      <c r="W1291" s="9">
        <f t="shared" si="1766"/>
        <v>43363</v>
      </c>
      <c r="X1291" s="4"/>
      <c r="Y1291" s="18"/>
      <c r="Z1291" s="16"/>
      <c r="AD1291" s="5"/>
    </row>
    <row r="1292" spans="1:30" x14ac:dyDescent="0.2">
      <c r="A1292" s="138">
        <f t="shared" si="1767"/>
        <v>43337</v>
      </c>
      <c r="B1292" s="134">
        <f t="shared" si="1721"/>
        <v>27708.501128619999</v>
      </c>
      <c r="C1292" s="134">
        <f t="shared" si="1742"/>
        <v>23020.576184409867</v>
      </c>
      <c r="D1292" s="139">
        <f t="shared" si="1722"/>
        <v>693.28700000000003</v>
      </c>
      <c r="E1292" s="10">
        <f>IF(DAY(A1292)=E$3+1,VLOOKUP(A1292,[1]Plan1!$BZ$150:$CA$300,2),E1291)</f>
        <v>696.8</v>
      </c>
      <c r="F1292" s="140">
        <f t="shared" si="1723"/>
        <v>43302</v>
      </c>
      <c r="G1292" s="133">
        <f t="shared" si="1724"/>
        <v>5.067165546158936E-3</v>
      </c>
      <c r="H1292" s="141">
        <f t="shared" si="1725"/>
        <v>5</v>
      </c>
      <c r="I1292" s="141">
        <f t="shared" si="1726"/>
        <v>31</v>
      </c>
      <c r="J1292" s="134">
        <f t="shared" si="1727"/>
        <v>1.0008155534583607</v>
      </c>
      <c r="K1292" s="134">
        <f t="shared" si="1728"/>
        <v>1.20073122</v>
      </c>
      <c r="L1292" s="134">
        <f t="shared" si="1729"/>
        <v>1.20171048</v>
      </c>
      <c r="M1292" s="134">
        <f t="shared" si="1730"/>
        <v>27664.067656439998</v>
      </c>
      <c r="N1292" s="142">
        <f t="shared" si="1743"/>
        <v>0</v>
      </c>
      <c r="O1292" s="133">
        <f t="shared" si="1764"/>
        <v>0</v>
      </c>
      <c r="P1292" s="134">
        <f t="shared" si="1731"/>
        <v>0</v>
      </c>
      <c r="Q1292" s="133">
        <f t="shared" si="1768"/>
        <v>0.12682499999999999</v>
      </c>
      <c r="R1292" s="143">
        <f t="shared" si="1732"/>
        <v>1.00160618</v>
      </c>
      <c r="S1292" s="134">
        <f t="shared" si="1733"/>
        <v>44.433472180000003</v>
      </c>
      <c r="T1292" s="3">
        <f t="shared" si="1769"/>
        <v>0</v>
      </c>
      <c r="U1292" s="4">
        <f t="shared" si="1770"/>
        <v>0</v>
      </c>
      <c r="V1292" s="144" t="str">
        <f t="shared" ref="V1292" si="1772">V1291</f>
        <v>A+J=</v>
      </c>
      <c r="W1292" s="9">
        <f t="shared" si="1766"/>
        <v>43363</v>
      </c>
      <c r="X1292" s="4"/>
      <c r="Y1292" s="18"/>
      <c r="Z1292" s="16"/>
      <c r="AD1292" s="5"/>
    </row>
    <row r="1293" spans="1:30" x14ac:dyDescent="0.2">
      <c r="A1293" s="138">
        <f t="shared" si="1767"/>
        <v>43338</v>
      </c>
      <c r="B1293" s="134">
        <f t="shared" si="1721"/>
        <v>27721.91574592</v>
      </c>
      <c r="C1293" s="134">
        <f t="shared" si="1742"/>
        <v>23020.576184409867</v>
      </c>
      <c r="D1293" s="139">
        <f t="shared" si="1722"/>
        <v>693.28700000000003</v>
      </c>
      <c r="E1293" s="10">
        <f>IF(DAY(A1293)=E$3+1,VLOOKUP(A1293,[1]Plan1!$BZ$150:$CA$300,2),E1292)</f>
        <v>696.8</v>
      </c>
      <c r="F1293" s="140">
        <f t="shared" si="1723"/>
        <v>43302</v>
      </c>
      <c r="G1293" s="133">
        <f t="shared" si="1724"/>
        <v>5.067165546158936E-3</v>
      </c>
      <c r="H1293" s="141">
        <f t="shared" si="1725"/>
        <v>6</v>
      </c>
      <c r="I1293" s="141">
        <f t="shared" si="1726"/>
        <v>31</v>
      </c>
      <c r="J1293" s="134">
        <f t="shared" si="1727"/>
        <v>1.0009787439479743</v>
      </c>
      <c r="K1293" s="134">
        <f t="shared" si="1728"/>
        <v>1.20073122</v>
      </c>
      <c r="L1293" s="134">
        <f t="shared" si="1729"/>
        <v>1.20190642</v>
      </c>
      <c r="M1293" s="134">
        <f t="shared" si="1730"/>
        <v>27668.57830814</v>
      </c>
      <c r="N1293" s="142">
        <f t="shared" si="1743"/>
        <v>0</v>
      </c>
      <c r="O1293" s="133">
        <f t="shared" si="1764"/>
        <v>0</v>
      </c>
      <c r="P1293" s="134">
        <f t="shared" si="1731"/>
        <v>0</v>
      </c>
      <c r="Q1293" s="133">
        <f t="shared" si="1768"/>
        <v>0.12682499999999999</v>
      </c>
      <c r="R1293" s="143">
        <f t="shared" si="1732"/>
        <v>1.0019277259999999</v>
      </c>
      <c r="S1293" s="134">
        <f t="shared" si="1733"/>
        <v>53.337437780000002</v>
      </c>
      <c r="T1293" s="3">
        <f t="shared" si="1769"/>
        <v>0</v>
      </c>
      <c r="U1293" s="4">
        <f t="shared" si="1770"/>
        <v>0</v>
      </c>
      <c r="V1293" s="144" t="str">
        <f t="shared" ref="V1293" si="1773">V1292</f>
        <v>A+J=</v>
      </c>
      <c r="W1293" s="9">
        <f t="shared" si="1766"/>
        <v>43363</v>
      </c>
      <c r="X1293" s="4"/>
      <c r="Y1293" s="18"/>
      <c r="Z1293" s="16"/>
      <c r="AD1293" s="5"/>
    </row>
    <row r="1294" spans="1:30" x14ac:dyDescent="0.2">
      <c r="A1294" s="138">
        <f t="shared" si="1767"/>
        <v>43339</v>
      </c>
      <c r="B1294" s="134">
        <f t="shared" si="1721"/>
        <v>27735.337009530002</v>
      </c>
      <c r="C1294" s="134">
        <f t="shared" si="1742"/>
        <v>23020.576184409867</v>
      </c>
      <c r="D1294" s="139">
        <f t="shared" si="1722"/>
        <v>693.28700000000003</v>
      </c>
      <c r="E1294" s="10">
        <f>IF(DAY(A1294)=E$3+1,VLOOKUP(A1294,[1]Plan1!$BZ$150:$CA$300,2),E1293)</f>
        <v>696.8</v>
      </c>
      <c r="F1294" s="140">
        <f t="shared" si="1723"/>
        <v>43302</v>
      </c>
      <c r="G1294" s="133">
        <f t="shared" si="1724"/>
        <v>5.067165546158936E-3</v>
      </c>
      <c r="H1294" s="141">
        <f t="shared" si="1725"/>
        <v>7</v>
      </c>
      <c r="I1294" s="141">
        <f t="shared" si="1726"/>
        <v>31</v>
      </c>
      <c r="J1294" s="134">
        <f t="shared" si="1727"/>
        <v>1.0011419610470222</v>
      </c>
      <c r="K1294" s="134">
        <f t="shared" si="1728"/>
        <v>1.20073122</v>
      </c>
      <c r="L1294" s="134">
        <f t="shared" si="1729"/>
        <v>1.2021024</v>
      </c>
      <c r="M1294" s="134">
        <f t="shared" si="1730"/>
        <v>27673.089880660002</v>
      </c>
      <c r="N1294" s="142">
        <f t="shared" si="1743"/>
        <v>0</v>
      </c>
      <c r="O1294" s="133">
        <f t="shared" si="1764"/>
        <v>0</v>
      </c>
      <c r="P1294" s="134">
        <f t="shared" si="1731"/>
        <v>0</v>
      </c>
      <c r="Q1294" s="133">
        <f t="shared" si="1768"/>
        <v>0.12682499999999999</v>
      </c>
      <c r="R1294" s="143">
        <f t="shared" si="1732"/>
        <v>1.002249374</v>
      </c>
      <c r="S1294" s="134">
        <f t="shared" si="1733"/>
        <v>62.247128869999997</v>
      </c>
      <c r="T1294" s="3">
        <f t="shared" si="1769"/>
        <v>0</v>
      </c>
      <c r="U1294" s="4">
        <f t="shared" si="1770"/>
        <v>0</v>
      </c>
      <c r="V1294" s="144" t="str">
        <f t="shared" ref="V1294" si="1774">V1293</f>
        <v>A+J=</v>
      </c>
      <c r="W1294" s="9">
        <f t="shared" si="1766"/>
        <v>43363</v>
      </c>
      <c r="X1294" s="4"/>
      <c r="Y1294" s="18"/>
      <c r="Z1294" s="16"/>
      <c r="AD1294" s="5"/>
    </row>
    <row r="1295" spans="1:30" x14ac:dyDescent="0.2">
      <c r="A1295" s="138">
        <f t="shared" si="1767"/>
        <v>43340</v>
      </c>
      <c r="B1295" s="134">
        <f t="shared" si="1721"/>
        <v>27748.764977079998</v>
      </c>
      <c r="C1295" s="134">
        <f t="shared" si="1742"/>
        <v>23020.576184409867</v>
      </c>
      <c r="D1295" s="139">
        <f t="shared" si="1722"/>
        <v>693.28700000000003</v>
      </c>
      <c r="E1295" s="10">
        <f>IF(DAY(A1295)=E$3+1,VLOOKUP(A1295,[1]Plan1!$BZ$150:$CA$300,2),E1294)</f>
        <v>696.8</v>
      </c>
      <c r="F1295" s="140">
        <f t="shared" si="1723"/>
        <v>43302</v>
      </c>
      <c r="G1295" s="133">
        <f t="shared" si="1724"/>
        <v>5.067165546158936E-3</v>
      </c>
      <c r="H1295" s="141">
        <f t="shared" si="1725"/>
        <v>8</v>
      </c>
      <c r="I1295" s="141">
        <f t="shared" si="1726"/>
        <v>31</v>
      </c>
      <c r="J1295" s="134">
        <f t="shared" si="1727"/>
        <v>1.0013052047598434</v>
      </c>
      <c r="K1295" s="134">
        <f t="shared" si="1728"/>
        <v>1.20073122</v>
      </c>
      <c r="L1295" s="134">
        <f t="shared" si="1729"/>
        <v>1.20229842</v>
      </c>
      <c r="M1295" s="134">
        <f t="shared" si="1730"/>
        <v>27677.602373999998</v>
      </c>
      <c r="N1295" s="142">
        <f t="shared" si="1743"/>
        <v>0</v>
      </c>
      <c r="O1295" s="133">
        <f t="shared" si="1764"/>
        <v>0</v>
      </c>
      <c r="P1295" s="134">
        <f t="shared" si="1731"/>
        <v>0</v>
      </c>
      <c r="Q1295" s="133">
        <f t="shared" si="1768"/>
        <v>0.12682499999999999</v>
      </c>
      <c r="R1295" s="143">
        <f t="shared" si="1732"/>
        <v>1.0025711260000001</v>
      </c>
      <c r="S1295" s="134">
        <f t="shared" si="1733"/>
        <v>71.162603079999997</v>
      </c>
      <c r="T1295" s="3">
        <f t="shared" si="1769"/>
        <v>0</v>
      </c>
      <c r="U1295" s="4">
        <f t="shared" si="1770"/>
        <v>0</v>
      </c>
      <c r="V1295" s="144" t="str">
        <f t="shared" ref="V1295" si="1775">V1294</f>
        <v>A+J=</v>
      </c>
      <c r="W1295" s="9">
        <f t="shared" si="1766"/>
        <v>43363</v>
      </c>
      <c r="X1295" s="4"/>
      <c r="Y1295" s="18"/>
      <c r="Z1295" s="16"/>
      <c r="AD1295" s="5"/>
    </row>
    <row r="1296" spans="1:30" x14ac:dyDescent="0.2">
      <c r="A1296" s="138">
        <f t="shared" si="1767"/>
        <v>43341</v>
      </c>
      <c r="B1296" s="134">
        <f t="shared" si="1721"/>
        <v>27762.199189119998</v>
      </c>
      <c r="C1296" s="134">
        <f t="shared" si="1742"/>
        <v>23020.576184409867</v>
      </c>
      <c r="D1296" s="139">
        <f t="shared" si="1722"/>
        <v>693.28700000000003</v>
      </c>
      <c r="E1296" s="10">
        <f>IF(DAY(A1296)=E$3+1,VLOOKUP(A1296,[1]Plan1!$BZ$150:$CA$300,2),E1295)</f>
        <v>696.8</v>
      </c>
      <c r="F1296" s="140">
        <f t="shared" si="1723"/>
        <v>43302</v>
      </c>
      <c r="G1296" s="133">
        <f t="shared" si="1724"/>
        <v>5.067165546158936E-3</v>
      </c>
      <c r="H1296" s="141">
        <f t="shared" si="1725"/>
        <v>9</v>
      </c>
      <c r="I1296" s="141">
        <f t="shared" si="1726"/>
        <v>31</v>
      </c>
      <c r="J1296" s="134">
        <f t="shared" si="1727"/>
        <v>1.0014684750907776</v>
      </c>
      <c r="K1296" s="134">
        <f t="shared" si="1728"/>
        <v>1.20073122</v>
      </c>
      <c r="L1296" s="134">
        <f t="shared" si="1729"/>
        <v>1.20249446</v>
      </c>
      <c r="M1296" s="134">
        <f t="shared" si="1730"/>
        <v>27682.115327759999</v>
      </c>
      <c r="N1296" s="142">
        <f t="shared" si="1743"/>
        <v>0</v>
      </c>
      <c r="O1296" s="133">
        <f t="shared" si="1764"/>
        <v>0</v>
      </c>
      <c r="P1296" s="134">
        <f t="shared" si="1731"/>
        <v>0</v>
      </c>
      <c r="Q1296" s="133">
        <f t="shared" si="1768"/>
        <v>0.12682499999999999</v>
      </c>
      <c r="R1296" s="143">
        <f t="shared" si="1732"/>
        <v>1.0028929820000001</v>
      </c>
      <c r="S1296" s="134">
        <f t="shared" si="1733"/>
        <v>80.08386136</v>
      </c>
      <c r="T1296" s="3">
        <f t="shared" si="1769"/>
        <v>0</v>
      </c>
      <c r="U1296" s="4">
        <f t="shared" si="1770"/>
        <v>0</v>
      </c>
      <c r="V1296" s="144" t="str">
        <f t="shared" ref="V1296" si="1776">V1295</f>
        <v>A+J=</v>
      </c>
      <c r="W1296" s="9">
        <f t="shared" si="1766"/>
        <v>43363</v>
      </c>
      <c r="X1296" s="4"/>
      <c r="Y1296" s="18"/>
      <c r="Z1296" s="16"/>
      <c r="AD1296" s="5"/>
    </row>
    <row r="1297" spans="1:30" x14ac:dyDescent="0.2">
      <c r="A1297" s="138">
        <f t="shared" si="1767"/>
        <v>43342</v>
      </c>
      <c r="B1297" s="134">
        <f t="shared" si="1721"/>
        <v>27775.639823070003</v>
      </c>
      <c r="C1297" s="134">
        <f t="shared" si="1742"/>
        <v>23020.576184409867</v>
      </c>
      <c r="D1297" s="139">
        <f t="shared" si="1722"/>
        <v>693.28700000000003</v>
      </c>
      <c r="E1297" s="10">
        <f>IF(DAY(A1297)=E$3+1,VLOOKUP(A1297,[1]Plan1!$BZ$150:$CA$300,2),E1296)</f>
        <v>696.8</v>
      </c>
      <c r="F1297" s="140">
        <f t="shared" si="1723"/>
        <v>43302</v>
      </c>
      <c r="G1297" s="133">
        <f t="shared" si="1724"/>
        <v>5.067165546158936E-3</v>
      </c>
      <c r="H1297" s="141">
        <f t="shared" si="1725"/>
        <v>10</v>
      </c>
      <c r="I1297" s="141">
        <f t="shared" si="1726"/>
        <v>31</v>
      </c>
      <c r="J1297" s="134">
        <f t="shared" si="1727"/>
        <v>1.001631772044165</v>
      </c>
      <c r="K1297" s="134">
        <f t="shared" si="1728"/>
        <v>1.20073122</v>
      </c>
      <c r="L1297" s="134">
        <f t="shared" si="1729"/>
        <v>1.2026905299999999</v>
      </c>
      <c r="M1297" s="134">
        <f t="shared" si="1730"/>
        <v>27686.628972130002</v>
      </c>
      <c r="N1297" s="142">
        <f t="shared" si="1743"/>
        <v>0</v>
      </c>
      <c r="O1297" s="133">
        <f t="shared" si="1764"/>
        <v>0</v>
      </c>
      <c r="P1297" s="134">
        <f t="shared" si="1731"/>
        <v>0</v>
      </c>
      <c r="Q1297" s="133">
        <f t="shared" si="1768"/>
        <v>0.12682499999999999</v>
      </c>
      <c r="R1297" s="143">
        <f t="shared" si="1732"/>
        <v>1.0032149400000001</v>
      </c>
      <c r="S1297" s="134">
        <f t="shared" si="1733"/>
        <v>89.010850939999997</v>
      </c>
      <c r="T1297" s="3">
        <f t="shared" si="1769"/>
        <v>0</v>
      </c>
      <c r="U1297" s="4">
        <f t="shared" si="1770"/>
        <v>0</v>
      </c>
      <c r="V1297" s="144" t="str">
        <f t="shared" ref="V1297" si="1777">V1296</f>
        <v>A+J=</v>
      </c>
      <c r="W1297" s="9">
        <f t="shared" si="1766"/>
        <v>43363</v>
      </c>
      <c r="X1297" s="4"/>
      <c r="Y1297" s="18"/>
      <c r="Z1297" s="16"/>
      <c r="AD1297" s="5"/>
    </row>
    <row r="1298" spans="1:30" x14ac:dyDescent="0.2">
      <c r="A1298" s="138">
        <f t="shared" si="1767"/>
        <v>43343</v>
      </c>
      <c r="B1298" s="134">
        <f t="shared" si="1721"/>
        <v>27789.08716739</v>
      </c>
      <c r="C1298" s="134">
        <f t="shared" si="1742"/>
        <v>23020.576184409867</v>
      </c>
      <c r="D1298" s="139">
        <f t="shared" si="1722"/>
        <v>693.28700000000003</v>
      </c>
      <c r="E1298" s="10">
        <f>IF(DAY(A1298)=E$3+1,VLOOKUP(A1298,[1]Plan1!$BZ$150:$CA$300,2),E1297)</f>
        <v>696.8</v>
      </c>
      <c r="F1298" s="140">
        <f t="shared" si="1723"/>
        <v>43302</v>
      </c>
      <c r="G1298" s="133">
        <f t="shared" si="1724"/>
        <v>5.067165546158936E-3</v>
      </c>
      <c r="H1298" s="141">
        <f t="shared" si="1725"/>
        <v>11</v>
      </c>
      <c r="I1298" s="141">
        <f t="shared" si="1726"/>
        <v>31</v>
      </c>
      <c r="J1298" s="134">
        <f t="shared" si="1727"/>
        <v>1.0017950956243467</v>
      </c>
      <c r="K1298" s="134">
        <f t="shared" si="1728"/>
        <v>1.20073122</v>
      </c>
      <c r="L1298" s="134">
        <f t="shared" si="1729"/>
        <v>1.20288664</v>
      </c>
      <c r="M1298" s="134">
        <f t="shared" si="1730"/>
        <v>27691.14353732</v>
      </c>
      <c r="N1298" s="142">
        <f t="shared" si="1743"/>
        <v>0</v>
      </c>
      <c r="O1298" s="133">
        <f t="shared" si="1764"/>
        <v>0</v>
      </c>
      <c r="P1298" s="134">
        <f t="shared" si="1731"/>
        <v>0</v>
      </c>
      <c r="Q1298" s="133">
        <f t="shared" si="1768"/>
        <v>0.12682499999999999</v>
      </c>
      <c r="R1298" s="143">
        <f t="shared" si="1732"/>
        <v>1.0035370020000001</v>
      </c>
      <c r="S1298" s="134">
        <f t="shared" si="1733"/>
        <v>97.943630069999998</v>
      </c>
      <c r="T1298" s="3">
        <f t="shared" si="1769"/>
        <v>0</v>
      </c>
      <c r="U1298" s="4">
        <f t="shared" si="1770"/>
        <v>0</v>
      </c>
      <c r="V1298" s="144" t="str">
        <f t="shared" ref="V1298" si="1778">V1297</f>
        <v>A+J=</v>
      </c>
      <c r="W1298" s="9">
        <f t="shared" si="1766"/>
        <v>43363</v>
      </c>
      <c r="X1298" s="4"/>
      <c r="Y1298" s="18"/>
      <c r="Z1298" s="16"/>
      <c r="AD1298" s="5"/>
    </row>
    <row r="1299" spans="1:30" x14ac:dyDescent="0.2">
      <c r="A1299" s="138">
        <f t="shared" si="1767"/>
        <v>43344</v>
      </c>
      <c r="B1299" s="134">
        <f t="shared" si="1721"/>
        <v>27802.54099329</v>
      </c>
      <c r="C1299" s="134">
        <f t="shared" si="1742"/>
        <v>23020.576184409867</v>
      </c>
      <c r="D1299" s="139">
        <f t="shared" si="1722"/>
        <v>693.28700000000003</v>
      </c>
      <c r="E1299" s="10">
        <f>IF(DAY(A1299)=E$3+1,VLOOKUP(A1299,[1]Plan1!$BZ$150:$CA$300,2),E1298)</f>
        <v>696.8</v>
      </c>
      <c r="F1299" s="140">
        <f t="shared" si="1723"/>
        <v>43302</v>
      </c>
      <c r="G1299" s="133">
        <f t="shared" si="1724"/>
        <v>5.067165546158936E-3</v>
      </c>
      <c r="H1299" s="141">
        <f t="shared" si="1725"/>
        <v>12</v>
      </c>
      <c r="I1299" s="141">
        <f t="shared" si="1726"/>
        <v>31</v>
      </c>
      <c r="J1299" s="134">
        <f t="shared" si="1727"/>
        <v>1.0019584458356641</v>
      </c>
      <c r="K1299" s="134">
        <f t="shared" si="1728"/>
        <v>1.20073122</v>
      </c>
      <c r="L1299" s="134">
        <f t="shared" si="1729"/>
        <v>1.2030827799999999</v>
      </c>
      <c r="M1299" s="134">
        <f t="shared" si="1730"/>
        <v>27695.658793139999</v>
      </c>
      <c r="N1299" s="142">
        <f t="shared" si="1743"/>
        <v>0</v>
      </c>
      <c r="O1299" s="133">
        <f t="shared" si="1764"/>
        <v>0</v>
      </c>
      <c r="P1299" s="134">
        <f t="shared" si="1731"/>
        <v>0</v>
      </c>
      <c r="Q1299" s="133">
        <f t="shared" si="1768"/>
        <v>0.12682499999999999</v>
      </c>
      <c r="R1299" s="143">
        <f t="shared" si="1732"/>
        <v>1.003859168</v>
      </c>
      <c r="S1299" s="134">
        <f t="shared" si="1733"/>
        <v>106.88220015</v>
      </c>
      <c r="T1299" s="3">
        <f t="shared" si="1769"/>
        <v>0</v>
      </c>
      <c r="U1299" s="4">
        <f t="shared" si="1770"/>
        <v>0</v>
      </c>
      <c r="V1299" s="144" t="str">
        <f t="shared" ref="V1299" si="1779">V1298</f>
        <v>A+J=</v>
      </c>
      <c r="W1299" s="9">
        <f t="shared" si="1766"/>
        <v>43363</v>
      </c>
      <c r="X1299" s="4"/>
      <c r="Y1299" s="18"/>
      <c r="Z1299" s="16"/>
      <c r="AD1299" s="5"/>
    </row>
    <row r="1300" spans="1:30" x14ac:dyDescent="0.2">
      <c r="A1300" s="138">
        <f t="shared" si="1767"/>
        <v>43345</v>
      </c>
      <c r="B1300" s="134">
        <f t="shared" si="1721"/>
        <v>27816.001247430002</v>
      </c>
      <c r="C1300" s="134">
        <f t="shared" si="1742"/>
        <v>23020.576184409867</v>
      </c>
      <c r="D1300" s="139">
        <f t="shared" si="1722"/>
        <v>693.28700000000003</v>
      </c>
      <c r="E1300" s="10">
        <f>IF(DAY(A1300)=E$3+1,VLOOKUP(A1300,[1]Plan1!$BZ$150:$CA$300,2),E1299)</f>
        <v>696.8</v>
      </c>
      <c r="F1300" s="140">
        <f t="shared" si="1723"/>
        <v>43302</v>
      </c>
      <c r="G1300" s="133">
        <f t="shared" si="1724"/>
        <v>5.067165546158936E-3</v>
      </c>
      <c r="H1300" s="141">
        <f t="shared" si="1725"/>
        <v>13</v>
      </c>
      <c r="I1300" s="141">
        <f t="shared" si="1726"/>
        <v>31</v>
      </c>
      <c r="J1300" s="134">
        <f t="shared" si="1727"/>
        <v>1.00212182268246</v>
      </c>
      <c r="K1300" s="134">
        <f t="shared" si="1728"/>
        <v>1.20073122</v>
      </c>
      <c r="L1300" s="134">
        <f t="shared" si="1729"/>
        <v>1.2032789500000001</v>
      </c>
      <c r="M1300" s="134">
        <f t="shared" si="1730"/>
        <v>27700.17473957</v>
      </c>
      <c r="N1300" s="142">
        <f t="shared" si="1743"/>
        <v>0</v>
      </c>
      <c r="O1300" s="133">
        <f t="shared" si="1764"/>
        <v>0</v>
      </c>
      <c r="P1300" s="134">
        <f t="shared" si="1731"/>
        <v>0</v>
      </c>
      <c r="Q1300" s="133">
        <f t="shared" si="1768"/>
        <v>0.12682499999999999</v>
      </c>
      <c r="R1300" s="143">
        <f t="shared" si="1732"/>
        <v>1.0041814360000001</v>
      </c>
      <c r="S1300" s="134">
        <f t="shared" si="1733"/>
        <v>115.82650786000001</v>
      </c>
      <c r="T1300" s="3">
        <f t="shared" si="1769"/>
        <v>0</v>
      </c>
      <c r="U1300" s="4">
        <f t="shared" si="1770"/>
        <v>0</v>
      </c>
      <c r="V1300" s="144" t="str">
        <f t="shared" ref="V1300" si="1780">V1299</f>
        <v>A+J=</v>
      </c>
      <c r="W1300" s="9">
        <f t="shared" si="1766"/>
        <v>43363</v>
      </c>
      <c r="X1300" s="4"/>
      <c r="Y1300" s="18"/>
      <c r="Z1300" s="16"/>
      <c r="AD1300" s="5"/>
    </row>
    <row r="1301" spans="1:30" x14ac:dyDescent="0.2">
      <c r="A1301" s="138">
        <f t="shared" si="1767"/>
        <v>43346</v>
      </c>
      <c r="B1301" s="134">
        <f t="shared" si="1721"/>
        <v>27829.46824622</v>
      </c>
      <c r="C1301" s="134">
        <f t="shared" si="1742"/>
        <v>23020.576184409867</v>
      </c>
      <c r="D1301" s="139">
        <f t="shared" si="1722"/>
        <v>693.28700000000003</v>
      </c>
      <c r="E1301" s="10">
        <f>IF(DAY(A1301)=E$3+1,VLOOKUP(A1301,[1]Plan1!$BZ$150:$CA$300,2),E1300)</f>
        <v>696.8</v>
      </c>
      <c r="F1301" s="140">
        <f t="shared" si="1723"/>
        <v>43302</v>
      </c>
      <c r="G1301" s="133">
        <f t="shared" si="1724"/>
        <v>5.067165546158936E-3</v>
      </c>
      <c r="H1301" s="141">
        <f t="shared" si="1725"/>
        <v>14</v>
      </c>
      <c r="I1301" s="141">
        <f t="shared" si="1726"/>
        <v>31</v>
      </c>
      <c r="J1301" s="134">
        <f t="shared" si="1727"/>
        <v>1.0022852261690773</v>
      </c>
      <c r="K1301" s="134">
        <f t="shared" si="1728"/>
        <v>1.20073122</v>
      </c>
      <c r="L1301" s="134">
        <f t="shared" si="1729"/>
        <v>1.20347516</v>
      </c>
      <c r="M1301" s="134">
        <f t="shared" si="1730"/>
        <v>27704.691606820001</v>
      </c>
      <c r="N1301" s="142">
        <f t="shared" si="1743"/>
        <v>0</v>
      </c>
      <c r="O1301" s="133">
        <f t="shared" si="1764"/>
        <v>0</v>
      </c>
      <c r="P1301" s="134">
        <f t="shared" si="1731"/>
        <v>0</v>
      </c>
      <c r="Q1301" s="133">
        <f t="shared" si="1768"/>
        <v>0.12682499999999999</v>
      </c>
      <c r="R1301" s="143">
        <f t="shared" si="1732"/>
        <v>1.004503809</v>
      </c>
      <c r="S1301" s="134">
        <f t="shared" si="1733"/>
        <v>124.77663939999999</v>
      </c>
      <c r="T1301" s="3">
        <f t="shared" si="1769"/>
        <v>0</v>
      </c>
      <c r="U1301" s="4">
        <f t="shared" si="1770"/>
        <v>0</v>
      </c>
      <c r="V1301" s="144" t="str">
        <f t="shared" ref="V1301" si="1781">V1300</f>
        <v>A+J=</v>
      </c>
      <c r="W1301" s="9">
        <f t="shared" si="1766"/>
        <v>43363</v>
      </c>
      <c r="X1301" s="4"/>
      <c r="Y1301" s="18"/>
      <c r="Z1301" s="16"/>
      <c r="AD1301" s="5"/>
    </row>
    <row r="1302" spans="1:30" x14ac:dyDescent="0.2">
      <c r="A1302" s="138">
        <f t="shared" si="1767"/>
        <v>43347</v>
      </c>
      <c r="B1302" s="134">
        <f t="shared" si="1721"/>
        <v>27842.941446209999</v>
      </c>
      <c r="C1302" s="134">
        <f t="shared" si="1742"/>
        <v>23020.576184409867</v>
      </c>
      <c r="D1302" s="139">
        <f t="shared" si="1722"/>
        <v>693.28700000000003</v>
      </c>
      <c r="E1302" s="10">
        <f>IF(DAY(A1302)=E$3+1,VLOOKUP(A1302,[1]Plan1!$BZ$150:$CA$300,2),E1301)</f>
        <v>696.8</v>
      </c>
      <c r="F1302" s="140">
        <f t="shared" si="1723"/>
        <v>43302</v>
      </c>
      <c r="G1302" s="133">
        <f t="shared" si="1724"/>
        <v>5.067165546158936E-3</v>
      </c>
      <c r="H1302" s="141">
        <f t="shared" si="1725"/>
        <v>15</v>
      </c>
      <c r="I1302" s="141">
        <f t="shared" si="1726"/>
        <v>31</v>
      </c>
      <c r="J1302" s="134">
        <f t="shared" si="1727"/>
        <v>1.0024486562998598</v>
      </c>
      <c r="K1302" s="134">
        <f t="shared" si="1728"/>
        <v>1.20073122</v>
      </c>
      <c r="L1302" s="134">
        <f t="shared" si="1729"/>
        <v>1.20367139</v>
      </c>
      <c r="M1302" s="134">
        <f t="shared" si="1730"/>
        <v>27709.208934480001</v>
      </c>
      <c r="N1302" s="142">
        <f t="shared" si="1743"/>
        <v>0</v>
      </c>
      <c r="O1302" s="133">
        <f t="shared" si="1764"/>
        <v>0</v>
      </c>
      <c r="P1302" s="134">
        <f t="shared" si="1731"/>
        <v>0</v>
      </c>
      <c r="Q1302" s="133">
        <f t="shared" si="1768"/>
        <v>0.12682499999999999</v>
      </c>
      <c r="R1302" s="143">
        <f t="shared" si="1732"/>
        <v>1.004826284</v>
      </c>
      <c r="S1302" s="134">
        <f t="shared" si="1733"/>
        <v>133.73251173</v>
      </c>
      <c r="T1302" s="3">
        <f t="shared" si="1769"/>
        <v>0</v>
      </c>
      <c r="U1302" s="4">
        <f t="shared" si="1770"/>
        <v>0</v>
      </c>
      <c r="V1302" s="144" t="str">
        <f t="shared" ref="V1302" si="1782">V1301</f>
        <v>A+J=</v>
      </c>
      <c r="W1302" s="9">
        <f t="shared" si="1766"/>
        <v>43363</v>
      </c>
      <c r="X1302" s="4"/>
      <c r="Y1302" s="18"/>
      <c r="Z1302" s="16"/>
      <c r="AD1302" s="5"/>
    </row>
    <row r="1303" spans="1:30" x14ac:dyDescent="0.2">
      <c r="A1303" s="138">
        <f t="shared" si="1767"/>
        <v>43348</v>
      </c>
      <c r="B1303" s="134">
        <f t="shared" si="1721"/>
        <v>27856.42139516</v>
      </c>
      <c r="C1303" s="134">
        <f t="shared" si="1742"/>
        <v>23020.576184409867</v>
      </c>
      <c r="D1303" s="139">
        <f t="shared" si="1722"/>
        <v>693.28700000000003</v>
      </c>
      <c r="E1303" s="10">
        <f>IF(DAY(A1303)=E$3+1,VLOOKUP(A1303,[1]Plan1!$BZ$150:$CA$300,2),E1302)</f>
        <v>696.8</v>
      </c>
      <c r="F1303" s="140">
        <f t="shared" si="1723"/>
        <v>43302</v>
      </c>
      <c r="G1303" s="133">
        <f t="shared" si="1724"/>
        <v>5.067165546158936E-3</v>
      </c>
      <c r="H1303" s="141">
        <f t="shared" si="1725"/>
        <v>16</v>
      </c>
      <c r="I1303" s="141">
        <f t="shared" si="1726"/>
        <v>31</v>
      </c>
      <c r="J1303" s="134">
        <f t="shared" si="1727"/>
        <v>1.0026121130791521</v>
      </c>
      <c r="K1303" s="134">
        <f t="shared" si="1728"/>
        <v>1.20073122</v>
      </c>
      <c r="L1303" s="134">
        <f t="shared" si="1729"/>
        <v>1.20386766</v>
      </c>
      <c r="M1303" s="134">
        <f t="shared" si="1730"/>
        <v>27713.72718297</v>
      </c>
      <c r="N1303" s="142">
        <f t="shared" si="1743"/>
        <v>0</v>
      </c>
      <c r="O1303" s="133">
        <f t="shared" si="1764"/>
        <v>0</v>
      </c>
      <c r="P1303" s="134">
        <f t="shared" si="1731"/>
        <v>0</v>
      </c>
      <c r="Q1303" s="133">
        <f t="shared" si="1768"/>
        <v>0.12682499999999999</v>
      </c>
      <c r="R1303" s="143">
        <f t="shared" si="1732"/>
        <v>1.0051488639999999</v>
      </c>
      <c r="S1303" s="134">
        <f t="shared" si="1733"/>
        <v>142.69421219</v>
      </c>
      <c r="T1303" s="3">
        <f t="shared" si="1769"/>
        <v>0</v>
      </c>
      <c r="U1303" s="4">
        <f t="shared" si="1770"/>
        <v>0</v>
      </c>
      <c r="V1303" s="144" t="str">
        <f t="shared" ref="V1303" si="1783">V1302</f>
        <v>A+J=</v>
      </c>
      <c r="W1303" s="9">
        <f t="shared" si="1766"/>
        <v>43363</v>
      </c>
      <c r="X1303" s="4"/>
      <c r="Y1303" s="18"/>
      <c r="Z1303" s="16"/>
      <c r="AD1303" s="5"/>
    </row>
    <row r="1304" spans="1:30" x14ac:dyDescent="0.2">
      <c r="A1304" s="138">
        <f t="shared" si="1767"/>
        <v>43349</v>
      </c>
      <c r="B1304" s="134">
        <f t="shared" si="1721"/>
        <v>27869.907780770001</v>
      </c>
      <c r="C1304" s="134">
        <f t="shared" si="1742"/>
        <v>23020.576184409867</v>
      </c>
      <c r="D1304" s="139">
        <f t="shared" si="1722"/>
        <v>693.28700000000003</v>
      </c>
      <c r="E1304" s="10">
        <f>IF(DAY(A1304)=E$3+1,VLOOKUP(A1304,[1]Plan1!$BZ$150:$CA$300,2),E1303)</f>
        <v>696.8</v>
      </c>
      <c r="F1304" s="140">
        <f t="shared" si="1723"/>
        <v>43302</v>
      </c>
      <c r="G1304" s="133">
        <f t="shared" si="1724"/>
        <v>5.067165546158936E-3</v>
      </c>
      <c r="H1304" s="141">
        <f t="shared" si="1725"/>
        <v>17</v>
      </c>
      <c r="I1304" s="141">
        <f t="shared" si="1726"/>
        <v>31</v>
      </c>
      <c r="J1304" s="134">
        <f t="shared" si="1727"/>
        <v>1.0027755965112992</v>
      </c>
      <c r="K1304" s="134">
        <f t="shared" si="1728"/>
        <v>1.20073122</v>
      </c>
      <c r="L1304" s="134">
        <f t="shared" si="1729"/>
        <v>1.20406396</v>
      </c>
      <c r="M1304" s="134">
        <f t="shared" si="1730"/>
        <v>27718.24612208</v>
      </c>
      <c r="N1304" s="142">
        <f t="shared" si="1743"/>
        <v>0</v>
      </c>
      <c r="O1304" s="133">
        <f t="shared" si="1764"/>
        <v>0</v>
      </c>
      <c r="P1304" s="134">
        <f t="shared" si="1731"/>
        <v>0</v>
      </c>
      <c r="Q1304" s="133">
        <f t="shared" si="1768"/>
        <v>0.12682499999999999</v>
      </c>
      <c r="R1304" s="143">
        <f t="shared" si="1732"/>
        <v>1.0054715460000001</v>
      </c>
      <c r="S1304" s="134">
        <f t="shared" si="1733"/>
        <v>151.66165869</v>
      </c>
      <c r="T1304" s="3">
        <f t="shared" si="1769"/>
        <v>0</v>
      </c>
      <c r="U1304" s="4">
        <f t="shared" si="1770"/>
        <v>0</v>
      </c>
      <c r="V1304" s="144" t="str">
        <f t="shared" ref="V1304" si="1784">V1303</f>
        <v>A+J=</v>
      </c>
      <c r="W1304" s="9">
        <f t="shared" si="1766"/>
        <v>43363</v>
      </c>
      <c r="X1304" s="4"/>
      <c r="Y1304" s="18"/>
      <c r="Z1304" s="16"/>
      <c r="AD1304" s="5"/>
    </row>
    <row r="1305" spans="1:30" x14ac:dyDescent="0.2">
      <c r="A1305" s="138">
        <f t="shared" si="1767"/>
        <v>43350</v>
      </c>
      <c r="B1305" s="134">
        <f t="shared" si="1721"/>
        <v>27883.400688240003</v>
      </c>
      <c r="C1305" s="134">
        <f t="shared" si="1742"/>
        <v>23020.576184409867</v>
      </c>
      <c r="D1305" s="139">
        <f t="shared" si="1722"/>
        <v>693.28700000000003</v>
      </c>
      <c r="E1305" s="10">
        <f>IF(DAY(A1305)=E$3+1,VLOOKUP(A1305,[1]Plan1!$BZ$150:$CA$300,2),E1304)</f>
        <v>696.8</v>
      </c>
      <c r="F1305" s="140">
        <f t="shared" si="1723"/>
        <v>43302</v>
      </c>
      <c r="G1305" s="133">
        <f t="shared" si="1724"/>
        <v>5.067165546158936E-3</v>
      </c>
      <c r="H1305" s="141">
        <f t="shared" si="1725"/>
        <v>18</v>
      </c>
      <c r="I1305" s="141">
        <f t="shared" si="1726"/>
        <v>31</v>
      </c>
      <c r="J1305" s="134">
        <f t="shared" si="1727"/>
        <v>1.0029391066006474</v>
      </c>
      <c r="K1305" s="134">
        <f t="shared" si="1728"/>
        <v>1.20073122</v>
      </c>
      <c r="L1305" s="134">
        <f t="shared" si="1729"/>
        <v>1.2042602899999999</v>
      </c>
      <c r="M1305" s="134">
        <f t="shared" si="1730"/>
        <v>27722.765751800001</v>
      </c>
      <c r="N1305" s="142">
        <f t="shared" si="1743"/>
        <v>0</v>
      </c>
      <c r="O1305" s="133">
        <f t="shared" si="1764"/>
        <v>0</v>
      </c>
      <c r="P1305" s="134">
        <f t="shared" si="1731"/>
        <v>0</v>
      </c>
      <c r="Q1305" s="133">
        <f t="shared" si="1768"/>
        <v>0.12682499999999999</v>
      </c>
      <c r="R1305" s="143">
        <f t="shared" si="1732"/>
        <v>1.0057943330000001</v>
      </c>
      <c r="S1305" s="134">
        <f t="shared" si="1733"/>
        <v>160.63493643999999</v>
      </c>
      <c r="T1305" s="3">
        <f t="shared" si="1769"/>
        <v>0</v>
      </c>
      <c r="U1305" s="4">
        <f t="shared" si="1770"/>
        <v>0</v>
      </c>
      <c r="V1305" s="144" t="str">
        <f t="shared" ref="V1305" si="1785">V1304</f>
        <v>A+J=</v>
      </c>
      <c r="W1305" s="9">
        <f t="shared" si="1766"/>
        <v>43363</v>
      </c>
      <c r="X1305" s="4"/>
      <c r="Y1305" s="18"/>
      <c r="Z1305" s="16"/>
      <c r="AD1305" s="5"/>
    </row>
    <row r="1306" spans="1:30" x14ac:dyDescent="0.2">
      <c r="A1306" s="138">
        <f t="shared" si="1767"/>
        <v>43351</v>
      </c>
      <c r="B1306" s="134">
        <f t="shared" si="1721"/>
        <v>27896.900295829997</v>
      </c>
      <c r="C1306" s="134">
        <f t="shared" si="1742"/>
        <v>23020.576184409867</v>
      </c>
      <c r="D1306" s="139">
        <f t="shared" si="1722"/>
        <v>693.28700000000003</v>
      </c>
      <c r="E1306" s="10">
        <f>IF(DAY(A1306)=E$3+1,VLOOKUP(A1306,[1]Plan1!$BZ$150:$CA$300,2),E1305)</f>
        <v>696.8</v>
      </c>
      <c r="F1306" s="140">
        <f t="shared" si="1723"/>
        <v>43302</v>
      </c>
      <c r="G1306" s="133">
        <f t="shared" si="1724"/>
        <v>5.067165546158936E-3</v>
      </c>
      <c r="H1306" s="141">
        <f t="shared" si="1725"/>
        <v>19</v>
      </c>
      <c r="I1306" s="141">
        <f t="shared" si="1726"/>
        <v>31</v>
      </c>
      <c r="J1306" s="134">
        <f t="shared" si="1727"/>
        <v>1.0031026433515433</v>
      </c>
      <c r="K1306" s="134">
        <f t="shared" si="1728"/>
        <v>1.20073122</v>
      </c>
      <c r="L1306" s="134">
        <f t="shared" si="1729"/>
        <v>1.20445666</v>
      </c>
      <c r="M1306" s="134">
        <f t="shared" si="1730"/>
        <v>27727.286302339999</v>
      </c>
      <c r="N1306" s="142">
        <f t="shared" si="1743"/>
        <v>0</v>
      </c>
      <c r="O1306" s="133">
        <f t="shared" si="1764"/>
        <v>0</v>
      </c>
      <c r="P1306" s="134">
        <f t="shared" si="1731"/>
        <v>0</v>
      </c>
      <c r="Q1306" s="133">
        <f t="shared" si="1768"/>
        <v>0.12682499999999999</v>
      </c>
      <c r="R1306" s="143">
        <f t="shared" si="1732"/>
        <v>1.0061172229999999</v>
      </c>
      <c r="S1306" s="134">
        <f t="shared" si="1733"/>
        <v>169.61399349000001</v>
      </c>
      <c r="T1306" s="3">
        <f t="shared" si="1769"/>
        <v>0</v>
      </c>
      <c r="U1306" s="4">
        <f t="shared" si="1770"/>
        <v>0</v>
      </c>
      <c r="V1306" s="144" t="str">
        <f t="shared" ref="V1306" si="1786">V1305</f>
        <v>A+J=</v>
      </c>
      <c r="W1306" s="9">
        <f t="shared" si="1766"/>
        <v>43363</v>
      </c>
      <c r="X1306" s="4"/>
      <c r="Y1306" s="18"/>
      <c r="Z1306" s="16"/>
      <c r="AD1306" s="5"/>
    </row>
    <row r="1307" spans="1:30" x14ac:dyDescent="0.2">
      <c r="A1307" s="138">
        <f t="shared" si="1767"/>
        <v>43352</v>
      </c>
      <c r="B1307" s="134">
        <f t="shared" si="1721"/>
        <v>27910.40614246</v>
      </c>
      <c r="C1307" s="134">
        <f t="shared" si="1742"/>
        <v>23020.576184409867</v>
      </c>
      <c r="D1307" s="139">
        <f t="shared" si="1722"/>
        <v>693.28700000000003</v>
      </c>
      <c r="E1307" s="10">
        <f>IF(DAY(A1307)=E$3+1,VLOOKUP(A1307,[1]Plan1!$BZ$150:$CA$300,2),E1306)</f>
        <v>696.8</v>
      </c>
      <c r="F1307" s="140">
        <f t="shared" si="1723"/>
        <v>43302</v>
      </c>
      <c r="G1307" s="133">
        <f t="shared" si="1724"/>
        <v>5.067165546158936E-3</v>
      </c>
      <c r="H1307" s="141">
        <f t="shared" si="1725"/>
        <v>20</v>
      </c>
      <c r="I1307" s="141">
        <f t="shared" si="1726"/>
        <v>31</v>
      </c>
      <c r="J1307" s="134">
        <f t="shared" si="1727"/>
        <v>1.0032662067683342</v>
      </c>
      <c r="K1307" s="134">
        <f t="shared" si="1728"/>
        <v>1.20073122</v>
      </c>
      <c r="L1307" s="134">
        <f t="shared" si="1729"/>
        <v>1.2046530499999999</v>
      </c>
      <c r="M1307" s="134">
        <f t="shared" si="1730"/>
        <v>27731.8073133</v>
      </c>
      <c r="N1307" s="142">
        <f t="shared" si="1743"/>
        <v>0</v>
      </c>
      <c r="O1307" s="133">
        <f t="shared" si="1764"/>
        <v>0</v>
      </c>
      <c r="P1307" s="134">
        <f t="shared" si="1731"/>
        <v>0</v>
      </c>
      <c r="Q1307" s="133">
        <f t="shared" si="1768"/>
        <v>0.12682499999999999</v>
      </c>
      <c r="R1307" s="143">
        <f t="shared" si="1732"/>
        <v>1.0064402160000001</v>
      </c>
      <c r="S1307" s="134">
        <f t="shared" si="1733"/>
        <v>178.59882916000001</v>
      </c>
      <c r="T1307" s="3">
        <f t="shared" si="1769"/>
        <v>0</v>
      </c>
      <c r="U1307" s="4">
        <f t="shared" si="1770"/>
        <v>0</v>
      </c>
      <c r="V1307" s="144" t="str">
        <f t="shared" ref="V1307" si="1787">V1306</f>
        <v>A+J=</v>
      </c>
      <c r="W1307" s="9">
        <f t="shared" si="1766"/>
        <v>43363</v>
      </c>
      <c r="X1307" s="4"/>
      <c r="Y1307" s="18"/>
      <c r="Z1307" s="16"/>
      <c r="AD1307" s="5"/>
    </row>
    <row r="1308" spans="1:30" x14ac:dyDescent="0.2">
      <c r="A1308" s="138">
        <f t="shared" si="1767"/>
        <v>43353</v>
      </c>
      <c r="B1308" s="134">
        <f t="shared" si="1721"/>
        <v>27923.918748970002</v>
      </c>
      <c r="C1308" s="134">
        <f t="shared" si="1742"/>
        <v>23020.576184409867</v>
      </c>
      <c r="D1308" s="139">
        <f t="shared" si="1722"/>
        <v>693.28700000000003</v>
      </c>
      <c r="E1308" s="10">
        <f>IF(DAY(A1308)=E$3+1,VLOOKUP(A1308,[1]Plan1!$BZ$150:$CA$300,2),E1307)</f>
        <v>696.8</v>
      </c>
      <c r="F1308" s="140">
        <f t="shared" si="1723"/>
        <v>43302</v>
      </c>
      <c r="G1308" s="133">
        <f t="shared" si="1724"/>
        <v>5.067165546158936E-3</v>
      </c>
      <c r="H1308" s="141">
        <f t="shared" si="1725"/>
        <v>21</v>
      </c>
      <c r="I1308" s="141">
        <f t="shared" si="1726"/>
        <v>31</v>
      </c>
      <c r="J1308" s="134">
        <f t="shared" si="1727"/>
        <v>1.003429796855368</v>
      </c>
      <c r="K1308" s="134">
        <f t="shared" si="1728"/>
        <v>1.20073122</v>
      </c>
      <c r="L1308" s="134">
        <f t="shared" si="1729"/>
        <v>1.20484948</v>
      </c>
      <c r="M1308" s="134">
        <f t="shared" si="1730"/>
        <v>27736.32924508</v>
      </c>
      <c r="N1308" s="142">
        <f t="shared" si="1743"/>
        <v>0</v>
      </c>
      <c r="O1308" s="133">
        <f t="shared" si="1764"/>
        <v>0</v>
      </c>
      <c r="P1308" s="134">
        <f t="shared" si="1731"/>
        <v>0</v>
      </c>
      <c r="Q1308" s="133">
        <f t="shared" si="1768"/>
        <v>0.12682499999999999</v>
      </c>
      <c r="R1308" s="143">
        <f t="shared" si="1732"/>
        <v>1.0067633140000001</v>
      </c>
      <c r="S1308" s="134">
        <f t="shared" si="1733"/>
        <v>187.58950389</v>
      </c>
      <c r="T1308" s="3">
        <f t="shared" si="1769"/>
        <v>0</v>
      </c>
      <c r="U1308" s="4">
        <f t="shared" si="1770"/>
        <v>0</v>
      </c>
      <c r="V1308" s="144" t="str">
        <f t="shared" ref="V1308" si="1788">V1307</f>
        <v>A+J=</v>
      </c>
      <c r="W1308" s="9">
        <f t="shared" si="1766"/>
        <v>43363</v>
      </c>
      <c r="X1308" s="4"/>
      <c r="Y1308" s="18"/>
      <c r="Z1308" s="16"/>
      <c r="AD1308" s="5"/>
    </row>
    <row r="1309" spans="1:30" x14ac:dyDescent="0.2">
      <c r="A1309" s="138">
        <f t="shared" si="1767"/>
        <v>43354</v>
      </c>
      <c r="B1309" s="134">
        <f t="shared" si="1721"/>
        <v>27937.437830349998</v>
      </c>
      <c r="C1309" s="134">
        <f t="shared" si="1742"/>
        <v>23020.576184409867</v>
      </c>
      <c r="D1309" s="139">
        <f t="shared" si="1722"/>
        <v>693.28700000000003</v>
      </c>
      <c r="E1309" s="10">
        <f>IF(DAY(A1309)=E$3+1,VLOOKUP(A1309,[1]Plan1!$BZ$150:$CA$300,2),E1308)</f>
        <v>696.8</v>
      </c>
      <c r="F1309" s="140">
        <f t="shared" si="1723"/>
        <v>43302</v>
      </c>
      <c r="G1309" s="133">
        <f t="shared" si="1724"/>
        <v>5.067165546158936E-3</v>
      </c>
      <c r="H1309" s="141">
        <f t="shared" si="1725"/>
        <v>22</v>
      </c>
      <c r="I1309" s="141">
        <f t="shared" si="1726"/>
        <v>31</v>
      </c>
      <c r="J1309" s="134">
        <f t="shared" si="1727"/>
        <v>1.0035934136169939</v>
      </c>
      <c r="K1309" s="134">
        <f t="shared" si="1728"/>
        <v>1.20073122</v>
      </c>
      <c r="L1309" s="134">
        <f t="shared" si="1729"/>
        <v>1.20504594</v>
      </c>
      <c r="M1309" s="134">
        <f t="shared" si="1730"/>
        <v>27740.85186748</v>
      </c>
      <c r="N1309" s="142">
        <f t="shared" si="1743"/>
        <v>0</v>
      </c>
      <c r="O1309" s="133">
        <f t="shared" si="1764"/>
        <v>0</v>
      </c>
      <c r="P1309" s="134">
        <f t="shared" si="1731"/>
        <v>0</v>
      </c>
      <c r="Q1309" s="133">
        <f t="shared" si="1768"/>
        <v>0.12682499999999999</v>
      </c>
      <c r="R1309" s="143">
        <f t="shared" si="1732"/>
        <v>1.0070865149999999</v>
      </c>
      <c r="S1309" s="134">
        <f t="shared" si="1733"/>
        <v>196.58596287</v>
      </c>
      <c r="T1309" s="3">
        <f t="shared" si="1769"/>
        <v>0</v>
      </c>
      <c r="U1309" s="4">
        <f t="shared" si="1770"/>
        <v>0</v>
      </c>
      <c r="V1309" s="144" t="str">
        <f t="shared" ref="V1309" si="1789">V1308</f>
        <v>A+J=</v>
      </c>
      <c r="W1309" s="9">
        <f t="shared" si="1766"/>
        <v>43363</v>
      </c>
      <c r="X1309" s="4"/>
      <c r="Y1309" s="18"/>
      <c r="Z1309" s="16"/>
      <c r="AD1309" s="5"/>
    </row>
    <row r="1310" spans="1:30" x14ac:dyDescent="0.2">
      <c r="A1310" s="138">
        <f t="shared" si="1767"/>
        <v>43355</v>
      </c>
      <c r="B1310" s="134">
        <f t="shared" si="1721"/>
        <v>27950.963416399998</v>
      </c>
      <c r="C1310" s="134">
        <f t="shared" si="1742"/>
        <v>23020.576184409867</v>
      </c>
      <c r="D1310" s="139">
        <f t="shared" si="1722"/>
        <v>693.28700000000003</v>
      </c>
      <c r="E1310" s="10">
        <f>IF(DAY(A1310)=E$3+1,VLOOKUP(A1310,[1]Plan1!$BZ$150:$CA$300,2),E1309)</f>
        <v>696.8</v>
      </c>
      <c r="F1310" s="140">
        <f t="shared" si="1723"/>
        <v>43302</v>
      </c>
      <c r="G1310" s="133">
        <f t="shared" si="1724"/>
        <v>5.067165546158936E-3</v>
      </c>
      <c r="H1310" s="141">
        <f t="shared" si="1725"/>
        <v>23</v>
      </c>
      <c r="I1310" s="141">
        <f t="shared" si="1726"/>
        <v>31</v>
      </c>
      <c r="J1310" s="134">
        <f t="shared" si="1727"/>
        <v>1.0037570570575609</v>
      </c>
      <c r="K1310" s="134">
        <f t="shared" si="1728"/>
        <v>1.20073122</v>
      </c>
      <c r="L1310" s="134">
        <f t="shared" si="1729"/>
        <v>1.20524243</v>
      </c>
      <c r="M1310" s="134">
        <f t="shared" si="1730"/>
        <v>27745.375180489998</v>
      </c>
      <c r="N1310" s="142">
        <f t="shared" si="1743"/>
        <v>0</v>
      </c>
      <c r="O1310" s="133">
        <f t="shared" si="1764"/>
        <v>0</v>
      </c>
      <c r="P1310" s="134">
        <f t="shared" si="1731"/>
        <v>0</v>
      </c>
      <c r="Q1310" s="133">
        <f t="shared" si="1768"/>
        <v>0.12682499999999999</v>
      </c>
      <c r="R1310" s="143">
        <f t="shared" si="1732"/>
        <v>1.0074098199999999</v>
      </c>
      <c r="S1310" s="134">
        <f t="shared" si="1733"/>
        <v>205.58823591000001</v>
      </c>
      <c r="T1310" s="3">
        <f t="shared" si="1769"/>
        <v>0</v>
      </c>
      <c r="U1310" s="4">
        <f t="shared" si="1770"/>
        <v>0</v>
      </c>
      <c r="V1310" s="144" t="str">
        <f t="shared" ref="V1310" si="1790">V1309</f>
        <v>A+J=</v>
      </c>
      <c r="W1310" s="9">
        <f t="shared" si="1766"/>
        <v>43363</v>
      </c>
      <c r="X1310" s="4"/>
      <c r="Y1310" s="18"/>
      <c r="Z1310" s="16"/>
      <c r="AD1310" s="5"/>
    </row>
    <row r="1311" spans="1:30" x14ac:dyDescent="0.2">
      <c r="A1311" s="138">
        <f t="shared" si="1767"/>
        <v>43356</v>
      </c>
      <c r="B1311" s="134">
        <f t="shared" si="1721"/>
        <v>27964.495481490001</v>
      </c>
      <c r="C1311" s="134">
        <f t="shared" si="1742"/>
        <v>23020.576184409867</v>
      </c>
      <c r="D1311" s="139">
        <f t="shared" si="1722"/>
        <v>693.28700000000003</v>
      </c>
      <c r="E1311" s="10">
        <f>IF(DAY(A1311)=E$3+1,VLOOKUP(A1311,[1]Plan1!$BZ$150:$CA$300,2),E1310)</f>
        <v>696.8</v>
      </c>
      <c r="F1311" s="140">
        <f t="shared" si="1723"/>
        <v>43302</v>
      </c>
      <c r="G1311" s="133">
        <f t="shared" si="1724"/>
        <v>5.067165546158936E-3</v>
      </c>
      <c r="H1311" s="141">
        <f t="shared" si="1725"/>
        <v>24</v>
      </c>
      <c r="I1311" s="141">
        <f t="shared" si="1726"/>
        <v>31</v>
      </c>
      <c r="J1311" s="134">
        <f t="shared" si="1727"/>
        <v>1.0039207271814197</v>
      </c>
      <c r="K1311" s="134">
        <f t="shared" si="1728"/>
        <v>1.20073122</v>
      </c>
      <c r="L1311" s="134">
        <f t="shared" si="1729"/>
        <v>1.20543895</v>
      </c>
      <c r="M1311" s="134">
        <f t="shared" si="1730"/>
        <v>27749.899184130001</v>
      </c>
      <c r="N1311" s="142">
        <f t="shared" si="1743"/>
        <v>0</v>
      </c>
      <c r="O1311" s="133">
        <f t="shared" si="1764"/>
        <v>0</v>
      </c>
      <c r="P1311" s="134">
        <f t="shared" si="1731"/>
        <v>0</v>
      </c>
      <c r="Q1311" s="133">
        <f t="shared" si="1768"/>
        <v>0.12682499999999999</v>
      </c>
      <c r="R1311" s="143">
        <f t="shared" si="1732"/>
        <v>1.007733228</v>
      </c>
      <c r="S1311" s="134">
        <f t="shared" si="1733"/>
        <v>214.59629735999999</v>
      </c>
      <c r="T1311" s="3">
        <f t="shared" si="1769"/>
        <v>0</v>
      </c>
      <c r="U1311" s="4">
        <f t="shared" si="1770"/>
        <v>0</v>
      </c>
      <c r="V1311" s="144" t="str">
        <f t="shared" ref="V1311" si="1791">V1310</f>
        <v>A+J=</v>
      </c>
      <c r="W1311" s="9">
        <f t="shared" si="1766"/>
        <v>43363</v>
      </c>
      <c r="X1311" s="4"/>
      <c r="Y1311" s="18"/>
      <c r="Z1311" s="16"/>
      <c r="AD1311" s="5"/>
    </row>
    <row r="1312" spans="1:30" x14ac:dyDescent="0.2">
      <c r="A1312" s="138">
        <f t="shared" si="1767"/>
        <v>43357</v>
      </c>
      <c r="B1312" s="134">
        <f t="shared" si="1721"/>
        <v>27978.03431522</v>
      </c>
      <c r="C1312" s="134">
        <f t="shared" si="1742"/>
        <v>23020.576184409867</v>
      </c>
      <c r="D1312" s="139">
        <f t="shared" si="1722"/>
        <v>693.28700000000003</v>
      </c>
      <c r="E1312" s="10">
        <f>IF(DAY(A1312)=E$3+1,VLOOKUP(A1312,[1]Plan1!$BZ$150:$CA$300,2),E1311)</f>
        <v>696.8</v>
      </c>
      <c r="F1312" s="140">
        <f t="shared" si="1723"/>
        <v>43302</v>
      </c>
      <c r="G1312" s="133">
        <f t="shared" si="1724"/>
        <v>5.067165546158936E-3</v>
      </c>
      <c r="H1312" s="141">
        <f t="shared" si="1725"/>
        <v>25</v>
      </c>
      <c r="I1312" s="141">
        <f t="shared" si="1726"/>
        <v>31</v>
      </c>
      <c r="J1312" s="134">
        <f t="shared" si="1727"/>
        <v>1.0040844239929207</v>
      </c>
      <c r="K1312" s="134">
        <f t="shared" si="1728"/>
        <v>1.20073122</v>
      </c>
      <c r="L1312" s="134">
        <f t="shared" si="1729"/>
        <v>1.20563551</v>
      </c>
      <c r="M1312" s="134">
        <f t="shared" si="1730"/>
        <v>27754.424108579999</v>
      </c>
      <c r="N1312" s="142">
        <f t="shared" si="1743"/>
        <v>0</v>
      </c>
      <c r="O1312" s="133">
        <f t="shared" si="1764"/>
        <v>0</v>
      </c>
      <c r="P1312" s="134">
        <f t="shared" si="1731"/>
        <v>0</v>
      </c>
      <c r="Q1312" s="133">
        <f t="shared" si="1768"/>
        <v>0.12682499999999999</v>
      </c>
      <c r="R1312" s="143">
        <f t="shared" si="1732"/>
        <v>1.0080567410000001</v>
      </c>
      <c r="S1312" s="134">
        <f t="shared" si="1733"/>
        <v>223.61020664</v>
      </c>
      <c r="T1312" s="3">
        <f t="shared" si="1769"/>
        <v>0</v>
      </c>
      <c r="U1312" s="4">
        <f t="shared" si="1770"/>
        <v>0</v>
      </c>
      <c r="V1312" s="144" t="str">
        <f t="shared" ref="V1312" si="1792">V1311</f>
        <v>A+J=</v>
      </c>
      <c r="W1312" s="9">
        <f t="shared" si="1766"/>
        <v>43363</v>
      </c>
      <c r="X1312" s="4"/>
      <c r="Y1312" s="18"/>
      <c r="Z1312" s="16"/>
      <c r="AD1312" s="5"/>
    </row>
    <row r="1313" spans="1:135" x14ac:dyDescent="0.2">
      <c r="A1313" s="138">
        <f t="shared" si="1767"/>
        <v>43358</v>
      </c>
      <c r="B1313" s="134">
        <f t="shared" si="1721"/>
        <v>27991.579632270001</v>
      </c>
      <c r="C1313" s="134">
        <f t="shared" si="1742"/>
        <v>23020.576184409867</v>
      </c>
      <c r="D1313" s="139">
        <f t="shared" si="1722"/>
        <v>693.28700000000003</v>
      </c>
      <c r="E1313" s="10">
        <f>IF(DAY(A1313)=E$3+1,VLOOKUP(A1313,[1]Plan1!$BZ$150:$CA$300,2),E1312)</f>
        <v>696.8</v>
      </c>
      <c r="F1313" s="140">
        <f t="shared" si="1723"/>
        <v>43302</v>
      </c>
      <c r="G1313" s="133">
        <f t="shared" si="1724"/>
        <v>5.067165546158936E-3</v>
      </c>
      <c r="H1313" s="141">
        <f t="shared" si="1725"/>
        <v>26</v>
      </c>
      <c r="I1313" s="141">
        <f t="shared" si="1726"/>
        <v>31</v>
      </c>
      <c r="J1313" s="134">
        <f t="shared" si="1727"/>
        <v>1.0042481474964158</v>
      </c>
      <c r="K1313" s="134">
        <f t="shared" si="1728"/>
        <v>1.20073122</v>
      </c>
      <c r="L1313" s="134">
        <f t="shared" si="1729"/>
        <v>1.2058321000000001</v>
      </c>
      <c r="M1313" s="134">
        <f t="shared" si="1730"/>
        <v>27758.949723649999</v>
      </c>
      <c r="N1313" s="142">
        <f t="shared" si="1743"/>
        <v>0</v>
      </c>
      <c r="O1313" s="133">
        <f t="shared" si="1764"/>
        <v>0</v>
      </c>
      <c r="P1313" s="134">
        <f t="shared" si="1731"/>
        <v>0</v>
      </c>
      <c r="Q1313" s="133">
        <f t="shared" si="1768"/>
        <v>0.12682499999999999</v>
      </c>
      <c r="R1313" s="143">
        <f t="shared" si="1732"/>
        <v>1.0083803570000001</v>
      </c>
      <c r="S1313" s="134">
        <f t="shared" si="1733"/>
        <v>232.62990862000001</v>
      </c>
      <c r="T1313" s="3">
        <f t="shared" si="1769"/>
        <v>0</v>
      </c>
      <c r="U1313" s="4">
        <f t="shared" si="1770"/>
        <v>0</v>
      </c>
      <c r="V1313" s="144" t="str">
        <f t="shared" ref="V1313" si="1793">V1312</f>
        <v>A+J=</v>
      </c>
      <c r="W1313" s="9">
        <f t="shared" si="1766"/>
        <v>43363</v>
      </c>
      <c r="X1313" s="4"/>
      <c r="Y1313" s="18"/>
      <c r="Z1313" s="16"/>
      <c r="AD1313" s="5"/>
    </row>
    <row r="1314" spans="1:135" x14ac:dyDescent="0.2">
      <c r="A1314" s="138">
        <f t="shared" si="1767"/>
        <v>43359</v>
      </c>
      <c r="B1314" s="134">
        <f t="shared" si="1721"/>
        <v>28005.13146248</v>
      </c>
      <c r="C1314" s="134">
        <f t="shared" si="1742"/>
        <v>23020.576184409867</v>
      </c>
      <c r="D1314" s="139">
        <f t="shared" si="1722"/>
        <v>693.28700000000003</v>
      </c>
      <c r="E1314" s="10">
        <f>IF(DAY(A1314)=E$3+1,VLOOKUP(A1314,[1]Plan1!$BZ$150:$CA$300,2),E1313)</f>
        <v>696.8</v>
      </c>
      <c r="F1314" s="140">
        <f t="shared" si="1723"/>
        <v>43302</v>
      </c>
      <c r="G1314" s="133">
        <f t="shared" si="1724"/>
        <v>5.067165546158936E-3</v>
      </c>
      <c r="H1314" s="141">
        <f t="shared" si="1725"/>
        <v>27</v>
      </c>
      <c r="I1314" s="141">
        <f t="shared" si="1726"/>
        <v>31</v>
      </c>
      <c r="J1314" s="134">
        <f t="shared" si="1727"/>
        <v>1.0044118976962573</v>
      </c>
      <c r="K1314" s="134">
        <f t="shared" si="1728"/>
        <v>1.20073122</v>
      </c>
      <c r="L1314" s="134">
        <f t="shared" si="1729"/>
        <v>1.2060287199999999</v>
      </c>
      <c r="M1314" s="134">
        <f t="shared" si="1730"/>
        <v>27763.47602934</v>
      </c>
      <c r="N1314" s="142">
        <f t="shared" si="1743"/>
        <v>0</v>
      </c>
      <c r="O1314" s="133">
        <f t="shared" si="1764"/>
        <v>0</v>
      </c>
      <c r="P1314" s="134">
        <f t="shared" si="1731"/>
        <v>0</v>
      </c>
      <c r="Q1314" s="133">
        <f t="shared" si="1768"/>
        <v>0.12682499999999999</v>
      </c>
      <c r="R1314" s="143">
        <f t="shared" si="1732"/>
        <v>1.008704077</v>
      </c>
      <c r="S1314" s="134">
        <f t="shared" si="1733"/>
        <v>241.65543314000001</v>
      </c>
      <c r="T1314" s="3">
        <f t="shared" si="1769"/>
        <v>0</v>
      </c>
      <c r="U1314" s="4">
        <f t="shared" si="1770"/>
        <v>0</v>
      </c>
      <c r="V1314" s="144" t="str">
        <f t="shared" ref="V1314" si="1794">V1313</f>
        <v>A+J=</v>
      </c>
      <c r="W1314" s="9">
        <f t="shared" si="1766"/>
        <v>43363</v>
      </c>
      <c r="X1314" s="4"/>
      <c r="Y1314" s="18"/>
      <c r="Z1314" s="16"/>
      <c r="AD1314" s="5"/>
    </row>
    <row r="1315" spans="1:135" x14ac:dyDescent="0.2">
      <c r="A1315" s="138">
        <f t="shared" si="1767"/>
        <v>43360</v>
      </c>
      <c r="B1315" s="134">
        <f t="shared" si="1721"/>
        <v>28018.689807930001</v>
      </c>
      <c r="C1315" s="134">
        <f t="shared" si="1742"/>
        <v>23020.576184409867</v>
      </c>
      <c r="D1315" s="139">
        <f t="shared" si="1722"/>
        <v>693.28700000000003</v>
      </c>
      <c r="E1315" s="10">
        <f>IF(DAY(A1315)=E$3+1,VLOOKUP(A1315,[1]Plan1!$BZ$150:$CA$300,2),E1314)</f>
        <v>696.8</v>
      </c>
      <c r="F1315" s="140">
        <f t="shared" si="1723"/>
        <v>43302</v>
      </c>
      <c r="G1315" s="133">
        <f t="shared" si="1724"/>
        <v>5.067165546158936E-3</v>
      </c>
      <c r="H1315" s="141">
        <f t="shared" si="1725"/>
        <v>28</v>
      </c>
      <c r="I1315" s="141">
        <f t="shared" si="1726"/>
        <v>31</v>
      </c>
      <c r="J1315" s="134">
        <f t="shared" si="1727"/>
        <v>1.0045756745967984</v>
      </c>
      <c r="K1315" s="134">
        <f t="shared" si="1728"/>
        <v>1.20073122</v>
      </c>
      <c r="L1315" s="134">
        <f t="shared" si="1729"/>
        <v>1.2062253700000001</v>
      </c>
      <c r="M1315" s="134">
        <f t="shared" si="1730"/>
        <v>27768.003025649999</v>
      </c>
      <c r="N1315" s="142">
        <f t="shared" si="1743"/>
        <v>0</v>
      </c>
      <c r="O1315" s="133">
        <f t="shared" si="1764"/>
        <v>0</v>
      </c>
      <c r="P1315" s="134">
        <f t="shared" si="1731"/>
        <v>0</v>
      </c>
      <c r="Q1315" s="133">
        <f t="shared" si="1768"/>
        <v>0.12682499999999999</v>
      </c>
      <c r="R1315" s="143">
        <f t="shared" si="1732"/>
        <v>1.0090279010000001</v>
      </c>
      <c r="S1315" s="134">
        <f t="shared" si="1733"/>
        <v>250.68678227999999</v>
      </c>
      <c r="T1315" s="3">
        <f t="shared" si="1769"/>
        <v>0</v>
      </c>
      <c r="U1315" s="4">
        <f t="shared" si="1770"/>
        <v>0</v>
      </c>
      <c r="V1315" s="144" t="str">
        <f t="shared" ref="V1315" si="1795">V1314</f>
        <v>A+J=</v>
      </c>
      <c r="W1315" s="9">
        <f t="shared" si="1766"/>
        <v>43363</v>
      </c>
      <c r="X1315" s="4"/>
      <c r="Y1315" s="18"/>
      <c r="Z1315" s="16"/>
      <c r="AD1315" s="5"/>
    </row>
    <row r="1316" spans="1:135" x14ac:dyDescent="0.2">
      <c r="A1316" s="138">
        <f t="shared" si="1767"/>
        <v>43361</v>
      </c>
      <c r="B1316" s="134">
        <f t="shared" si="1721"/>
        <v>28032.254698459998</v>
      </c>
      <c r="C1316" s="134">
        <f t="shared" si="1742"/>
        <v>23020.576184409867</v>
      </c>
      <c r="D1316" s="139">
        <f t="shared" si="1722"/>
        <v>693.28700000000003</v>
      </c>
      <c r="E1316" s="10">
        <f>IF(DAY(A1316)=E$3+1,VLOOKUP(A1316,[1]Plan1!$BZ$150:$CA$300,2),E1315)</f>
        <v>696.8</v>
      </c>
      <c r="F1316" s="140">
        <f t="shared" si="1723"/>
        <v>43302</v>
      </c>
      <c r="G1316" s="133">
        <f t="shared" si="1724"/>
        <v>5.067165546158936E-3</v>
      </c>
      <c r="H1316" s="141">
        <f t="shared" si="1725"/>
        <v>29</v>
      </c>
      <c r="I1316" s="141">
        <f t="shared" si="1726"/>
        <v>31</v>
      </c>
      <c r="J1316" s="134">
        <f t="shared" si="1727"/>
        <v>1.0047394782023924</v>
      </c>
      <c r="K1316" s="134">
        <f t="shared" si="1728"/>
        <v>1.20073122</v>
      </c>
      <c r="L1316" s="134">
        <f t="shared" si="1729"/>
        <v>1.20642205</v>
      </c>
      <c r="M1316" s="134">
        <f t="shared" si="1730"/>
        <v>27772.530712569998</v>
      </c>
      <c r="N1316" s="142">
        <f t="shared" si="1743"/>
        <v>0</v>
      </c>
      <c r="O1316" s="133">
        <f t="shared" si="1764"/>
        <v>0</v>
      </c>
      <c r="P1316" s="134">
        <f t="shared" si="1731"/>
        <v>0</v>
      </c>
      <c r="Q1316" s="133">
        <f t="shared" si="1768"/>
        <v>0.12682499999999999</v>
      </c>
      <c r="R1316" s="143">
        <f t="shared" si="1732"/>
        <v>1.0093518299999999</v>
      </c>
      <c r="S1316" s="134">
        <f t="shared" si="1733"/>
        <v>259.72398588999999</v>
      </c>
      <c r="T1316" s="3">
        <f t="shared" si="1769"/>
        <v>0</v>
      </c>
      <c r="U1316" s="4">
        <f t="shared" si="1770"/>
        <v>0</v>
      </c>
      <c r="V1316" s="144" t="str">
        <f t="shared" ref="V1316" si="1796">V1315</f>
        <v>A+J=</v>
      </c>
      <c r="W1316" s="9">
        <f t="shared" si="1766"/>
        <v>43363</v>
      </c>
      <c r="X1316" s="4"/>
      <c r="Y1316" s="18"/>
      <c r="Z1316" s="16"/>
      <c r="AD1316" s="5"/>
    </row>
    <row r="1317" spans="1:135" x14ac:dyDescent="0.2">
      <c r="A1317" s="138">
        <f t="shared" si="1767"/>
        <v>43362</v>
      </c>
      <c r="B1317" s="134">
        <f t="shared" si="1721"/>
        <v>28045.826313059999</v>
      </c>
      <c r="C1317" s="134">
        <f t="shared" si="1742"/>
        <v>23020.576184409867</v>
      </c>
      <c r="D1317" s="139">
        <f t="shared" si="1722"/>
        <v>693.28700000000003</v>
      </c>
      <c r="E1317" s="10">
        <f>IF(DAY(A1317)=E$3+1,VLOOKUP(A1317,[1]Plan1!$BZ$150:$CA$300,2),E1316)</f>
        <v>696.8</v>
      </c>
      <c r="F1317" s="140">
        <f t="shared" si="1723"/>
        <v>43302</v>
      </c>
      <c r="G1317" s="133">
        <f t="shared" si="1724"/>
        <v>5.067165546158936E-3</v>
      </c>
      <c r="H1317" s="141">
        <f t="shared" si="1725"/>
        <v>30</v>
      </c>
      <c r="I1317" s="141">
        <f t="shared" si="1726"/>
        <v>31</v>
      </c>
      <c r="J1317" s="134">
        <f t="shared" si="1727"/>
        <v>1.0049033085173944</v>
      </c>
      <c r="K1317" s="134">
        <f t="shared" si="1728"/>
        <v>1.20073122</v>
      </c>
      <c r="L1317" s="134">
        <f t="shared" si="1729"/>
        <v>1.20661877</v>
      </c>
      <c r="M1317" s="134">
        <f t="shared" si="1730"/>
        <v>27777.059320320001</v>
      </c>
      <c r="N1317" s="142">
        <f t="shared" si="1743"/>
        <v>0</v>
      </c>
      <c r="O1317" s="133">
        <f t="shared" si="1764"/>
        <v>0</v>
      </c>
      <c r="P1317" s="134">
        <f t="shared" si="1731"/>
        <v>0</v>
      </c>
      <c r="Q1317" s="133">
        <f t="shared" si="1768"/>
        <v>0.12682499999999999</v>
      </c>
      <c r="R1317" s="143">
        <f t="shared" si="1732"/>
        <v>1.0096758619999999</v>
      </c>
      <c r="S1317" s="134">
        <f t="shared" si="1733"/>
        <v>268.76699273999998</v>
      </c>
      <c r="T1317" s="3">
        <f t="shared" si="1769"/>
        <v>0</v>
      </c>
      <c r="U1317" s="4">
        <f t="shared" si="1770"/>
        <v>0</v>
      </c>
      <c r="V1317" s="144" t="str">
        <f t="shared" ref="V1317" si="1797">V1316</f>
        <v>A+J=</v>
      </c>
      <c r="W1317" s="9">
        <f t="shared" si="1766"/>
        <v>43363</v>
      </c>
      <c r="X1317" s="4"/>
      <c r="Y1317" s="18"/>
      <c r="Z1317" s="16"/>
      <c r="AD1317" s="5"/>
    </row>
    <row r="1318" spans="1:135" x14ac:dyDescent="0.2">
      <c r="A1318" s="92">
        <f t="shared" si="1767"/>
        <v>43363</v>
      </c>
      <c r="B1318" s="97">
        <f t="shared" si="1721"/>
        <v>28059.4044493</v>
      </c>
      <c r="C1318" s="97">
        <f t="shared" si="1742"/>
        <v>23020.576184409867</v>
      </c>
      <c r="D1318" s="94">
        <f t="shared" si="1722"/>
        <v>693.28700000000003</v>
      </c>
      <c r="E1318" s="10">
        <f>IF(DAY(A1318)=E$3+1,VLOOKUP(A1318,[1]Plan1!$BZ$150:$CA$300,2),E1317)</f>
        <v>696.8</v>
      </c>
      <c r="F1318" s="130">
        <f t="shared" si="1723"/>
        <v>43302</v>
      </c>
      <c r="G1318" s="99">
        <f t="shared" si="1724"/>
        <v>5.067165546158936E-3</v>
      </c>
      <c r="H1318" s="96">
        <f t="shared" si="1725"/>
        <v>31</v>
      </c>
      <c r="I1318" s="96">
        <f t="shared" si="1726"/>
        <v>31</v>
      </c>
      <c r="J1318" s="97">
        <f t="shared" si="1727"/>
        <v>1.0050671655461589</v>
      </c>
      <c r="K1318" s="97">
        <f t="shared" si="1728"/>
        <v>1.20073122</v>
      </c>
      <c r="L1318" s="97">
        <f t="shared" si="1729"/>
        <v>1.2068155199999999</v>
      </c>
      <c r="M1318" s="97">
        <f t="shared" si="1730"/>
        <v>27781.588618680002</v>
      </c>
      <c r="N1318" s="98">
        <f t="shared" si="1743"/>
        <v>44</v>
      </c>
      <c r="O1318" s="99">
        <f t="shared" si="1764"/>
        <v>9.43335155878018E-2</v>
      </c>
      <c r="P1318" s="97">
        <f t="shared" si="1731"/>
        <v>2620.7349230099999</v>
      </c>
      <c r="Q1318" s="99">
        <f t="shared" si="1768"/>
        <v>0.12682499999999999</v>
      </c>
      <c r="R1318" s="100">
        <f t="shared" si="1732"/>
        <v>1.0099999980000001</v>
      </c>
      <c r="S1318" s="97">
        <f t="shared" si="1733"/>
        <v>277.81583061999999</v>
      </c>
      <c r="T1318" s="3">
        <f t="shared" si="1769"/>
        <v>2898.5507536299997</v>
      </c>
      <c r="U1318" s="4">
        <f t="shared" si="1770"/>
        <v>200000.00200046998</v>
      </c>
      <c r="V1318" s="136" t="str">
        <f t="shared" ref="V1318" si="1798">V1317</f>
        <v>A+J=</v>
      </c>
      <c r="W1318" s="9">
        <f t="shared" si="1766"/>
        <v>43393</v>
      </c>
      <c r="X1318" s="28"/>
      <c r="Y1318" s="22"/>
      <c r="Z1318" s="21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138">
        <f t="shared" si="1767"/>
        <v>43364</v>
      </c>
      <c r="B1319" s="134">
        <f t="shared" si="1721"/>
        <v>25175.052541229998</v>
      </c>
      <c r="C1319" s="134">
        <f t="shared" si="1742"/>
        <v>20848.964302079869</v>
      </c>
      <c r="D1319" s="139">
        <f t="shared" si="1722"/>
        <v>696.8</v>
      </c>
      <c r="E1319" s="10">
        <f>IF(DAY(A1319)=E$3+1,VLOOKUP(A1319,[1]Plan1!$BZ$150:$CA$300,2),E1318)</f>
        <v>701.67700000000002</v>
      </c>
      <c r="F1319" s="140">
        <f t="shared" si="1723"/>
        <v>43333</v>
      </c>
      <c r="G1319" s="133">
        <f t="shared" si="1724"/>
        <v>6.9991389207808563E-3</v>
      </c>
      <c r="H1319" s="141">
        <f t="shared" si="1725"/>
        <v>1</v>
      </c>
      <c r="I1319" s="141">
        <f t="shared" si="1726"/>
        <v>30</v>
      </c>
      <c r="J1319" s="134">
        <f t="shared" si="1727"/>
        <v>1.000232518983099</v>
      </c>
      <c r="K1319" s="134">
        <f t="shared" si="1728"/>
        <v>1.2068155199999999</v>
      </c>
      <c r="L1319" s="134">
        <f t="shared" si="1729"/>
        <v>1.2070961200000001</v>
      </c>
      <c r="M1319" s="134">
        <f t="shared" si="1730"/>
        <v>25166.703915049999</v>
      </c>
      <c r="N1319" s="142">
        <f t="shared" si="1743"/>
        <v>0</v>
      </c>
      <c r="O1319" s="133">
        <f t="shared" si="1764"/>
        <v>0</v>
      </c>
      <c r="P1319" s="134">
        <f t="shared" si="1731"/>
        <v>0</v>
      </c>
      <c r="Q1319" s="133">
        <f t="shared" si="1768"/>
        <v>0.12682499999999999</v>
      </c>
      <c r="R1319" s="143">
        <f t="shared" si="1732"/>
        <v>1.0003317329999999</v>
      </c>
      <c r="S1319" s="134">
        <f t="shared" si="1733"/>
        <v>8.3486261800000001</v>
      </c>
      <c r="T1319" s="3">
        <f t="shared" si="1769"/>
        <v>0</v>
      </c>
      <c r="U1319" s="4">
        <f t="shared" si="1770"/>
        <v>0</v>
      </c>
      <c r="V1319" s="144" t="str">
        <f t="shared" ref="V1319" si="1799">V1318</f>
        <v>A+J=</v>
      </c>
      <c r="W1319" s="9">
        <f t="shared" si="1766"/>
        <v>43393</v>
      </c>
      <c r="X1319" s="4"/>
      <c r="Y1319" s="18"/>
      <c r="Z1319" s="16"/>
      <c r="AD1319" s="5"/>
    </row>
    <row r="1320" spans="1:135" x14ac:dyDescent="0.2">
      <c r="A1320" s="138">
        <f t="shared" si="1767"/>
        <v>43365</v>
      </c>
      <c r="B1320" s="134">
        <f t="shared" si="1721"/>
        <v>25189.259681060001</v>
      </c>
      <c r="C1320" s="134">
        <f t="shared" si="1742"/>
        <v>20848.964302079869</v>
      </c>
      <c r="D1320" s="139">
        <f t="shared" si="1722"/>
        <v>696.8</v>
      </c>
      <c r="E1320" s="10">
        <f>IF(DAY(A1320)=E$3+1,VLOOKUP(A1320,[1]Plan1!$BZ$150:$CA$300,2),E1319)</f>
        <v>701.67700000000002</v>
      </c>
      <c r="F1320" s="140">
        <f t="shared" si="1723"/>
        <v>43333</v>
      </c>
      <c r="G1320" s="133">
        <f t="shared" si="1724"/>
        <v>6.9991389207808563E-3</v>
      </c>
      <c r="H1320" s="141">
        <f t="shared" si="1725"/>
        <v>2</v>
      </c>
      <c r="I1320" s="141">
        <f t="shared" si="1726"/>
        <v>30</v>
      </c>
      <c r="J1320" s="134">
        <f t="shared" si="1727"/>
        <v>1.0004650920312754</v>
      </c>
      <c r="K1320" s="134">
        <f t="shared" si="1728"/>
        <v>1.2068155199999999</v>
      </c>
      <c r="L1320" s="134">
        <f t="shared" si="1729"/>
        <v>1.2073768</v>
      </c>
      <c r="M1320" s="134">
        <f t="shared" si="1730"/>
        <v>25172.555802350002</v>
      </c>
      <c r="N1320" s="142">
        <f t="shared" si="1743"/>
        <v>0</v>
      </c>
      <c r="O1320" s="133">
        <f t="shared" si="1764"/>
        <v>0</v>
      </c>
      <c r="P1320" s="134">
        <f t="shared" si="1731"/>
        <v>0</v>
      </c>
      <c r="Q1320" s="133">
        <f t="shared" si="1768"/>
        <v>0.12682499999999999</v>
      </c>
      <c r="R1320" s="143">
        <f t="shared" si="1732"/>
        <v>1.0006635749999999</v>
      </c>
      <c r="S1320" s="134">
        <f t="shared" si="1733"/>
        <v>16.703878710000001</v>
      </c>
      <c r="T1320" s="3">
        <f t="shared" si="1769"/>
        <v>0</v>
      </c>
      <c r="U1320" s="4">
        <f t="shared" si="1770"/>
        <v>0</v>
      </c>
      <c r="V1320" s="144" t="str">
        <f t="shared" ref="V1320" si="1800">V1319</f>
        <v>A+J=</v>
      </c>
      <c r="W1320" s="9">
        <f t="shared" si="1766"/>
        <v>43393</v>
      </c>
      <c r="X1320" s="4"/>
      <c r="Y1320" s="18"/>
      <c r="Z1320" s="16"/>
      <c r="AD1320" s="5"/>
    </row>
    <row r="1321" spans="1:135" x14ac:dyDescent="0.2">
      <c r="A1321" s="138">
        <f t="shared" si="1767"/>
        <v>43366</v>
      </c>
      <c r="B1321" s="134">
        <f t="shared" si="1721"/>
        <v>25203.474542980002</v>
      </c>
      <c r="C1321" s="134">
        <f t="shared" si="1742"/>
        <v>20848.964302079869</v>
      </c>
      <c r="D1321" s="139">
        <f t="shared" si="1722"/>
        <v>696.8</v>
      </c>
      <c r="E1321" s="10">
        <f>IF(DAY(A1321)=E$3+1,VLOOKUP(A1321,[1]Plan1!$BZ$150:$CA$300,2),E1320)</f>
        <v>701.67700000000002</v>
      </c>
      <c r="F1321" s="140">
        <f t="shared" si="1723"/>
        <v>43333</v>
      </c>
      <c r="G1321" s="133">
        <f t="shared" si="1724"/>
        <v>6.9991389207808563E-3</v>
      </c>
      <c r="H1321" s="141">
        <f t="shared" si="1725"/>
        <v>3</v>
      </c>
      <c r="I1321" s="141">
        <f t="shared" si="1726"/>
        <v>30</v>
      </c>
      <c r="J1321" s="134">
        <f t="shared" si="1727"/>
        <v>1.0006977191571005</v>
      </c>
      <c r="K1321" s="134">
        <f t="shared" si="1728"/>
        <v>1.2068155199999999</v>
      </c>
      <c r="L1321" s="134">
        <f t="shared" si="1729"/>
        <v>1.2076575300000001</v>
      </c>
      <c r="M1321" s="134">
        <f t="shared" si="1730"/>
        <v>25178.408732100001</v>
      </c>
      <c r="N1321" s="142">
        <f t="shared" si="1743"/>
        <v>0</v>
      </c>
      <c r="O1321" s="133">
        <f t="shared" si="1764"/>
        <v>0</v>
      </c>
      <c r="P1321" s="134">
        <f t="shared" si="1731"/>
        <v>0</v>
      </c>
      <c r="Q1321" s="133">
        <f t="shared" si="1768"/>
        <v>0.12682499999999999</v>
      </c>
      <c r="R1321" s="143">
        <f t="shared" si="1732"/>
        <v>1.000995528</v>
      </c>
      <c r="S1321" s="134">
        <f t="shared" si="1733"/>
        <v>25.065810880000001</v>
      </c>
      <c r="T1321" s="3">
        <f t="shared" si="1769"/>
        <v>0</v>
      </c>
      <c r="U1321" s="4">
        <f t="shared" si="1770"/>
        <v>0</v>
      </c>
      <c r="V1321" s="144" t="str">
        <f t="shared" ref="V1321" si="1801">V1320</f>
        <v>A+J=</v>
      </c>
      <c r="W1321" s="9">
        <f t="shared" si="1766"/>
        <v>43393</v>
      </c>
      <c r="X1321" s="4"/>
      <c r="Y1321" s="18"/>
      <c r="Z1321" s="16"/>
      <c r="AD1321" s="5"/>
    </row>
    <row r="1322" spans="1:135" x14ac:dyDescent="0.2">
      <c r="A1322" s="138">
        <f t="shared" si="1767"/>
        <v>43367</v>
      </c>
      <c r="B1322" s="134">
        <f t="shared" si="1721"/>
        <v>25217.697731100001</v>
      </c>
      <c r="C1322" s="134">
        <f t="shared" si="1742"/>
        <v>20848.964302079869</v>
      </c>
      <c r="D1322" s="139">
        <f t="shared" si="1722"/>
        <v>696.8</v>
      </c>
      <c r="E1322" s="10">
        <f>IF(DAY(A1322)=E$3+1,VLOOKUP(A1322,[1]Plan1!$BZ$150:$CA$300,2),E1321)</f>
        <v>701.67700000000002</v>
      </c>
      <c r="F1322" s="140">
        <f t="shared" si="1723"/>
        <v>43333</v>
      </c>
      <c r="G1322" s="133">
        <f t="shared" si="1724"/>
        <v>6.9991389207808563E-3</v>
      </c>
      <c r="H1322" s="141">
        <f t="shared" si="1725"/>
        <v>4</v>
      </c>
      <c r="I1322" s="141">
        <f t="shared" si="1726"/>
        <v>30</v>
      </c>
      <c r="J1322" s="134">
        <f t="shared" si="1727"/>
        <v>1.0009304003731483</v>
      </c>
      <c r="K1322" s="134">
        <f t="shared" si="1728"/>
        <v>1.2068155199999999</v>
      </c>
      <c r="L1322" s="134">
        <f t="shared" si="1729"/>
        <v>1.2079383400000001</v>
      </c>
      <c r="M1322" s="134">
        <f t="shared" si="1730"/>
        <v>25184.263329770001</v>
      </c>
      <c r="N1322" s="142">
        <f t="shared" si="1743"/>
        <v>0</v>
      </c>
      <c r="O1322" s="133">
        <f t="shared" si="1764"/>
        <v>0</v>
      </c>
      <c r="P1322" s="134">
        <f t="shared" si="1731"/>
        <v>0</v>
      </c>
      <c r="Q1322" s="133">
        <f t="shared" si="1768"/>
        <v>0.12682499999999999</v>
      </c>
      <c r="R1322" s="143">
        <f t="shared" si="1732"/>
        <v>1.0013275909999999</v>
      </c>
      <c r="S1322" s="134">
        <f t="shared" si="1733"/>
        <v>33.43440133</v>
      </c>
      <c r="T1322" s="3">
        <f t="shared" si="1769"/>
        <v>0</v>
      </c>
      <c r="U1322" s="4">
        <f t="shared" si="1770"/>
        <v>0</v>
      </c>
      <c r="V1322" s="144" t="str">
        <f t="shared" ref="V1322" si="1802">V1321</f>
        <v>A+J=</v>
      </c>
      <c r="W1322" s="9">
        <f t="shared" si="1766"/>
        <v>43393</v>
      </c>
      <c r="X1322" s="4"/>
      <c r="Y1322" s="18"/>
      <c r="Z1322" s="16"/>
      <c r="AD1322" s="5"/>
    </row>
    <row r="1323" spans="1:135" x14ac:dyDescent="0.2">
      <c r="A1323" s="138">
        <f t="shared" si="1767"/>
        <v>43368</v>
      </c>
      <c r="B1323" s="134">
        <f t="shared" si="1721"/>
        <v>25231.928831330002</v>
      </c>
      <c r="C1323" s="134">
        <f t="shared" si="1742"/>
        <v>20848.964302079869</v>
      </c>
      <c r="D1323" s="139">
        <f t="shared" si="1722"/>
        <v>696.8</v>
      </c>
      <c r="E1323" s="10">
        <f>IF(DAY(A1323)=E$3+1,VLOOKUP(A1323,[1]Plan1!$BZ$150:$CA$300,2),E1322)</f>
        <v>701.67700000000002</v>
      </c>
      <c r="F1323" s="140">
        <f t="shared" si="1723"/>
        <v>43333</v>
      </c>
      <c r="G1323" s="133">
        <f t="shared" si="1724"/>
        <v>6.9991389207808563E-3</v>
      </c>
      <c r="H1323" s="141">
        <f t="shared" si="1725"/>
        <v>5</v>
      </c>
      <c r="I1323" s="141">
        <f t="shared" si="1726"/>
        <v>30</v>
      </c>
      <c r="J1323" s="134">
        <f t="shared" si="1727"/>
        <v>1.0011631356919959</v>
      </c>
      <c r="K1323" s="134">
        <f t="shared" si="1728"/>
        <v>1.2068155199999999</v>
      </c>
      <c r="L1323" s="134">
        <f t="shared" si="1729"/>
        <v>1.20821921</v>
      </c>
      <c r="M1323" s="134">
        <f t="shared" si="1730"/>
        <v>25190.119178370001</v>
      </c>
      <c r="N1323" s="142">
        <f t="shared" si="1743"/>
        <v>0</v>
      </c>
      <c r="O1323" s="133">
        <f t="shared" si="1764"/>
        <v>0</v>
      </c>
      <c r="P1323" s="134">
        <f t="shared" si="1731"/>
        <v>0</v>
      </c>
      <c r="Q1323" s="133">
        <f t="shared" si="1768"/>
        <v>0.12682499999999999</v>
      </c>
      <c r="R1323" s="143">
        <f t="shared" si="1732"/>
        <v>1.001659764</v>
      </c>
      <c r="S1323" s="134">
        <f t="shared" si="1733"/>
        <v>41.809652960000001</v>
      </c>
      <c r="T1323" s="3">
        <f t="shared" si="1769"/>
        <v>0</v>
      </c>
      <c r="U1323" s="4">
        <f t="shared" si="1770"/>
        <v>0</v>
      </c>
      <c r="V1323" s="144" t="str">
        <f t="shared" ref="V1323" si="1803">V1322</f>
        <v>A+J=</v>
      </c>
      <c r="W1323" s="9">
        <f t="shared" si="1766"/>
        <v>43393</v>
      </c>
      <c r="X1323" s="4"/>
      <c r="Y1323" s="18"/>
      <c r="Z1323" s="16"/>
      <c r="AD1323" s="5"/>
    </row>
    <row r="1324" spans="1:135" x14ac:dyDescent="0.2">
      <c r="A1324" s="138">
        <f t="shared" si="1767"/>
        <v>43369</v>
      </c>
      <c r="B1324" s="134">
        <f t="shared" si="1721"/>
        <v>25246.167846859997</v>
      </c>
      <c r="C1324" s="134">
        <f t="shared" si="1742"/>
        <v>20848.964302079869</v>
      </c>
      <c r="D1324" s="139">
        <f t="shared" si="1722"/>
        <v>696.8</v>
      </c>
      <c r="E1324" s="10">
        <f>IF(DAY(A1324)=E$3+1,VLOOKUP(A1324,[1]Plan1!$BZ$150:$CA$300,2),E1323)</f>
        <v>701.67700000000002</v>
      </c>
      <c r="F1324" s="140">
        <f t="shared" si="1723"/>
        <v>43333</v>
      </c>
      <c r="G1324" s="133">
        <f t="shared" si="1724"/>
        <v>6.9991389207808563E-3</v>
      </c>
      <c r="H1324" s="141">
        <f t="shared" si="1725"/>
        <v>6</v>
      </c>
      <c r="I1324" s="141">
        <f t="shared" si="1726"/>
        <v>30</v>
      </c>
      <c r="J1324" s="134">
        <f t="shared" si="1727"/>
        <v>1.0013959251262232</v>
      </c>
      <c r="K1324" s="134">
        <f t="shared" si="1728"/>
        <v>1.2068155199999999</v>
      </c>
      <c r="L1324" s="134">
        <f t="shared" si="1729"/>
        <v>1.2085001399999999</v>
      </c>
      <c r="M1324" s="134">
        <f t="shared" si="1730"/>
        <v>25195.976277909998</v>
      </c>
      <c r="N1324" s="142">
        <f t="shared" si="1743"/>
        <v>0</v>
      </c>
      <c r="O1324" s="133">
        <f t="shared" si="1764"/>
        <v>0</v>
      </c>
      <c r="P1324" s="134">
        <f t="shared" si="1731"/>
        <v>0</v>
      </c>
      <c r="Q1324" s="133">
        <f t="shared" si="1768"/>
        <v>0.12682499999999999</v>
      </c>
      <c r="R1324" s="143">
        <f t="shared" si="1732"/>
        <v>1.0019920470000001</v>
      </c>
      <c r="S1324" s="134">
        <f t="shared" si="1733"/>
        <v>50.191568949999997</v>
      </c>
      <c r="T1324" s="3">
        <f t="shared" si="1769"/>
        <v>0</v>
      </c>
      <c r="U1324" s="4">
        <f t="shared" si="1770"/>
        <v>0</v>
      </c>
      <c r="V1324" s="144" t="str">
        <f t="shared" ref="V1324" si="1804">V1323</f>
        <v>A+J=</v>
      </c>
      <c r="W1324" s="9">
        <f t="shared" si="1766"/>
        <v>43393</v>
      </c>
      <c r="X1324" s="4"/>
      <c r="Y1324" s="18"/>
      <c r="Z1324" s="16"/>
      <c r="AD1324" s="5"/>
    </row>
    <row r="1325" spans="1:135" x14ac:dyDescent="0.2">
      <c r="A1325" s="138">
        <f t="shared" si="1767"/>
        <v>43370</v>
      </c>
      <c r="B1325" s="134">
        <f t="shared" si="1721"/>
        <v>25260.415015049999</v>
      </c>
      <c r="C1325" s="134">
        <f t="shared" si="1742"/>
        <v>20848.964302079869</v>
      </c>
      <c r="D1325" s="139">
        <f t="shared" si="1722"/>
        <v>696.8</v>
      </c>
      <c r="E1325" s="10">
        <f>IF(DAY(A1325)=E$3+1,VLOOKUP(A1325,[1]Plan1!$BZ$150:$CA$300,2),E1324)</f>
        <v>701.67700000000002</v>
      </c>
      <c r="F1325" s="140">
        <f t="shared" si="1723"/>
        <v>43333</v>
      </c>
      <c r="G1325" s="133">
        <f t="shared" si="1724"/>
        <v>6.9991389207808563E-3</v>
      </c>
      <c r="H1325" s="141">
        <f t="shared" si="1725"/>
        <v>7</v>
      </c>
      <c r="I1325" s="141">
        <f t="shared" si="1726"/>
        <v>30</v>
      </c>
      <c r="J1325" s="134">
        <f t="shared" si="1727"/>
        <v>1.0016287686884129</v>
      </c>
      <c r="K1325" s="134">
        <f t="shared" si="1728"/>
        <v>1.2068155199999999</v>
      </c>
      <c r="L1325" s="134">
        <f t="shared" si="1729"/>
        <v>1.2087811399999999</v>
      </c>
      <c r="M1325" s="134">
        <f t="shared" si="1730"/>
        <v>25201.83483688</v>
      </c>
      <c r="N1325" s="142">
        <f t="shared" si="1743"/>
        <v>0</v>
      </c>
      <c r="O1325" s="133">
        <f t="shared" si="1764"/>
        <v>0</v>
      </c>
      <c r="P1325" s="134">
        <f t="shared" si="1731"/>
        <v>0</v>
      </c>
      <c r="Q1325" s="133">
        <f t="shared" si="1768"/>
        <v>0.12682499999999999</v>
      </c>
      <c r="R1325" s="143">
        <f t="shared" si="1732"/>
        <v>1.0023244410000001</v>
      </c>
      <c r="S1325" s="134">
        <f t="shared" si="1733"/>
        <v>58.580178170000003</v>
      </c>
      <c r="T1325" s="3">
        <f t="shared" si="1769"/>
        <v>0</v>
      </c>
      <c r="U1325" s="4">
        <f t="shared" si="1770"/>
        <v>0</v>
      </c>
      <c r="V1325" s="144" t="str">
        <f t="shared" ref="V1325" si="1805">V1324</f>
        <v>A+J=</v>
      </c>
      <c r="W1325" s="9">
        <f t="shared" si="1766"/>
        <v>43393</v>
      </c>
      <c r="X1325" s="4"/>
      <c r="Y1325" s="18"/>
      <c r="Z1325" s="16"/>
      <c r="AD1325" s="5"/>
    </row>
    <row r="1326" spans="1:135" x14ac:dyDescent="0.2">
      <c r="A1326" s="138">
        <f t="shared" si="1767"/>
        <v>43371</v>
      </c>
      <c r="B1326" s="134">
        <f t="shared" ref="B1326:B1389" si="1806">(M1326+S1326)</f>
        <v>25274.670079830001</v>
      </c>
      <c r="C1326" s="134">
        <f t="shared" si="1742"/>
        <v>20848.964302079869</v>
      </c>
      <c r="D1326" s="139">
        <f t="shared" ref="D1326:D1389" si="1807">IF(E1326=E1325,D1325,E1325)</f>
        <v>696.8</v>
      </c>
      <c r="E1326" s="10">
        <f>IF(DAY(A1326)=E$3+1,VLOOKUP(A1326,[1]Plan1!$BZ$150:$CA$300,2),E1325)</f>
        <v>701.67700000000002</v>
      </c>
      <c r="F1326" s="140">
        <f t="shared" ref="F1326:F1389" si="1808">IF(D1326=D1325,F1325,EDATE(A1326,-1))</f>
        <v>43333</v>
      </c>
      <c r="G1326" s="133">
        <f t="shared" ref="G1326:G1389" si="1809">(E1326/D1326)-1</f>
        <v>6.9991389207808563E-3</v>
      </c>
      <c r="H1326" s="141">
        <f t="shared" ref="H1326:H1389" si="1810">IF(DAY(A1326)=E$3+1,1,H1325+1)</f>
        <v>8</v>
      </c>
      <c r="I1326" s="141">
        <f t="shared" ref="I1326:I1389" si="1811">IF(DAY(A1326)=E$3+1,DAY(EOMONTH(A1326,0)),I1325)</f>
        <v>30</v>
      </c>
      <c r="J1326" s="134">
        <f t="shared" ref="J1326:J1389" si="1812">((E1326/D1326)^(H1326/I1326))</f>
        <v>1.001861666391151</v>
      </c>
      <c r="K1326" s="134">
        <f t="shared" ref="K1326:K1389" si="1813">IF(DAY(A1326)=E$3+1,L1325,K1325)</f>
        <v>1.2068155199999999</v>
      </c>
      <c r="L1326" s="134">
        <f t="shared" ref="L1326:L1389" si="1814">TRUNC(J1326*K1326,8)</f>
        <v>1.2090622</v>
      </c>
      <c r="M1326" s="134">
        <f t="shared" ref="M1326:M1389" si="1815">TRUNC(C1326*L1326,8)</f>
        <v>25207.694646790002</v>
      </c>
      <c r="N1326" s="142">
        <f t="shared" si="1743"/>
        <v>0</v>
      </c>
      <c r="O1326" s="133">
        <f t="shared" si="1764"/>
        <v>0</v>
      </c>
      <c r="P1326" s="134">
        <f t="shared" ref="P1326:P1389" si="1816">IF(O1326&gt;0,TRUNC(O1326*M1326,8),0)</f>
        <v>0</v>
      </c>
      <c r="Q1326" s="133">
        <f t="shared" si="1768"/>
        <v>0.12682499999999999</v>
      </c>
      <c r="R1326" s="143">
        <f t="shared" ref="R1326:R1389" si="1817">ROUND((1+Q1326)^(1/12)^(H1326/I1326),9)</f>
        <v>1.0026569439999999</v>
      </c>
      <c r="S1326" s="134">
        <f t="shared" ref="S1326:S1389" si="1818">TRUNC(M1326*(R1326-1),8)</f>
        <v>66.975433039999999</v>
      </c>
      <c r="T1326" s="3">
        <f t="shared" si="1769"/>
        <v>0</v>
      </c>
      <c r="U1326" s="4">
        <f t="shared" si="1770"/>
        <v>0</v>
      </c>
      <c r="V1326" s="144" t="str">
        <f t="shared" ref="V1326" si="1819">V1325</f>
        <v>A+J=</v>
      </c>
      <c r="W1326" s="9">
        <f t="shared" si="1766"/>
        <v>43393</v>
      </c>
      <c r="X1326" s="4"/>
      <c r="Y1326" s="18"/>
      <c r="Z1326" s="16"/>
      <c r="AD1326" s="5"/>
    </row>
    <row r="1327" spans="1:135" x14ac:dyDescent="0.2">
      <c r="A1327" s="138">
        <f t="shared" si="1767"/>
        <v>43372</v>
      </c>
      <c r="B1327" s="134">
        <f t="shared" si="1806"/>
        <v>25288.933303909998</v>
      </c>
      <c r="C1327" s="134">
        <f t="shared" si="1742"/>
        <v>20848.964302079869</v>
      </c>
      <c r="D1327" s="139">
        <f t="shared" si="1807"/>
        <v>696.8</v>
      </c>
      <c r="E1327" s="10">
        <f>IF(DAY(A1327)=E$3+1,VLOOKUP(A1327,[1]Plan1!$BZ$150:$CA$300,2),E1326)</f>
        <v>701.67700000000002</v>
      </c>
      <c r="F1327" s="140">
        <f t="shared" si="1808"/>
        <v>43333</v>
      </c>
      <c r="G1327" s="133">
        <f t="shared" si="1809"/>
        <v>6.9991389207808563E-3</v>
      </c>
      <c r="H1327" s="141">
        <f t="shared" si="1810"/>
        <v>9</v>
      </c>
      <c r="I1327" s="141">
        <f t="shared" si="1811"/>
        <v>30</v>
      </c>
      <c r="J1327" s="134">
        <f t="shared" si="1812"/>
        <v>1.0020946182470261</v>
      </c>
      <c r="K1327" s="134">
        <f t="shared" si="1813"/>
        <v>1.2068155199999999</v>
      </c>
      <c r="L1327" s="134">
        <f t="shared" si="1814"/>
        <v>1.20934333</v>
      </c>
      <c r="M1327" s="134">
        <f t="shared" si="1815"/>
        <v>25213.55591612</v>
      </c>
      <c r="N1327" s="142">
        <f t="shared" si="1743"/>
        <v>0</v>
      </c>
      <c r="O1327" s="133">
        <f t="shared" si="1764"/>
        <v>0</v>
      </c>
      <c r="P1327" s="134">
        <f t="shared" si="1816"/>
        <v>0</v>
      </c>
      <c r="Q1327" s="133">
        <f t="shared" si="1768"/>
        <v>0.12682499999999999</v>
      </c>
      <c r="R1327" s="143">
        <f t="shared" si="1817"/>
        <v>1.0029895579999999</v>
      </c>
      <c r="S1327" s="134">
        <f t="shared" si="1818"/>
        <v>75.37738779</v>
      </c>
      <c r="T1327" s="3">
        <f t="shared" si="1769"/>
        <v>0</v>
      </c>
      <c r="U1327" s="4">
        <f t="shared" si="1770"/>
        <v>0</v>
      </c>
      <c r="V1327" s="144" t="str">
        <f t="shared" ref="V1327" si="1820">V1326</f>
        <v>A+J=</v>
      </c>
      <c r="W1327" s="9">
        <f t="shared" si="1766"/>
        <v>43393</v>
      </c>
      <c r="X1327" s="4"/>
      <c r="Y1327" s="18"/>
      <c r="Z1327" s="16"/>
      <c r="AD1327" s="5"/>
    </row>
    <row r="1328" spans="1:135" x14ac:dyDescent="0.2">
      <c r="A1328" s="138">
        <f t="shared" si="1767"/>
        <v>43373</v>
      </c>
      <c r="B1328" s="134">
        <f t="shared" si="1806"/>
        <v>25303.204690719998</v>
      </c>
      <c r="C1328" s="134">
        <f t="shared" si="1742"/>
        <v>20848.964302079869</v>
      </c>
      <c r="D1328" s="139">
        <f t="shared" si="1807"/>
        <v>696.8</v>
      </c>
      <c r="E1328" s="10">
        <f>IF(DAY(A1328)=E$3+1,VLOOKUP(A1328,[1]Plan1!$BZ$150:$CA$300,2),E1327)</f>
        <v>701.67700000000002</v>
      </c>
      <c r="F1328" s="140">
        <f t="shared" si="1808"/>
        <v>43333</v>
      </c>
      <c r="G1328" s="133">
        <f t="shared" si="1809"/>
        <v>6.9991389207808563E-3</v>
      </c>
      <c r="H1328" s="141">
        <f t="shared" si="1810"/>
        <v>10</v>
      </c>
      <c r="I1328" s="141">
        <f t="shared" si="1811"/>
        <v>30</v>
      </c>
      <c r="J1328" s="134">
        <f t="shared" si="1812"/>
        <v>1.0023276242686299</v>
      </c>
      <c r="K1328" s="134">
        <f t="shared" si="1813"/>
        <v>1.2068155199999999</v>
      </c>
      <c r="L1328" s="134">
        <f t="shared" si="1814"/>
        <v>1.2096245299999999</v>
      </c>
      <c r="M1328" s="134">
        <f t="shared" si="1815"/>
        <v>25219.41864489</v>
      </c>
      <c r="N1328" s="142">
        <f t="shared" si="1743"/>
        <v>0</v>
      </c>
      <c r="O1328" s="133">
        <f t="shared" si="1764"/>
        <v>0</v>
      </c>
      <c r="P1328" s="134">
        <f t="shared" si="1816"/>
        <v>0</v>
      </c>
      <c r="Q1328" s="133">
        <f t="shared" si="1768"/>
        <v>0.12682499999999999</v>
      </c>
      <c r="R1328" s="143">
        <f t="shared" si="1817"/>
        <v>1.0033222829999999</v>
      </c>
      <c r="S1328" s="134">
        <f t="shared" si="1818"/>
        <v>83.786045830000006</v>
      </c>
      <c r="T1328" s="3">
        <f t="shared" si="1769"/>
        <v>0</v>
      </c>
      <c r="U1328" s="4">
        <f t="shared" si="1770"/>
        <v>0</v>
      </c>
      <c r="V1328" s="144" t="str">
        <f t="shared" ref="V1328" si="1821">V1327</f>
        <v>A+J=</v>
      </c>
      <c r="W1328" s="9">
        <f t="shared" si="1766"/>
        <v>43393</v>
      </c>
      <c r="X1328" s="4"/>
      <c r="Y1328" s="18"/>
      <c r="Z1328" s="16"/>
      <c r="AD1328" s="5"/>
    </row>
    <row r="1329" spans="1:30" x14ac:dyDescent="0.2">
      <c r="A1329" s="138">
        <f t="shared" si="1767"/>
        <v>43374</v>
      </c>
      <c r="B1329" s="134">
        <f t="shared" si="1806"/>
        <v>25317.484009149997</v>
      </c>
      <c r="C1329" s="134">
        <f t="shared" si="1742"/>
        <v>20848.964302079869</v>
      </c>
      <c r="D1329" s="139">
        <f t="shared" si="1807"/>
        <v>696.8</v>
      </c>
      <c r="E1329" s="10">
        <f>IF(DAY(A1329)=E$3+1,VLOOKUP(A1329,[1]Plan1!$BZ$150:$CA$300,2),E1328)</f>
        <v>701.67700000000002</v>
      </c>
      <c r="F1329" s="140">
        <f t="shared" si="1808"/>
        <v>43333</v>
      </c>
      <c r="G1329" s="133">
        <f t="shared" si="1809"/>
        <v>6.9991389207808563E-3</v>
      </c>
      <c r="H1329" s="141">
        <f t="shared" si="1810"/>
        <v>11</v>
      </c>
      <c r="I1329" s="141">
        <f t="shared" si="1811"/>
        <v>30</v>
      </c>
      <c r="J1329" s="134">
        <f t="shared" si="1812"/>
        <v>1.0025606844685568</v>
      </c>
      <c r="K1329" s="134">
        <f t="shared" si="1813"/>
        <v>1.2068155199999999</v>
      </c>
      <c r="L1329" s="134">
        <f t="shared" si="1814"/>
        <v>1.2099057900000001</v>
      </c>
      <c r="M1329" s="134">
        <f t="shared" si="1815"/>
        <v>25225.282624579999</v>
      </c>
      <c r="N1329" s="142">
        <f t="shared" si="1743"/>
        <v>0</v>
      </c>
      <c r="O1329" s="133">
        <f t="shared" si="1764"/>
        <v>0</v>
      </c>
      <c r="P1329" s="134">
        <f t="shared" si="1816"/>
        <v>0</v>
      </c>
      <c r="Q1329" s="133">
        <f t="shared" si="1768"/>
        <v>0.12682499999999999</v>
      </c>
      <c r="R1329" s="143">
        <f t="shared" si="1817"/>
        <v>1.003655118</v>
      </c>
      <c r="S1329" s="134">
        <f t="shared" si="1818"/>
        <v>92.201384570000002</v>
      </c>
      <c r="T1329" s="3">
        <f t="shared" si="1769"/>
        <v>0</v>
      </c>
      <c r="U1329" s="4">
        <f t="shared" si="1770"/>
        <v>0</v>
      </c>
      <c r="V1329" s="144" t="str">
        <f t="shared" ref="V1329" si="1822">V1328</f>
        <v>A+J=</v>
      </c>
      <c r="W1329" s="9">
        <f t="shared" si="1766"/>
        <v>43393</v>
      </c>
      <c r="X1329" s="4"/>
      <c r="Y1329" s="18"/>
      <c r="Z1329" s="16"/>
      <c r="AD1329" s="5"/>
    </row>
    <row r="1330" spans="1:30" x14ac:dyDescent="0.2">
      <c r="A1330" s="138">
        <f t="shared" si="1767"/>
        <v>43375</v>
      </c>
      <c r="B1330" s="134">
        <f t="shared" si="1806"/>
        <v>25331.771262419999</v>
      </c>
      <c r="C1330" s="134">
        <f t="shared" si="1742"/>
        <v>20848.964302079869</v>
      </c>
      <c r="D1330" s="139">
        <f t="shared" si="1807"/>
        <v>696.8</v>
      </c>
      <c r="E1330" s="10">
        <f>IF(DAY(A1330)=E$3+1,VLOOKUP(A1330,[1]Plan1!$BZ$150:$CA$300,2),E1329)</f>
        <v>701.67700000000002</v>
      </c>
      <c r="F1330" s="140">
        <f t="shared" si="1808"/>
        <v>43333</v>
      </c>
      <c r="G1330" s="133">
        <f t="shared" si="1809"/>
        <v>6.9991389207808563E-3</v>
      </c>
      <c r="H1330" s="141">
        <f t="shared" si="1810"/>
        <v>12</v>
      </c>
      <c r="I1330" s="141">
        <f t="shared" si="1811"/>
        <v>30</v>
      </c>
      <c r="J1330" s="134">
        <f t="shared" si="1812"/>
        <v>1.0027937988594045</v>
      </c>
      <c r="K1330" s="134">
        <f t="shared" si="1813"/>
        <v>1.2068155199999999</v>
      </c>
      <c r="L1330" s="134">
        <f t="shared" si="1814"/>
        <v>1.2101871099999999</v>
      </c>
      <c r="M1330" s="134">
        <f t="shared" si="1815"/>
        <v>25231.147855219999</v>
      </c>
      <c r="N1330" s="142">
        <f t="shared" si="1743"/>
        <v>0</v>
      </c>
      <c r="O1330" s="133">
        <f t="shared" si="1764"/>
        <v>0</v>
      </c>
      <c r="P1330" s="134">
        <f t="shared" si="1816"/>
        <v>0</v>
      </c>
      <c r="Q1330" s="133">
        <f t="shared" si="1768"/>
        <v>0.12682499999999999</v>
      </c>
      <c r="R1330" s="143">
        <f t="shared" si="1817"/>
        <v>1.003988063</v>
      </c>
      <c r="S1330" s="134">
        <f t="shared" si="1818"/>
        <v>100.6234072</v>
      </c>
      <c r="T1330" s="3">
        <f t="shared" si="1769"/>
        <v>0</v>
      </c>
      <c r="U1330" s="4">
        <f t="shared" si="1770"/>
        <v>0</v>
      </c>
      <c r="V1330" s="144" t="str">
        <f t="shared" ref="V1330" si="1823">V1329</f>
        <v>A+J=</v>
      </c>
      <c r="W1330" s="9">
        <f t="shared" si="1766"/>
        <v>43393</v>
      </c>
      <c r="X1330" s="4"/>
      <c r="Y1330" s="18"/>
      <c r="Z1330" s="16"/>
      <c r="AD1330" s="5"/>
    </row>
    <row r="1331" spans="1:30" x14ac:dyDescent="0.2">
      <c r="A1331" s="138">
        <f t="shared" si="1767"/>
        <v>43376</v>
      </c>
      <c r="B1331" s="134">
        <f t="shared" si="1806"/>
        <v>25346.066872489999</v>
      </c>
      <c r="C1331" s="134">
        <f t="shared" si="1742"/>
        <v>20848.964302079869</v>
      </c>
      <c r="D1331" s="139">
        <f t="shared" si="1807"/>
        <v>696.8</v>
      </c>
      <c r="E1331" s="10">
        <f>IF(DAY(A1331)=E$3+1,VLOOKUP(A1331,[1]Plan1!$BZ$150:$CA$300,2),E1330)</f>
        <v>701.67700000000002</v>
      </c>
      <c r="F1331" s="140">
        <f t="shared" si="1808"/>
        <v>43333</v>
      </c>
      <c r="G1331" s="133">
        <f t="shared" si="1809"/>
        <v>6.9991389207808563E-3</v>
      </c>
      <c r="H1331" s="141">
        <f t="shared" si="1810"/>
        <v>13</v>
      </c>
      <c r="I1331" s="141">
        <f t="shared" si="1811"/>
        <v>30</v>
      </c>
      <c r="J1331" s="134">
        <f t="shared" si="1812"/>
        <v>1.0030269674537731</v>
      </c>
      <c r="K1331" s="134">
        <f t="shared" si="1813"/>
        <v>1.2068155199999999</v>
      </c>
      <c r="L1331" s="134">
        <f t="shared" si="1814"/>
        <v>1.2104685100000001</v>
      </c>
      <c r="M1331" s="134">
        <f t="shared" si="1815"/>
        <v>25237.01475378</v>
      </c>
      <c r="N1331" s="142">
        <f t="shared" si="1743"/>
        <v>0</v>
      </c>
      <c r="O1331" s="133">
        <f t="shared" si="1764"/>
        <v>0</v>
      </c>
      <c r="P1331" s="134">
        <f t="shared" si="1816"/>
        <v>0</v>
      </c>
      <c r="Q1331" s="133">
        <f t="shared" si="1768"/>
        <v>0.12682499999999999</v>
      </c>
      <c r="R1331" s="143">
        <f t="shared" si="1817"/>
        <v>1.004321118</v>
      </c>
      <c r="S1331" s="134">
        <f t="shared" si="1818"/>
        <v>109.05211871</v>
      </c>
      <c r="T1331" s="3">
        <f t="shared" si="1769"/>
        <v>0</v>
      </c>
      <c r="U1331" s="4">
        <f t="shared" si="1770"/>
        <v>0</v>
      </c>
      <c r="V1331" s="144" t="str">
        <f t="shared" ref="V1331" si="1824">V1330</f>
        <v>A+J=</v>
      </c>
      <c r="W1331" s="9">
        <f t="shared" si="1766"/>
        <v>43393</v>
      </c>
      <c r="X1331" s="4"/>
      <c r="Y1331" s="18"/>
      <c r="Z1331" s="16"/>
      <c r="AD1331" s="5"/>
    </row>
    <row r="1332" spans="1:30" x14ac:dyDescent="0.2">
      <c r="A1332" s="138">
        <f t="shared" si="1767"/>
        <v>43377</v>
      </c>
      <c r="B1332" s="134">
        <f t="shared" si="1806"/>
        <v>25360.37023982</v>
      </c>
      <c r="C1332" s="134">
        <f t="shared" si="1742"/>
        <v>20848.964302079869</v>
      </c>
      <c r="D1332" s="139">
        <f t="shared" si="1807"/>
        <v>696.8</v>
      </c>
      <c r="E1332" s="10">
        <f>IF(DAY(A1332)=E$3+1,VLOOKUP(A1332,[1]Plan1!$BZ$150:$CA$300,2),E1331)</f>
        <v>701.67700000000002</v>
      </c>
      <c r="F1332" s="140">
        <f t="shared" si="1808"/>
        <v>43333</v>
      </c>
      <c r="G1332" s="133">
        <f t="shared" si="1809"/>
        <v>6.9991389207808563E-3</v>
      </c>
      <c r="H1332" s="141">
        <f t="shared" si="1810"/>
        <v>14</v>
      </c>
      <c r="I1332" s="141">
        <f t="shared" si="1811"/>
        <v>30</v>
      </c>
      <c r="J1332" s="134">
        <f t="shared" si="1812"/>
        <v>1.0032601902642662</v>
      </c>
      <c r="K1332" s="134">
        <f t="shared" si="1813"/>
        <v>1.2068155199999999</v>
      </c>
      <c r="L1332" s="134">
        <f t="shared" si="1814"/>
        <v>1.21074996</v>
      </c>
      <c r="M1332" s="134">
        <f t="shared" si="1815"/>
        <v>25242.882694780001</v>
      </c>
      <c r="N1332" s="142">
        <f t="shared" si="1743"/>
        <v>0</v>
      </c>
      <c r="O1332" s="133">
        <f t="shared" si="1764"/>
        <v>0</v>
      </c>
      <c r="P1332" s="134">
        <f t="shared" si="1816"/>
        <v>0</v>
      </c>
      <c r="Q1332" s="133">
        <f t="shared" si="1768"/>
        <v>0.12682499999999999</v>
      </c>
      <c r="R1332" s="143">
        <f t="shared" si="1817"/>
        <v>1.0046542839999999</v>
      </c>
      <c r="S1332" s="134">
        <f t="shared" si="1818"/>
        <v>117.48754504</v>
      </c>
      <c r="T1332" s="3">
        <f t="shared" si="1769"/>
        <v>0</v>
      </c>
      <c r="U1332" s="4">
        <f t="shared" si="1770"/>
        <v>0</v>
      </c>
      <c r="V1332" s="144" t="str">
        <f t="shared" ref="V1332" si="1825">V1331</f>
        <v>A+J=</v>
      </c>
      <c r="W1332" s="9">
        <f t="shared" si="1766"/>
        <v>43393</v>
      </c>
      <c r="X1332" s="4"/>
      <c r="Y1332" s="18"/>
      <c r="Z1332" s="16"/>
      <c r="AD1332" s="5"/>
    </row>
    <row r="1333" spans="1:30" x14ac:dyDescent="0.2">
      <c r="A1333" s="138">
        <f t="shared" si="1767"/>
        <v>43378</v>
      </c>
      <c r="B1333" s="134">
        <f t="shared" si="1806"/>
        <v>25374.681995979998</v>
      </c>
      <c r="C1333" s="134">
        <f t="shared" si="1742"/>
        <v>20848.964302079869</v>
      </c>
      <c r="D1333" s="139">
        <f t="shared" si="1807"/>
        <v>696.8</v>
      </c>
      <c r="E1333" s="10">
        <f>IF(DAY(A1333)=E$3+1,VLOOKUP(A1333,[1]Plan1!$BZ$150:$CA$300,2),E1332)</f>
        <v>701.67700000000002</v>
      </c>
      <c r="F1333" s="140">
        <f t="shared" si="1808"/>
        <v>43333</v>
      </c>
      <c r="G1333" s="133">
        <f t="shared" si="1809"/>
        <v>6.9991389207808563E-3</v>
      </c>
      <c r="H1333" s="141">
        <f t="shared" si="1810"/>
        <v>15</v>
      </c>
      <c r="I1333" s="141">
        <f t="shared" si="1811"/>
        <v>30</v>
      </c>
      <c r="J1333" s="134">
        <f t="shared" si="1812"/>
        <v>1.0034934673034901</v>
      </c>
      <c r="K1333" s="134">
        <f t="shared" si="1813"/>
        <v>1.2068155199999999</v>
      </c>
      <c r="L1333" s="134">
        <f t="shared" si="1814"/>
        <v>1.2110314900000001</v>
      </c>
      <c r="M1333" s="134">
        <f t="shared" si="1815"/>
        <v>25248.752303699999</v>
      </c>
      <c r="N1333" s="142">
        <f t="shared" si="1743"/>
        <v>0</v>
      </c>
      <c r="O1333" s="133">
        <f t="shared" si="1764"/>
        <v>0</v>
      </c>
      <c r="P1333" s="134">
        <f t="shared" si="1816"/>
        <v>0</v>
      </c>
      <c r="Q1333" s="133">
        <f t="shared" si="1768"/>
        <v>0.12682499999999999</v>
      </c>
      <c r="R1333" s="143">
        <f t="shared" si="1817"/>
        <v>1.0049875610000001</v>
      </c>
      <c r="S1333" s="134">
        <f t="shared" si="1818"/>
        <v>125.92969228</v>
      </c>
      <c r="T1333" s="3">
        <f t="shared" si="1769"/>
        <v>0</v>
      </c>
      <c r="U1333" s="4">
        <f t="shared" si="1770"/>
        <v>0</v>
      </c>
      <c r="V1333" s="144" t="str">
        <f t="shared" ref="V1333" si="1826">V1332</f>
        <v>A+J=</v>
      </c>
      <c r="W1333" s="9">
        <f t="shared" si="1766"/>
        <v>43393</v>
      </c>
      <c r="X1333" s="4"/>
      <c r="Y1333" s="18"/>
      <c r="Z1333" s="16"/>
      <c r="AD1333" s="5"/>
    </row>
    <row r="1334" spans="1:30" x14ac:dyDescent="0.2">
      <c r="A1334" s="138">
        <f t="shared" si="1767"/>
        <v>43379</v>
      </c>
      <c r="B1334" s="134">
        <f t="shared" si="1806"/>
        <v>25389.001490570001</v>
      </c>
      <c r="C1334" s="134">
        <f t="shared" ref="C1334:C1397" si="1827">IF(N1333&gt;0,VLOOKUP(A1333,$Z$10:$AA$126,2),C1333)</f>
        <v>20848.964302079869</v>
      </c>
      <c r="D1334" s="139">
        <f t="shared" si="1807"/>
        <v>696.8</v>
      </c>
      <c r="E1334" s="10">
        <f>IF(DAY(A1334)=E$3+1,VLOOKUP(A1334,[1]Plan1!$BZ$150:$CA$300,2),E1333)</f>
        <v>701.67700000000002</v>
      </c>
      <c r="F1334" s="140">
        <f t="shared" si="1808"/>
        <v>43333</v>
      </c>
      <c r="G1334" s="133">
        <f t="shared" si="1809"/>
        <v>6.9991389207808563E-3</v>
      </c>
      <c r="H1334" s="141">
        <f t="shared" si="1810"/>
        <v>16</v>
      </c>
      <c r="I1334" s="141">
        <f t="shared" si="1811"/>
        <v>30</v>
      </c>
      <c r="J1334" s="134">
        <f t="shared" si="1812"/>
        <v>1.0037267985840539</v>
      </c>
      <c r="K1334" s="134">
        <f t="shared" si="1813"/>
        <v>1.2068155199999999</v>
      </c>
      <c r="L1334" s="134">
        <f t="shared" si="1814"/>
        <v>1.2113130700000001</v>
      </c>
      <c r="M1334" s="134">
        <f t="shared" si="1815"/>
        <v>25254.622955070001</v>
      </c>
      <c r="N1334" s="142">
        <f t="shared" ref="N1334:N1397" si="1828">IF(DAY(A1334)=E$3,VLOOKUP(A1334,$Z$10:$AG$115,7),0)</f>
        <v>0</v>
      </c>
      <c r="O1334" s="133">
        <f t="shared" si="1764"/>
        <v>0</v>
      </c>
      <c r="P1334" s="134">
        <f t="shared" si="1816"/>
        <v>0</v>
      </c>
      <c r="Q1334" s="133">
        <f t="shared" si="1768"/>
        <v>0.12682499999999999</v>
      </c>
      <c r="R1334" s="143">
        <f t="shared" si="1817"/>
        <v>1.005320948</v>
      </c>
      <c r="S1334" s="134">
        <f t="shared" si="1818"/>
        <v>134.3785355</v>
      </c>
      <c r="T1334" s="3">
        <f t="shared" si="1769"/>
        <v>0</v>
      </c>
      <c r="U1334" s="4">
        <f t="shared" si="1770"/>
        <v>0</v>
      </c>
      <c r="V1334" s="144" t="str">
        <f t="shared" ref="V1334" si="1829">V1333</f>
        <v>A+J=</v>
      </c>
      <c r="W1334" s="9">
        <f t="shared" si="1766"/>
        <v>43393</v>
      </c>
      <c r="X1334" s="4"/>
      <c r="Y1334" s="18"/>
      <c r="Z1334" s="16"/>
      <c r="AD1334" s="5"/>
    </row>
    <row r="1335" spans="1:30" x14ac:dyDescent="0.2">
      <c r="A1335" s="138">
        <f t="shared" si="1767"/>
        <v>43380</v>
      </c>
      <c r="B1335" s="134">
        <f t="shared" si="1806"/>
        <v>25403.329380809999</v>
      </c>
      <c r="C1335" s="134">
        <f t="shared" si="1827"/>
        <v>20848.964302079869</v>
      </c>
      <c r="D1335" s="139">
        <f t="shared" si="1807"/>
        <v>696.8</v>
      </c>
      <c r="E1335" s="10">
        <f>IF(DAY(A1335)=E$3+1,VLOOKUP(A1335,[1]Plan1!$BZ$150:$CA$300,2),E1334)</f>
        <v>701.67700000000002</v>
      </c>
      <c r="F1335" s="140">
        <f t="shared" si="1808"/>
        <v>43333</v>
      </c>
      <c r="G1335" s="133">
        <f t="shared" si="1809"/>
        <v>6.9991389207808563E-3</v>
      </c>
      <c r="H1335" s="141">
        <f t="shared" si="1810"/>
        <v>17</v>
      </c>
      <c r="I1335" s="141">
        <f t="shared" si="1811"/>
        <v>30</v>
      </c>
      <c r="J1335" s="134">
        <f t="shared" si="1812"/>
        <v>1.0039601841185699</v>
      </c>
      <c r="K1335" s="134">
        <f t="shared" si="1813"/>
        <v>1.2068155199999999</v>
      </c>
      <c r="L1335" s="134">
        <f t="shared" si="1814"/>
        <v>1.2115947300000001</v>
      </c>
      <c r="M1335" s="134">
        <f t="shared" si="1815"/>
        <v>25260.49527435</v>
      </c>
      <c r="N1335" s="142">
        <f t="shared" si="1828"/>
        <v>0</v>
      </c>
      <c r="O1335" s="133">
        <f t="shared" si="1764"/>
        <v>0</v>
      </c>
      <c r="P1335" s="134">
        <f t="shared" si="1816"/>
        <v>0</v>
      </c>
      <c r="Q1335" s="133">
        <f t="shared" si="1768"/>
        <v>0.12682499999999999</v>
      </c>
      <c r="R1335" s="143">
        <f t="shared" si="1817"/>
        <v>1.0056544460000001</v>
      </c>
      <c r="S1335" s="134">
        <f t="shared" si="1818"/>
        <v>142.83410645999999</v>
      </c>
      <c r="T1335" s="3">
        <f t="shared" si="1769"/>
        <v>0</v>
      </c>
      <c r="U1335" s="4">
        <f t="shared" si="1770"/>
        <v>0</v>
      </c>
      <c r="V1335" s="144" t="str">
        <f t="shared" ref="V1335" si="1830">V1334</f>
        <v>A+J=</v>
      </c>
      <c r="W1335" s="9">
        <f t="shared" si="1766"/>
        <v>43393</v>
      </c>
      <c r="X1335" s="4"/>
      <c r="Y1335" s="18"/>
      <c r="Z1335" s="16"/>
      <c r="AD1335" s="5"/>
    </row>
    <row r="1336" spans="1:30" x14ac:dyDescent="0.2">
      <c r="A1336" s="138">
        <f t="shared" si="1767"/>
        <v>43381</v>
      </c>
      <c r="B1336" s="134">
        <f t="shared" si="1806"/>
        <v>25417.665225600002</v>
      </c>
      <c r="C1336" s="134">
        <f t="shared" si="1827"/>
        <v>20848.964302079869</v>
      </c>
      <c r="D1336" s="139">
        <f t="shared" si="1807"/>
        <v>696.8</v>
      </c>
      <c r="E1336" s="10">
        <f>IF(DAY(A1336)=E$3+1,VLOOKUP(A1336,[1]Plan1!$BZ$150:$CA$300,2),E1335)</f>
        <v>701.67700000000002</v>
      </c>
      <c r="F1336" s="140">
        <f t="shared" si="1808"/>
        <v>43333</v>
      </c>
      <c r="G1336" s="133">
        <f t="shared" si="1809"/>
        <v>6.9991389207808563E-3</v>
      </c>
      <c r="H1336" s="141">
        <f t="shared" si="1810"/>
        <v>18</v>
      </c>
      <c r="I1336" s="141">
        <f t="shared" si="1811"/>
        <v>30</v>
      </c>
      <c r="J1336" s="134">
        <f t="shared" si="1812"/>
        <v>1.0041936239196529</v>
      </c>
      <c r="K1336" s="134">
        <f t="shared" si="1813"/>
        <v>1.2068155199999999</v>
      </c>
      <c r="L1336" s="134">
        <f t="shared" si="1814"/>
        <v>1.2118764500000001</v>
      </c>
      <c r="M1336" s="134">
        <f t="shared" si="1815"/>
        <v>25266.36884458</v>
      </c>
      <c r="N1336" s="142">
        <f t="shared" si="1828"/>
        <v>0</v>
      </c>
      <c r="O1336" s="133">
        <f t="shared" si="1764"/>
        <v>0</v>
      </c>
      <c r="P1336" s="134">
        <f t="shared" si="1816"/>
        <v>0</v>
      </c>
      <c r="Q1336" s="133">
        <f t="shared" si="1768"/>
        <v>0.12682499999999999</v>
      </c>
      <c r="R1336" s="143">
        <f t="shared" si="1817"/>
        <v>1.0059880539999999</v>
      </c>
      <c r="S1336" s="134">
        <f t="shared" si="1818"/>
        <v>151.29638102000001</v>
      </c>
      <c r="T1336" s="3">
        <f t="shared" si="1769"/>
        <v>0</v>
      </c>
      <c r="U1336" s="4">
        <f t="shared" si="1770"/>
        <v>0</v>
      </c>
      <c r="V1336" s="144" t="str">
        <f t="shared" ref="V1336" si="1831">V1335</f>
        <v>A+J=</v>
      </c>
      <c r="W1336" s="9">
        <f t="shared" si="1766"/>
        <v>43393</v>
      </c>
      <c r="X1336" s="4"/>
      <c r="Y1336" s="18"/>
      <c r="Z1336" s="16"/>
      <c r="AD1336" s="5"/>
    </row>
    <row r="1337" spans="1:30" x14ac:dyDescent="0.2">
      <c r="A1337" s="138">
        <f t="shared" si="1767"/>
        <v>43382</v>
      </c>
      <c r="B1337" s="134">
        <f t="shared" si="1806"/>
        <v>25432.00905339</v>
      </c>
      <c r="C1337" s="134">
        <f t="shared" si="1827"/>
        <v>20848.964302079869</v>
      </c>
      <c r="D1337" s="139">
        <f t="shared" si="1807"/>
        <v>696.8</v>
      </c>
      <c r="E1337" s="10">
        <f>IF(DAY(A1337)=E$3+1,VLOOKUP(A1337,[1]Plan1!$BZ$150:$CA$300,2),E1336)</f>
        <v>701.67700000000002</v>
      </c>
      <c r="F1337" s="140">
        <f t="shared" si="1808"/>
        <v>43333</v>
      </c>
      <c r="G1337" s="133">
        <f t="shared" si="1809"/>
        <v>6.9991389207808563E-3</v>
      </c>
      <c r="H1337" s="141">
        <f t="shared" si="1810"/>
        <v>19</v>
      </c>
      <c r="I1337" s="141">
        <f t="shared" si="1811"/>
        <v>30</v>
      </c>
      <c r="J1337" s="134">
        <f t="shared" si="1812"/>
        <v>1.0044271179999211</v>
      </c>
      <c r="K1337" s="134">
        <f t="shared" si="1813"/>
        <v>1.2068155199999999</v>
      </c>
      <c r="L1337" s="134">
        <f t="shared" si="1814"/>
        <v>1.21215823</v>
      </c>
      <c r="M1337" s="134">
        <f t="shared" si="1815"/>
        <v>25272.243665739999</v>
      </c>
      <c r="N1337" s="142">
        <f t="shared" si="1828"/>
        <v>0</v>
      </c>
      <c r="O1337" s="133">
        <f t="shared" si="1764"/>
        <v>0</v>
      </c>
      <c r="P1337" s="134">
        <f t="shared" si="1816"/>
        <v>0</v>
      </c>
      <c r="Q1337" s="133">
        <f t="shared" si="1768"/>
        <v>0.12682499999999999</v>
      </c>
      <c r="R1337" s="143">
        <f t="shared" si="1817"/>
        <v>1.006321773</v>
      </c>
      <c r="S1337" s="134">
        <f t="shared" si="1818"/>
        <v>159.76538765000001</v>
      </c>
      <c r="T1337" s="3">
        <f t="shared" si="1769"/>
        <v>0</v>
      </c>
      <c r="U1337" s="4">
        <f t="shared" si="1770"/>
        <v>0</v>
      </c>
      <c r="V1337" s="144" t="str">
        <f t="shared" ref="V1337" si="1832">V1336</f>
        <v>A+J=</v>
      </c>
      <c r="W1337" s="9">
        <f t="shared" si="1766"/>
        <v>43393</v>
      </c>
      <c r="X1337" s="4"/>
      <c r="Y1337" s="18"/>
      <c r="Z1337" s="16"/>
      <c r="AD1337" s="5"/>
    </row>
    <row r="1338" spans="1:30" x14ac:dyDescent="0.2">
      <c r="A1338" s="138">
        <f t="shared" si="1767"/>
        <v>43383</v>
      </c>
      <c r="B1338" s="134">
        <f t="shared" si="1806"/>
        <v>25446.361077270001</v>
      </c>
      <c r="C1338" s="134">
        <f t="shared" si="1827"/>
        <v>20848.964302079869</v>
      </c>
      <c r="D1338" s="139">
        <f t="shared" si="1807"/>
        <v>696.8</v>
      </c>
      <c r="E1338" s="10">
        <f>IF(DAY(A1338)=E$3+1,VLOOKUP(A1338,[1]Plan1!$BZ$150:$CA$300,2),E1337)</f>
        <v>701.67700000000002</v>
      </c>
      <c r="F1338" s="140">
        <f t="shared" si="1808"/>
        <v>43333</v>
      </c>
      <c r="G1338" s="133">
        <f t="shared" si="1809"/>
        <v>6.9991389207808563E-3</v>
      </c>
      <c r="H1338" s="141">
        <f t="shared" si="1810"/>
        <v>20</v>
      </c>
      <c r="I1338" s="141">
        <f t="shared" si="1811"/>
        <v>30</v>
      </c>
      <c r="J1338" s="134">
        <f t="shared" si="1812"/>
        <v>1.0046606663719955</v>
      </c>
      <c r="K1338" s="134">
        <f t="shared" si="1813"/>
        <v>1.2068155199999999</v>
      </c>
      <c r="L1338" s="134">
        <f t="shared" si="1814"/>
        <v>1.2124400799999999</v>
      </c>
      <c r="M1338" s="134">
        <f t="shared" si="1815"/>
        <v>25278.11994633</v>
      </c>
      <c r="N1338" s="142">
        <f t="shared" si="1828"/>
        <v>0</v>
      </c>
      <c r="O1338" s="133">
        <f t="shared" si="1764"/>
        <v>0</v>
      </c>
      <c r="P1338" s="134">
        <f t="shared" si="1816"/>
        <v>0</v>
      </c>
      <c r="Q1338" s="133">
        <f t="shared" si="1768"/>
        <v>0.12682499999999999</v>
      </c>
      <c r="R1338" s="143">
        <f t="shared" si="1817"/>
        <v>1.006655603</v>
      </c>
      <c r="S1338" s="134">
        <f t="shared" si="1818"/>
        <v>168.24113094000001</v>
      </c>
      <c r="T1338" s="3">
        <f t="shared" si="1769"/>
        <v>0</v>
      </c>
      <c r="U1338" s="4">
        <f t="shared" si="1770"/>
        <v>0</v>
      </c>
      <c r="V1338" s="144" t="str">
        <f t="shared" ref="V1338" si="1833">V1337</f>
        <v>A+J=</v>
      </c>
      <c r="W1338" s="9">
        <f t="shared" si="1766"/>
        <v>43393</v>
      </c>
      <c r="X1338" s="4"/>
      <c r="Y1338" s="18"/>
      <c r="Z1338" s="16"/>
      <c r="AD1338" s="5"/>
    </row>
    <row r="1339" spans="1:30" x14ac:dyDescent="0.2">
      <c r="A1339" s="138">
        <f t="shared" si="1767"/>
        <v>43384</v>
      </c>
      <c r="B1339" s="134">
        <f t="shared" si="1806"/>
        <v>25460.721090710002</v>
      </c>
      <c r="C1339" s="134">
        <f t="shared" si="1827"/>
        <v>20848.964302079869</v>
      </c>
      <c r="D1339" s="139">
        <f t="shared" si="1807"/>
        <v>696.8</v>
      </c>
      <c r="E1339" s="10">
        <f>IF(DAY(A1339)=E$3+1,VLOOKUP(A1339,[1]Plan1!$BZ$150:$CA$300,2),E1338)</f>
        <v>701.67700000000002</v>
      </c>
      <c r="F1339" s="140">
        <f t="shared" si="1808"/>
        <v>43333</v>
      </c>
      <c r="G1339" s="133">
        <f t="shared" si="1809"/>
        <v>6.9991389207808563E-3</v>
      </c>
      <c r="H1339" s="141">
        <f t="shared" si="1810"/>
        <v>21</v>
      </c>
      <c r="I1339" s="141">
        <f t="shared" si="1811"/>
        <v>30</v>
      </c>
      <c r="J1339" s="134">
        <f t="shared" si="1812"/>
        <v>1.0048942690484999</v>
      </c>
      <c r="K1339" s="134">
        <f t="shared" si="1813"/>
        <v>1.2068155199999999</v>
      </c>
      <c r="L1339" s="134">
        <f t="shared" si="1814"/>
        <v>1.2127219899999999</v>
      </c>
      <c r="M1339" s="134">
        <f t="shared" si="1815"/>
        <v>25283.99747785</v>
      </c>
      <c r="N1339" s="142">
        <f t="shared" si="1828"/>
        <v>0</v>
      </c>
      <c r="O1339" s="133">
        <f t="shared" si="1764"/>
        <v>0</v>
      </c>
      <c r="P1339" s="134">
        <f t="shared" si="1816"/>
        <v>0</v>
      </c>
      <c r="Q1339" s="133">
        <f t="shared" si="1768"/>
        <v>0.12682499999999999</v>
      </c>
      <c r="R1339" s="143">
        <f t="shared" si="1817"/>
        <v>1.0069895440000001</v>
      </c>
      <c r="S1339" s="134">
        <f t="shared" si="1818"/>
        <v>176.72361286</v>
      </c>
      <c r="T1339" s="3">
        <f t="shared" si="1769"/>
        <v>0</v>
      </c>
      <c r="U1339" s="4">
        <f t="shared" si="1770"/>
        <v>0</v>
      </c>
      <c r="V1339" s="144" t="str">
        <f t="shared" ref="V1339" si="1834">V1338</f>
        <v>A+J=</v>
      </c>
      <c r="W1339" s="9">
        <f t="shared" si="1766"/>
        <v>43393</v>
      </c>
      <c r="X1339" s="4"/>
      <c r="Y1339" s="18"/>
      <c r="Z1339" s="16"/>
      <c r="AD1339" s="5"/>
    </row>
    <row r="1340" spans="1:30" x14ac:dyDescent="0.2">
      <c r="A1340" s="138">
        <f t="shared" si="1767"/>
        <v>43385</v>
      </c>
      <c r="B1340" s="134">
        <f t="shared" si="1806"/>
        <v>25475.089491679999</v>
      </c>
      <c r="C1340" s="134">
        <f t="shared" si="1827"/>
        <v>20848.964302079869</v>
      </c>
      <c r="D1340" s="139">
        <f t="shared" si="1807"/>
        <v>696.8</v>
      </c>
      <c r="E1340" s="10">
        <f>IF(DAY(A1340)=E$3+1,VLOOKUP(A1340,[1]Plan1!$BZ$150:$CA$300,2),E1339)</f>
        <v>701.67700000000002</v>
      </c>
      <c r="F1340" s="140">
        <f t="shared" si="1808"/>
        <v>43333</v>
      </c>
      <c r="G1340" s="133">
        <f t="shared" si="1809"/>
        <v>6.9991389207808563E-3</v>
      </c>
      <c r="H1340" s="141">
        <f t="shared" si="1810"/>
        <v>22</v>
      </c>
      <c r="I1340" s="141">
        <f t="shared" si="1811"/>
        <v>30</v>
      </c>
      <c r="J1340" s="134">
        <f t="shared" si="1812"/>
        <v>1.0051279260420609</v>
      </c>
      <c r="K1340" s="134">
        <f t="shared" si="1813"/>
        <v>1.2068155199999999</v>
      </c>
      <c r="L1340" s="134">
        <f t="shared" si="1814"/>
        <v>1.2130039800000001</v>
      </c>
      <c r="M1340" s="134">
        <f t="shared" si="1815"/>
        <v>25289.876677299999</v>
      </c>
      <c r="N1340" s="142">
        <f t="shared" si="1828"/>
        <v>0</v>
      </c>
      <c r="O1340" s="133">
        <f t="shared" si="1764"/>
        <v>0</v>
      </c>
      <c r="P1340" s="134">
        <f t="shared" si="1816"/>
        <v>0</v>
      </c>
      <c r="Q1340" s="133">
        <f t="shared" si="1768"/>
        <v>0.12682499999999999</v>
      </c>
      <c r="R1340" s="143">
        <f t="shared" si="1817"/>
        <v>1.0073235949999999</v>
      </c>
      <c r="S1340" s="134">
        <f t="shared" si="1818"/>
        <v>185.21281438</v>
      </c>
      <c r="T1340" s="3">
        <f t="shared" si="1769"/>
        <v>0</v>
      </c>
      <c r="U1340" s="4">
        <f t="shared" si="1770"/>
        <v>0</v>
      </c>
      <c r="V1340" s="144" t="str">
        <f t="shared" ref="V1340" si="1835">V1339</f>
        <v>A+J=</v>
      </c>
      <c r="W1340" s="9">
        <f t="shared" si="1766"/>
        <v>43393</v>
      </c>
      <c r="X1340" s="4"/>
      <c r="Y1340" s="18"/>
      <c r="Z1340" s="16"/>
      <c r="AD1340" s="5"/>
    </row>
    <row r="1341" spans="1:30" x14ac:dyDescent="0.2">
      <c r="A1341" s="138">
        <f t="shared" si="1767"/>
        <v>43386</v>
      </c>
      <c r="B1341" s="134">
        <f t="shared" si="1806"/>
        <v>25489.465678799999</v>
      </c>
      <c r="C1341" s="134">
        <f t="shared" si="1827"/>
        <v>20848.964302079869</v>
      </c>
      <c r="D1341" s="139">
        <f t="shared" si="1807"/>
        <v>696.8</v>
      </c>
      <c r="E1341" s="10">
        <f>IF(DAY(A1341)=E$3+1,VLOOKUP(A1341,[1]Plan1!$BZ$150:$CA$300,2),E1340)</f>
        <v>701.67700000000002</v>
      </c>
      <c r="F1341" s="140">
        <f t="shared" si="1808"/>
        <v>43333</v>
      </c>
      <c r="G1341" s="133">
        <f t="shared" si="1809"/>
        <v>6.9991389207808563E-3</v>
      </c>
      <c r="H1341" s="141">
        <f t="shared" si="1810"/>
        <v>23</v>
      </c>
      <c r="I1341" s="141">
        <f t="shared" si="1811"/>
        <v>30</v>
      </c>
      <c r="J1341" s="134">
        <f t="shared" si="1812"/>
        <v>1.0053616373653087</v>
      </c>
      <c r="K1341" s="134">
        <f t="shared" si="1813"/>
        <v>1.2068155199999999</v>
      </c>
      <c r="L1341" s="134">
        <f t="shared" si="1814"/>
        <v>1.21328602</v>
      </c>
      <c r="M1341" s="134">
        <f t="shared" si="1815"/>
        <v>25295.75691919</v>
      </c>
      <c r="N1341" s="142">
        <f t="shared" si="1828"/>
        <v>0</v>
      </c>
      <c r="O1341" s="133">
        <f t="shared" si="1764"/>
        <v>0</v>
      </c>
      <c r="P1341" s="134">
        <f t="shared" si="1816"/>
        <v>0</v>
      </c>
      <c r="Q1341" s="133">
        <f t="shared" si="1768"/>
        <v>0.12682499999999999</v>
      </c>
      <c r="R1341" s="143">
        <f t="shared" si="1817"/>
        <v>1.007657757</v>
      </c>
      <c r="S1341" s="134">
        <f t="shared" si="1818"/>
        <v>193.70875960999999</v>
      </c>
      <c r="T1341" s="3">
        <f t="shared" si="1769"/>
        <v>0</v>
      </c>
      <c r="U1341" s="4">
        <f t="shared" si="1770"/>
        <v>0</v>
      </c>
      <c r="V1341" s="144" t="str">
        <f t="shared" ref="V1341" si="1836">V1340</f>
        <v>A+J=</v>
      </c>
      <c r="W1341" s="9">
        <f t="shared" si="1766"/>
        <v>43393</v>
      </c>
      <c r="X1341" s="4"/>
      <c r="Y1341" s="18"/>
      <c r="Z1341" s="16"/>
      <c r="AD1341" s="5"/>
    </row>
    <row r="1342" spans="1:30" x14ac:dyDescent="0.2">
      <c r="A1342" s="138">
        <f t="shared" si="1767"/>
        <v>43387</v>
      </c>
      <c r="B1342" s="134">
        <f t="shared" si="1806"/>
        <v>25503.850075409999</v>
      </c>
      <c r="C1342" s="134">
        <f t="shared" si="1827"/>
        <v>20848.964302079869</v>
      </c>
      <c r="D1342" s="139">
        <f t="shared" si="1807"/>
        <v>696.8</v>
      </c>
      <c r="E1342" s="10">
        <f>IF(DAY(A1342)=E$3+1,VLOOKUP(A1342,[1]Plan1!$BZ$150:$CA$300,2),E1341)</f>
        <v>701.67700000000002</v>
      </c>
      <c r="F1342" s="140">
        <f t="shared" si="1808"/>
        <v>43333</v>
      </c>
      <c r="G1342" s="133">
        <f t="shared" si="1809"/>
        <v>6.9991389207808563E-3</v>
      </c>
      <c r="H1342" s="141">
        <f t="shared" si="1810"/>
        <v>24</v>
      </c>
      <c r="I1342" s="141">
        <f t="shared" si="1811"/>
        <v>30</v>
      </c>
      <c r="J1342" s="134">
        <f t="shared" si="1812"/>
        <v>1.0055954030308756</v>
      </c>
      <c r="K1342" s="134">
        <f t="shared" si="1813"/>
        <v>1.2068155199999999</v>
      </c>
      <c r="L1342" s="134">
        <f t="shared" si="1814"/>
        <v>1.2135681300000001</v>
      </c>
      <c r="M1342" s="134">
        <f t="shared" si="1815"/>
        <v>25301.638620509999</v>
      </c>
      <c r="N1342" s="142">
        <f t="shared" si="1828"/>
        <v>0</v>
      </c>
      <c r="O1342" s="133">
        <f t="shared" si="1764"/>
        <v>0</v>
      </c>
      <c r="P1342" s="134">
        <f t="shared" si="1816"/>
        <v>0</v>
      </c>
      <c r="Q1342" s="133">
        <f t="shared" si="1768"/>
        <v>0.12682499999999999</v>
      </c>
      <c r="R1342" s="143">
        <f t="shared" si="1817"/>
        <v>1.00799203</v>
      </c>
      <c r="S1342" s="134">
        <f t="shared" si="1818"/>
        <v>202.21145490000001</v>
      </c>
      <c r="T1342" s="3">
        <f t="shared" si="1769"/>
        <v>0</v>
      </c>
      <c r="U1342" s="4">
        <f t="shared" si="1770"/>
        <v>0</v>
      </c>
      <c r="V1342" s="144" t="str">
        <f t="shared" ref="V1342" si="1837">V1341</f>
        <v>A+J=</v>
      </c>
      <c r="W1342" s="9">
        <f t="shared" si="1766"/>
        <v>43393</v>
      </c>
      <c r="X1342" s="4"/>
      <c r="Y1342" s="18"/>
      <c r="Z1342" s="16"/>
      <c r="AD1342" s="5"/>
    </row>
    <row r="1343" spans="1:30" x14ac:dyDescent="0.2">
      <c r="A1343" s="138">
        <f t="shared" si="1767"/>
        <v>43388</v>
      </c>
      <c r="B1343" s="134">
        <f t="shared" si="1806"/>
        <v>25518.242684910001</v>
      </c>
      <c r="C1343" s="134">
        <f t="shared" si="1827"/>
        <v>20848.964302079869</v>
      </c>
      <c r="D1343" s="139">
        <f t="shared" si="1807"/>
        <v>696.8</v>
      </c>
      <c r="E1343" s="10">
        <f>IF(DAY(A1343)=E$3+1,VLOOKUP(A1343,[1]Plan1!$BZ$150:$CA$300,2),E1342)</f>
        <v>701.67700000000002</v>
      </c>
      <c r="F1343" s="140">
        <f t="shared" si="1808"/>
        <v>43333</v>
      </c>
      <c r="G1343" s="133">
        <f t="shared" si="1809"/>
        <v>6.9991389207808563E-3</v>
      </c>
      <c r="H1343" s="141">
        <f t="shared" si="1810"/>
        <v>25</v>
      </c>
      <c r="I1343" s="141">
        <f t="shared" si="1811"/>
        <v>30</v>
      </c>
      <c r="J1343" s="134">
        <f t="shared" si="1812"/>
        <v>1.0058292230513972</v>
      </c>
      <c r="K1343" s="134">
        <f t="shared" si="1813"/>
        <v>1.2068155199999999</v>
      </c>
      <c r="L1343" s="134">
        <f t="shared" si="1814"/>
        <v>1.21385031</v>
      </c>
      <c r="M1343" s="134">
        <f t="shared" si="1815"/>
        <v>25307.521781250001</v>
      </c>
      <c r="N1343" s="142">
        <f t="shared" si="1828"/>
        <v>0</v>
      </c>
      <c r="O1343" s="133">
        <f t="shared" si="1764"/>
        <v>0</v>
      </c>
      <c r="P1343" s="134">
        <f t="shared" si="1816"/>
        <v>0</v>
      </c>
      <c r="Q1343" s="133">
        <f t="shared" si="1768"/>
        <v>0.12682499999999999</v>
      </c>
      <c r="R1343" s="143">
        <f t="shared" si="1817"/>
        <v>1.0083264139999999</v>
      </c>
      <c r="S1343" s="134">
        <f t="shared" si="1818"/>
        <v>210.72090366</v>
      </c>
      <c r="T1343" s="3">
        <f t="shared" si="1769"/>
        <v>0</v>
      </c>
      <c r="U1343" s="4">
        <f t="shared" si="1770"/>
        <v>0</v>
      </c>
      <c r="V1343" s="144" t="str">
        <f t="shared" ref="V1343" si="1838">V1342</f>
        <v>A+J=</v>
      </c>
      <c r="W1343" s="9">
        <f t="shared" si="1766"/>
        <v>43393</v>
      </c>
      <c r="X1343" s="4"/>
      <c r="Y1343" s="18"/>
      <c r="Z1343" s="16"/>
      <c r="AD1343" s="5"/>
    </row>
    <row r="1344" spans="1:30" x14ac:dyDescent="0.2">
      <c r="A1344" s="138">
        <f t="shared" si="1767"/>
        <v>43389</v>
      </c>
      <c r="B1344" s="134">
        <f t="shared" si="1806"/>
        <v>25532.64351075</v>
      </c>
      <c r="C1344" s="134">
        <f t="shared" si="1827"/>
        <v>20848.964302079869</v>
      </c>
      <c r="D1344" s="139">
        <f t="shared" si="1807"/>
        <v>696.8</v>
      </c>
      <c r="E1344" s="10">
        <f>IF(DAY(A1344)=E$3+1,VLOOKUP(A1344,[1]Plan1!$BZ$150:$CA$300,2),E1343)</f>
        <v>701.67700000000002</v>
      </c>
      <c r="F1344" s="140">
        <f t="shared" si="1808"/>
        <v>43333</v>
      </c>
      <c r="G1344" s="133">
        <f t="shared" si="1809"/>
        <v>6.9991389207808563E-3</v>
      </c>
      <c r="H1344" s="141">
        <f t="shared" si="1810"/>
        <v>26</v>
      </c>
      <c r="I1344" s="141">
        <f t="shared" si="1811"/>
        <v>30</v>
      </c>
      <c r="J1344" s="134">
        <f t="shared" si="1812"/>
        <v>1.0060630974395124</v>
      </c>
      <c r="K1344" s="134">
        <f t="shared" si="1813"/>
        <v>1.2068155199999999</v>
      </c>
      <c r="L1344" s="134">
        <f t="shared" si="1814"/>
        <v>1.2141325599999999</v>
      </c>
      <c r="M1344" s="134">
        <f t="shared" si="1815"/>
        <v>25313.406401429998</v>
      </c>
      <c r="N1344" s="142">
        <f t="shared" si="1828"/>
        <v>0</v>
      </c>
      <c r="O1344" s="133">
        <f t="shared" si="1764"/>
        <v>0</v>
      </c>
      <c r="P1344" s="134">
        <f t="shared" si="1816"/>
        <v>0</v>
      </c>
      <c r="Q1344" s="133">
        <f t="shared" si="1768"/>
        <v>0.12682499999999999</v>
      </c>
      <c r="R1344" s="143">
        <f t="shared" si="1817"/>
        <v>1.008660909</v>
      </c>
      <c r="S1344" s="134">
        <f t="shared" si="1818"/>
        <v>219.23710932</v>
      </c>
      <c r="T1344" s="3">
        <f t="shared" si="1769"/>
        <v>0</v>
      </c>
      <c r="U1344" s="4">
        <f t="shared" si="1770"/>
        <v>0</v>
      </c>
      <c r="V1344" s="144" t="str">
        <f t="shared" ref="V1344" si="1839">V1343</f>
        <v>A+J=</v>
      </c>
      <c r="W1344" s="9">
        <f t="shared" si="1766"/>
        <v>43393</v>
      </c>
      <c r="X1344" s="4"/>
      <c r="Y1344" s="18"/>
      <c r="Z1344" s="16"/>
      <c r="AD1344" s="5"/>
    </row>
    <row r="1345" spans="1:30" x14ac:dyDescent="0.2">
      <c r="A1345" s="138">
        <f t="shared" si="1767"/>
        <v>43390</v>
      </c>
      <c r="B1345" s="134">
        <f t="shared" si="1806"/>
        <v>25547.052110280001</v>
      </c>
      <c r="C1345" s="134">
        <f t="shared" si="1827"/>
        <v>20848.964302079869</v>
      </c>
      <c r="D1345" s="139">
        <f t="shared" si="1807"/>
        <v>696.8</v>
      </c>
      <c r="E1345" s="10">
        <f>IF(DAY(A1345)=E$3+1,VLOOKUP(A1345,[1]Plan1!$BZ$150:$CA$300,2),E1344)</f>
        <v>701.67700000000002</v>
      </c>
      <c r="F1345" s="140">
        <f t="shared" si="1808"/>
        <v>43333</v>
      </c>
      <c r="G1345" s="133">
        <f t="shared" si="1809"/>
        <v>6.9991389207808563E-3</v>
      </c>
      <c r="H1345" s="141">
        <f t="shared" si="1810"/>
        <v>27</v>
      </c>
      <c r="I1345" s="141">
        <f t="shared" si="1811"/>
        <v>30</v>
      </c>
      <c r="J1345" s="134">
        <f t="shared" si="1812"/>
        <v>1.0062970262078623</v>
      </c>
      <c r="K1345" s="134">
        <f t="shared" si="1813"/>
        <v>1.2068155199999999</v>
      </c>
      <c r="L1345" s="134">
        <f t="shared" si="1814"/>
        <v>1.21441486</v>
      </c>
      <c r="M1345" s="134">
        <f t="shared" si="1815"/>
        <v>25319.292064050001</v>
      </c>
      <c r="N1345" s="142">
        <f t="shared" si="1828"/>
        <v>0</v>
      </c>
      <c r="O1345" s="133">
        <f t="shared" si="1764"/>
        <v>0</v>
      </c>
      <c r="P1345" s="134">
        <f t="shared" si="1816"/>
        <v>0</v>
      </c>
      <c r="Q1345" s="133">
        <f t="shared" si="1768"/>
        <v>0.12682499999999999</v>
      </c>
      <c r="R1345" s="143">
        <f t="shared" si="1817"/>
        <v>1.008995514</v>
      </c>
      <c r="S1345" s="134">
        <f t="shared" si="1818"/>
        <v>227.76004623</v>
      </c>
      <c r="T1345" s="3">
        <f t="shared" si="1769"/>
        <v>0</v>
      </c>
      <c r="U1345" s="4">
        <f t="shared" si="1770"/>
        <v>0</v>
      </c>
      <c r="V1345" s="144" t="str">
        <f t="shared" ref="V1345" si="1840">V1344</f>
        <v>A+J=</v>
      </c>
      <c r="W1345" s="9">
        <f t="shared" si="1766"/>
        <v>43393</v>
      </c>
      <c r="X1345" s="4"/>
      <c r="Y1345" s="18"/>
      <c r="Z1345" s="16"/>
      <c r="AD1345" s="5"/>
    </row>
    <row r="1346" spans="1:30" x14ac:dyDescent="0.2">
      <c r="A1346" s="138">
        <f t="shared" si="1767"/>
        <v>43391</v>
      </c>
      <c r="B1346" s="134">
        <f t="shared" si="1806"/>
        <v>25561.469168449999</v>
      </c>
      <c r="C1346" s="134">
        <f t="shared" si="1827"/>
        <v>20848.964302079869</v>
      </c>
      <c r="D1346" s="139">
        <f t="shared" si="1807"/>
        <v>696.8</v>
      </c>
      <c r="E1346" s="10">
        <f>IF(DAY(A1346)=E$3+1,VLOOKUP(A1346,[1]Plan1!$BZ$150:$CA$300,2),E1345)</f>
        <v>701.67700000000002</v>
      </c>
      <c r="F1346" s="140">
        <f t="shared" si="1808"/>
        <v>43333</v>
      </c>
      <c r="G1346" s="133">
        <f t="shared" si="1809"/>
        <v>6.9991389207808563E-3</v>
      </c>
      <c r="H1346" s="141">
        <f t="shared" si="1810"/>
        <v>28</v>
      </c>
      <c r="I1346" s="141">
        <f t="shared" si="1811"/>
        <v>30</v>
      </c>
      <c r="J1346" s="134">
        <f t="shared" si="1812"/>
        <v>1.0065310093690918</v>
      </c>
      <c r="K1346" s="134">
        <f t="shared" si="1813"/>
        <v>1.2068155199999999</v>
      </c>
      <c r="L1346" s="134">
        <f t="shared" si="1814"/>
        <v>1.21469724</v>
      </c>
      <c r="M1346" s="134">
        <f t="shared" si="1815"/>
        <v>25325.179394589999</v>
      </c>
      <c r="N1346" s="142">
        <f t="shared" si="1828"/>
        <v>0</v>
      </c>
      <c r="O1346" s="133">
        <f t="shared" si="1764"/>
        <v>0</v>
      </c>
      <c r="P1346" s="134">
        <f t="shared" si="1816"/>
        <v>0</v>
      </c>
      <c r="Q1346" s="133">
        <f t="shared" si="1768"/>
        <v>0.12682499999999999</v>
      </c>
      <c r="R1346" s="143">
        <f t="shared" si="1817"/>
        <v>1.0093302310000001</v>
      </c>
      <c r="S1346" s="134">
        <f t="shared" si="1818"/>
        <v>236.28977386</v>
      </c>
      <c r="T1346" s="3">
        <f t="shared" si="1769"/>
        <v>0</v>
      </c>
      <c r="U1346" s="4">
        <f t="shared" si="1770"/>
        <v>0</v>
      </c>
      <c r="V1346" s="144" t="str">
        <f t="shared" ref="V1346" si="1841">V1345</f>
        <v>A+J=</v>
      </c>
      <c r="W1346" s="9">
        <f t="shared" si="1766"/>
        <v>43393</v>
      </c>
      <c r="X1346" s="4"/>
      <c r="Y1346" s="18"/>
      <c r="Z1346" s="16"/>
      <c r="AD1346" s="5"/>
    </row>
    <row r="1347" spans="1:30" x14ac:dyDescent="0.2">
      <c r="A1347" s="138">
        <f t="shared" si="1767"/>
        <v>43392</v>
      </c>
      <c r="B1347" s="134">
        <f t="shared" si="1806"/>
        <v>25575.894242590002</v>
      </c>
      <c r="C1347" s="134">
        <f t="shared" si="1827"/>
        <v>20848.964302079869</v>
      </c>
      <c r="D1347" s="139">
        <f t="shared" si="1807"/>
        <v>696.8</v>
      </c>
      <c r="E1347" s="10">
        <f>IF(DAY(A1347)=E$3+1,VLOOKUP(A1347,[1]Plan1!$BZ$150:$CA$300,2),E1346)</f>
        <v>701.67700000000002</v>
      </c>
      <c r="F1347" s="140">
        <f t="shared" si="1808"/>
        <v>43333</v>
      </c>
      <c r="G1347" s="133">
        <f t="shared" si="1809"/>
        <v>6.9991389207808563E-3</v>
      </c>
      <c r="H1347" s="141">
        <f t="shared" si="1810"/>
        <v>29</v>
      </c>
      <c r="I1347" s="141">
        <f t="shared" si="1811"/>
        <v>30</v>
      </c>
      <c r="J1347" s="134">
        <f t="shared" si="1812"/>
        <v>1.0067650469358478</v>
      </c>
      <c r="K1347" s="134">
        <f t="shared" si="1813"/>
        <v>1.2068155199999999</v>
      </c>
      <c r="L1347" s="134">
        <f t="shared" si="1814"/>
        <v>1.2149796799999999</v>
      </c>
      <c r="M1347" s="134">
        <f t="shared" si="1815"/>
        <v>25331.06797607</v>
      </c>
      <c r="N1347" s="142">
        <f t="shared" si="1828"/>
        <v>0</v>
      </c>
      <c r="O1347" s="133">
        <f t="shared" si="1764"/>
        <v>0</v>
      </c>
      <c r="P1347" s="134">
        <f t="shared" si="1816"/>
        <v>0</v>
      </c>
      <c r="Q1347" s="133">
        <f t="shared" si="1768"/>
        <v>0.12682499999999999</v>
      </c>
      <c r="R1347" s="143">
        <f t="shared" si="1817"/>
        <v>1.009665059</v>
      </c>
      <c r="S1347" s="134">
        <f t="shared" si="1818"/>
        <v>244.82626651999999</v>
      </c>
      <c r="T1347" s="3">
        <f t="shared" si="1769"/>
        <v>0</v>
      </c>
      <c r="U1347" s="4">
        <f t="shared" si="1770"/>
        <v>0</v>
      </c>
      <c r="V1347" s="144" t="str">
        <f t="shared" ref="V1347" si="1842">V1346</f>
        <v>A+J=</v>
      </c>
      <c r="W1347" s="9">
        <f t="shared" si="1766"/>
        <v>43393</v>
      </c>
      <c r="X1347" s="4"/>
      <c r="Y1347" s="18"/>
      <c r="Z1347" s="16"/>
      <c r="AD1347" s="5"/>
    </row>
    <row r="1348" spans="1:30" x14ac:dyDescent="0.2">
      <c r="A1348" s="92">
        <f t="shared" si="1767"/>
        <v>43393</v>
      </c>
      <c r="B1348" s="97">
        <f t="shared" si="1806"/>
        <v>25590.327335890001</v>
      </c>
      <c r="C1348" s="97">
        <f t="shared" si="1827"/>
        <v>20848.964302079869</v>
      </c>
      <c r="D1348" s="94">
        <f t="shared" si="1807"/>
        <v>696.8</v>
      </c>
      <c r="E1348" s="10">
        <f>IF(DAY(A1348)=E$3+1,VLOOKUP(A1348,[1]Plan1!$BZ$150:$CA$300,2),E1347)</f>
        <v>701.67700000000002</v>
      </c>
      <c r="F1348" s="130">
        <f t="shared" si="1808"/>
        <v>43333</v>
      </c>
      <c r="G1348" s="99">
        <f t="shared" si="1809"/>
        <v>6.9991389207808563E-3</v>
      </c>
      <c r="H1348" s="96">
        <f t="shared" si="1810"/>
        <v>30</v>
      </c>
      <c r="I1348" s="96">
        <f t="shared" si="1811"/>
        <v>30</v>
      </c>
      <c r="J1348" s="97">
        <f t="shared" si="1812"/>
        <v>1.0069991389207809</v>
      </c>
      <c r="K1348" s="97">
        <f t="shared" si="1813"/>
        <v>1.2068155199999999</v>
      </c>
      <c r="L1348" s="97">
        <f t="shared" si="1814"/>
        <v>1.2152621800000001</v>
      </c>
      <c r="M1348" s="97">
        <f t="shared" si="1815"/>
        <v>25336.957808480001</v>
      </c>
      <c r="N1348" s="98">
        <f t="shared" si="1828"/>
        <v>45</v>
      </c>
      <c r="O1348" s="99">
        <f t="shared" si="1764"/>
        <v>8.8021002439994278E-2</v>
      </c>
      <c r="P1348" s="97">
        <f t="shared" si="1816"/>
        <v>2230.18442508</v>
      </c>
      <c r="Q1348" s="99">
        <f t="shared" si="1768"/>
        <v>0.12682499999999999</v>
      </c>
      <c r="R1348" s="100">
        <f t="shared" si="1817"/>
        <v>1.0099999980000001</v>
      </c>
      <c r="S1348" s="97">
        <f t="shared" si="1818"/>
        <v>253.36952740999999</v>
      </c>
      <c r="T1348" s="3">
        <f t="shared" si="1769"/>
        <v>2483.55395249</v>
      </c>
      <c r="U1348" s="4">
        <f t="shared" si="1770"/>
        <v>171365.22272181002</v>
      </c>
      <c r="V1348" s="136" t="str">
        <f t="shared" ref="V1348" si="1843">V1347</f>
        <v>A+J=</v>
      </c>
      <c r="W1348" s="9">
        <f t="shared" si="1766"/>
        <v>43424</v>
      </c>
      <c r="X1348" s="4"/>
      <c r="Y1348" s="18"/>
      <c r="Z1348" s="16"/>
      <c r="AD1348" s="5"/>
    </row>
    <row r="1349" spans="1:30" x14ac:dyDescent="0.2">
      <c r="A1349" s="138">
        <f t="shared" si="1767"/>
        <v>43394</v>
      </c>
      <c r="B1349" s="134">
        <f t="shared" si="1806"/>
        <v>23125.47415853</v>
      </c>
      <c r="C1349" s="134">
        <f t="shared" si="1827"/>
        <v>19013.817564379868</v>
      </c>
      <c r="D1349" s="139">
        <f t="shared" si="1807"/>
        <v>701.67700000000002</v>
      </c>
      <c r="E1349" s="10">
        <f>IF(DAY(A1349)=E$3+1,VLOOKUP(A1349,[1]Plan1!$BZ$150:$CA$300,2),E1348)</f>
        <v>712.37300000000005</v>
      </c>
      <c r="F1349" s="140">
        <f t="shared" si="1808"/>
        <v>43364</v>
      </c>
      <c r="G1349" s="133">
        <f t="shared" si="1809"/>
        <v>1.5243480974864498E-2</v>
      </c>
      <c r="H1349" s="141">
        <f t="shared" si="1810"/>
        <v>1</v>
      </c>
      <c r="I1349" s="141">
        <f t="shared" si="1811"/>
        <v>31</v>
      </c>
      <c r="J1349" s="134">
        <f t="shared" si="1812"/>
        <v>1.0004881341458243</v>
      </c>
      <c r="K1349" s="134">
        <f t="shared" si="1813"/>
        <v>1.2152621800000001</v>
      </c>
      <c r="L1349" s="134">
        <f t="shared" si="1814"/>
        <v>1.21585539</v>
      </c>
      <c r="M1349" s="134">
        <f t="shared" si="1815"/>
        <v>23118.052570119999</v>
      </c>
      <c r="N1349" s="142">
        <f t="shared" si="1828"/>
        <v>0</v>
      </c>
      <c r="O1349" s="133">
        <f t="shared" si="1764"/>
        <v>0</v>
      </c>
      <c r="P1349" s="134">
        <f t="shared" si="1816"/>
        <v>0</v>
      </c>
      <c r="Q1349" s="133">
        <f t="shared" si="1768"/>
        <v>0.12682499999999999</v>
      </c>
      <c r="R1349" s="143">
        <f t="shared" si="1817"/>
        <v>1.0003210300000001</v>
      </c>
      <c r="S1349" s="134">
        <f t="shared" si="1818"/>
        <v>7.42158841</v>
      </c>
      <c r="T1349" s="3">
        <f t="shared" si="1769"/>
        <v>0</v>
      </c>
      <c r="U1349" s="4">
        <f t="shared" si="1770"/>
        <v>0</v>
      </c>
      <c r="V1349" s="144" t="str">
        <f t="shared" ref="V1349" si="1844">V1348</f>
        <v>A+J=</v>
      </c>
      <c r="W1349" s="9">
        <f t="shared" si="1766"/>
        <v>43424</v>
      </c>
      <c r="X1349" s="4"/>
      <c r="Y1349" s="18"/>
      <c r="Z1349" s="16"/>
      <c r="AD1349" s="5"/>
    </row>
    <row r="1350" spans="1:30" x14ac:dyDescent="0.2">
      <c r="A1350" s="138">
        <f t="shared" si="1767"/>
        <v>43395</v>
      </c>
      <c r="B1350" s="134">
        <f t="shared" si="1806"/>
        <v>23144.190075449998</v>
      </c>
      <c r="C1350" s="134">
        <f t="shared" si="1827"/>
        <v>19013.817564379868</v>
      </c>
      <c r="D1350" s="139">
        <f t="shared" si="1807"/>
        <v>701.67700000000002</v>
      </c>
      <c r="E1350" s="10">
        <f>IF(DAY(A1350)=E$3+1,VLOOKUP(A1350,[1]Plan1!$BZ$150:$CA$300,2),E1349)</f>
        <v>712.37300000000005</v>
      </c>
      <c r="F1350" s="140">
        <f t="shared" si="1808"/>
        <v>43364</v>
      </c>
      <c r="G1350" s="133">
        <f t="shared" si="1809"/>
        <v>1.5243480974864498E-2</v>
      </c>
      <c r="H1350" s="141">
        <f t="shared" si="1810"/>
        <v>2</v>
      </c>
      <c r="I1350" s="141">
        <f t="shared" si="1811"/>
        <v>31</v>
      </c>
      <c r="J1350" s="134">
        <f t="shared" si="1812"/>
        <v>1.0009765065665928</v>
      </c>
      <c r="K1350" s="134">
        <f t="shared" si="1813"/>
        <v>1.2152621800000001</v>
      </c>
      <c r="L1350" s="134">
        <f t="shared" si="1814"/>
        <v>1.2164488899999999</v>
      </c>
      <c r="M1350" s="134">
        <f t="shared" si="1815"/>
        <v>23129.337270849999</v>
      </c>
      <c r="N1350" s="142">
        <f t="shared" si="1828"/>
        <v>0</v>
      </c>
      <c r="O1350" s="133">
        <f t="shared" si="1764"/>
        <v>0</v>
      </c>
      <c r="P1350" s="134">
        <f t="shared" si="1816"/>
        <v>0</v>
      </c>
      <c r="Q1350" s="133">
        <f t="shared" si="1768"/>
        <v>0.12682499999999999</v>
      </c>
      <c r="R1350" s="143">
        <f t="shared" si="1817"/>
        <v>1.000642163</v>
      </c>
      <c r="S1350" s="134">
        <f t="shared" si="1818"/>
        <v>14.852804600000001</v>
      </c>
      <c r="T1350" s="3">
        <f t="shared" si="1769"/>
        <v>0</v>
      </c>
      <c r="U1350" s="4">
        <f t="shared" si="1770"/>
        <v>0</v>
      </c>
      <c r="V1350" s="144" t="str">
        <f t="shared" ref="V1350" si="1845">V1349</f>
        <v>A+J=</v>
      </c>
      <c r="W1350" s="9">
        <f t="shared" si="1766"/>
        <v>43424</v>
      </c>
      <c r="X1350" s="4"/>
      <c r="Y1350" s="18"/>
      <c r="Z1350" s="16"/>
      <c r="AD1350" s="5"/>
    </row>
    <row r="1351" spans="1:30" x14ac:dyDescent="0.2">
      <c r="A1351" s="138">
        <f t="shared" si="1767"/>
        <v>43396</v>
      </c>
      <c r="B1351" s="134">
        <f t="shared" si="1806"/>
        <v>23162.921142949999</v>
      </c>
      <c r="C1351" s="134">
        <f t="shared" si="1827"/>
        <v>19013.817564379868</v>
      </c>
      <c r="D1351" s="139">
        <f t="shared" si="1807"/>
        <v>701.67700000000002</v>
      </c>
      <c r="E1351" s="10">
        <f>IF(DAY(A1351)=E$3+1,VLOOKUP(A1351,[1]Plan1!$BZ$150:$CA$300,2),E1350)</f>
        <v>712.37300000000005</v>
      </c>
      <c r="F1351" s="140">
        <f t="shared" si="1808"/>
        <v>43364</v>
      </c>
      <c r="G1351" s="133">
        <f t="shared" si="1809"/>
        <v>1.5243480974864498E-2</v>
      </c>
      <c r="H1351" s="141">
        <f t="shared" si="1810"/>
        <v>3</v>
      </c>
      <c r="I1351" s="141">
        <f t="shared" si="1811"/>
        <v>31</v>
      </c>
      <c r="J1351" s="134">
        <f t="shared" si="1812"/>
        <v>1.0014651173786158</v>
      </c>
      <c r="K1351" s="134">
        <f t="shared" si="1813"/>
        <v>1.2152621800000001</v>
      </c>
      <c r="L1351" s="134">
        <f t="shared" si="1814"/>
        <v>1.21704268</v>
      </c>
      <c r="M1351" s="134">
        <f t="shared" si="1815"/>
        <v>23140.62748558</v>
      </c>
      <c r="N1351" s="142">
        <f t="shared" si="1828"/>
        <v>0</v>
      </c>
      <c r="O1351" s="133">
        <f t="shared" si="1764"/>
        <v>0</v>
      </c>
      <c r="P1351" s="134">
        <f t="shared" si="1816"/>
        <v>0</v>
      </c>
      <c r="Q1351" s="133">
        <f t="shared" si="1768"/>
        <v>0.12682499999999999</v>
      </c>
      <c r="R1351" s="143">
        <f t="shared" si="1817"/>
        <v>1.000963399</v>
      </c>
      <c r="S1351" s="134">
        <f t="shared" si="1818"/>
        <v>22.293657369999998</v>
      </c>
      <c r="T1351" s="3">
        <f t="shared" si="1769"/>
        <v>0</v>
      </c>
      <c r="U1351" s="4">
        <f t="shared" si="1770"/>
        <v>0</v>
      </c>
      <c r="V1351" s="144" t="str">
        <f t="shared" ref="V1351" si="1846">V1350</f>
        <v>A+J=</v>
      </c>
      <c r="W1351" s="9">
        <f t="shared" si="1766"/>
        <v>43424</v>
      </c>
      <c r="X1351" s="4"/>
      <c r="Y1351" s="18"/>
      <c r="Z1351" s="16"/>
      <c r="AD1351" s="5"/>
    </row>
    <row r="1352" spans="1:30" x14ac:dyDescent="0.2">
      <c r="A1352" s="138">
        <f t="shared" si="1767"/>
        <v>43397</v>
      </c>
      <c r="B1352" s="134">
        <f t="shared" si="1806"/>
        <v>23181.667369839997</v>
      </c>
      <c r="C1352" s="134">
        <f t="shared" si="1827"/>
        <v>19013.817564379868</v>
      </c>
      <c r="D1352" s="139">
        <f t="shared" si="1807"/>
        <v>701.67700000000002</v>
      </c>
      <c r="E1352" s="10">
        <f>IF(DAY(A1352)=E$3+1,VLOOKUP(A1352,[1]Plan1!$BZ$150:$CA$300,2),E1351)</f>
        <v>712.37300000000005</v>
      </c>
      <c r="F1352" s="140">
        <f t="shared" si="1808"/>
        <v>43364</v>
      </c>
      <c r="G1352" s="133">
        <f t="shared" si="1809"/>
        <v>1.5243480974864498E-2</v>
      </c>
      <c r="H1352" s="141">
        <f t="shared" si="1810"/>
        <v>4</v>
      </c>
      <c r="I1352" s="141">
        <f t="shared" si="1811"/>
        <v>31</v>
      </c>
      <c r="J1352" s="134">
        <f t="shared" si="1812"/>
        <v>1.00195396669826</v>
      </c>
      <c r="K1352" s="134">
        <f t="shared" si="1813"/>
        <v>1.2152621800000001</v>
      </c>
      <c r="L1352" s="134">
        <f t="shared" si="1814"/>
        <v>1.21763676</v>
      </c>
      <c r="M1352" s="134">
        <f t="shared" si="1815"/>
        <v>23151.923214319999</v>
      </c>
      <c r="N1352" s="142">
        <f t="shared" si="1828"/>
        <v>0</v>
      </c>
      <c r="O1352" s="133">
        <f t="shared" si="1764"/>
        <v>0</v>
      </c>
      <c r="P1352" s="134">
        <f t="shared" si="1816"/>
        <v>0</v>
      </c>
      <c r="Q1352" s="133">
        <f t="shared" si="1768"/>
        <v>0.12682499999999999</v>
      </c>
      <c r="R1352" s="143">
        <f t="shared" si="1817"/>
        <v>1.0012847380000001</v>
      </c>
      <c r="S1352" s="134">
        <f t="shared" si="1818"/>
        <v>29.74415552</v>
      </c>
      <c r="T1352" s="3">
        <f t="shared" si="1769"/>
        <v>0</v>
      </c>
      <c r="U1352" s="4">
        <f t="shared" si="1770"/>
        <v>0</v>
      </c>
      <c r="V1352" s="144" t="str">
        <f t="shared" ref="V1352" si="1847">V1351</f>
        <v>A+J=</v>
      </c>
      <c r="W1352" s="9">
        <f t="shared" si="1766"/>
        <v>43424</v>
      </c>
      <c r="X1352" s="4"/>
      <c r="Y1352" s="18"/>
      <c r="Z1352" s="16"/>
      <c r="AD1352" s="5"/>
    </row>
    <row r="1353" spans="1:30" x14ac:dyDescent="0.2">
      <c r="A1353" s="138">
        <f t="shared" si="1767"/>
        <v>43398</v>
      </c>
      <c r="B1353" s="134">
        <f t="shared" si="1806"/>
        <v>23200.428764910001</v>
      </c>
      <c r="C1353" s="134">
        <f t="shared" si="1827"/>
        <v>19013.817564379868</v>
      </c>
      <c r="D1353" s="139">
        <f t="shared" si="1807"/>
        <v>701.67700000000002</v>
      </c>
      <c r="E1353" s="10">
        <f>IF(DAY(A1353)=E$3+1,VLOOKUP(A1353,[1]Plan1!$BZ$150:$CA$300,2),E1352)</f>
        <v>712.37300000000005</v>
      </c>
      <c r="F1353" s="140">
        <f t="shared" si="1808"/>
        <v>43364</v>
      </c>
      <c r="G1353" s="133">
        <f t="shared" si="1809"/>
        <v>1.5243480974864498E-2</v>
      </c>
      <c r="H1353" s="141">
        <f t="shared" si="1810"/>
        <v>5</v>
      </c>
      <c r="I1353" s="141">
        <f t="shared" si="1811"/>
        <v>31</v>
      </c>
      <c r="J1353" s="134">
        <f t="shared" si="1812"/>
        <v>1.0024430546419494</v>
      </c>
      <c r="K1353" s="134">
        <f t="shared" si="1813"/>
        <v>1.2152621800000001</v>
      </c>
      <c r="L1353" s="134">
        <f t="shared" si="1814"/>
        <v>1.2182311299999999</v>
      </c>
      <c r="M1353" s="134">
        <f t="shared" si="1815"/>
        <v>23163.224457060001</v>
      </c>
      <c r="N1353" s="142">
        <f t="shared" si="1828"/>
        <v>0</v>
      </c>
      <c r="O1353" s="133">
        <f t="shared" si="1764"/>
        <v>0</v>
      </c>
      <c r="P1353" s="134">
        <f t="shared" si="1816"/>
        <v>0</v>
      </c>
      <c r="Q1353" s="133">
        <f t="shared" si="1768"/>
        <v>0.12682499999999999</v>
      </c>
      <c r="R1353" s="143">
        <f t="shared" si="1817"/>
        <v>1.00160618</v>
      </c>
      <c r="S1353" s="134">
        <f t="shared" si="1818"/>
        <v>37.204307849999999</v>
      </c>
      <c r="T1353" s="3">
        <f t="shared" si="1769"/>
        <v>0</v>
      </c>
      <c r="U1353" s="4">
        <f t="shared" si="1770"/>
        <v>0</v>
      </c>
      <c r="V1353" s="144" t="str">
        <f t="shared" ref="V1353" si="1848">V1352</f>
        <v>A+J=</v>
      </c>
      <c r="W1353" s="9">
        <f t="shared" si="1766"/>
        <v>43424</v>
      </c>
      <c r="X1353" s="4"/>
      <c r="Y1353" s="18"/>
      <c r="Z1353" s="16"/>
      <c r="AD1353" s="5"/>
    </row>
    <row r="1354" spans="1:30" x14ac:dyDescent="0.2">
      <c r="A1354" s="138">
        <f t="shared" si="1767"/>
        <v>43399</v>
      </c>
      <c r="B1354" s="134">
        <f t="shared" si="1806"/>
        <v>23219.205360169999</v>
      </c>
      <c r="C1354" s="134">
        <f t="shared" si="1827"/>
        <v>19013.817564379868</v>
      </c>
      <c r="D1354" s="139">
        <f t="shared" si="1807"/>
        <v>701.67700000000002</v>
      </c>
      <c r="E1354" s="10">
        <f>IF(DAY(A1354)=E$3+1,VLOOKUP(A1354,[1]Plan1!$BZ$150:$CA$300,2),E1353)</f>
        <v>712.37300000000005</v>
      </c>
      <c r="F1354" s="140">
        <f t="shared" si="1808"/>
        <v>43364</v>
      </c>
      <c r="G1354" s="133">
        <f t="shared" si="1809"/>
        <v>1.5243480974864498E-2</v>
      </c>
      <c r="H1354" s="141">
        <f t="shared" si="1810"/>
        <v>6</v>
      </c>
      <c r="I1354" s="141">
        <f t="shared" si="1811"/>
        <v>31</v>
      </c>
      <c r="J1354" s="134">
        <f t="shared" si="1812"/>
        <v>1.0029323813261646</v>
      </c>
      <c r="K1354" s="134">
        <f t="shared" si="1813"/>
        <v>1.2152621800000001</v>
      </c>
      <c r="L1354" s="134">
        <f t="shared" si="1814"/>
        <v>1.2188257899999999</v>
      </c>
      <c r="M1354" s="134">
        <f t="shared" si="1815"/>
        <v>23174.531213819999</v>
      </c>
      <c r="N1354" s="142">
        <f t="shared" si="1828"/>
        <v>0</v>
      </c>
      <c r="O1354" s="133">
        <f t="shared" ref="O1354:O1417" si="1849">IF(N1354&gt;0,VLOOKUP(N1354,$Y$10:$AD$100,6),0)</f>
        <v>0</v>
      </c>
      <c r="P1354" s="134">
        <f t="shared" si="1816"/>
        <v>0</v>
      </c>
      <c r="Q1354" s="133">
        <f t="shared" si="1768"/>
        <v>0.12682499999999999</v>
      </c>
      <c r="R1354" s="143">
        <f t="shared" si="1817"/>
        <v>1.0019277259999999</v>
      </c>
      <c r="S1354" s="134">
        <f t="shared" si="1818"/>
        <v>44.674146350000001</v>
      </c>
      <c r="T1354" s="3">
        <f t="shared" si="1769"/>
        <v>0</v>
      </c>
      <c r="U1354" s="4">
        <f t="shared" si="1770"/>
        <v>0</v>
      </c>
      <c r="V1354" s="144" t="str">
        <f t="shared" ref="V1354" si="1850">V1353</f>
        <v>A+J=</v>
      </c>
      <c r="W1354" s="9">
        <f t="shared" ref="W1354:W1417" si="1851">VLOOKUP(A1354,$Z$10:$AG$81,8)</f>
        <v>43424</v>
      </c>
      <c r="X1354" s="4"/>
      <c r="Y1354" s="18"/>
      <c r="Z1354" s="16"/>
      <c r="AD1354" s="5"/>
    </row>
    <row r="1355" spans="1:30" x14ac:dyDescent="0.2">
      <c r="A1355" s="138">
        <f t="shared" ref="A1355:A1418" si="1852">(A1354+1)</f>
        <v>43400</v>
      </c>
      <c r="B1355" s="134">
        <f t="shared" si="1806"/>
        <v>23237.997118079998</v>
      </c>
      <c r="C1355" s="134">
        <f t="shared" si="1827"/>
        <v>19013.817564379868</v>
      </c>
      <c r="D1355" s="139">
        <f t="shared" si="1807"/>
        <v>701.67700000000002</v>
      </c>
      <c r="E1355" s="10">
        <f>IF(DAY(A1355)=E$3+1,VLOOKUP(A1355,[1]Plan1!$BZ$150:$CA$300,2),E1354)</f>
        <v>712.37300000000005</v>
      </c>
      <c r="F1355" s="140">
        <f t="shared" si="1808"/>
        <v>43364</v>
      </c>
      <c r="G1355" s="133">
        <f t="shared" si="1809"/>
        <v>1.5243480974864498E-2</v>
      </c>
      <c r="H1355" s="141">
        <f t="shared" si="1810"/>
        <v>7</v>
      </c>
      <c r="I1355" s="141">
        <f t="shared" si="1811"/>
        <v>31</v>
      </c>
      <c r="J1355" s="134">
        <f t="shared" si="1812"/>
        <v>1.0034219468674426</v>
      </c>
      <c r="K1355" s="134">
        <f t="shared" si="1813"/>
        <v>1.2152621800000001</v>
      </c>
      <c r="L1355" s="134">
        <f t="shared" si="1814"/>
        <v>1.2194207399999999</v>
      </c>
      <c r="M1355" s="134">
        <f t="shared" si="1815"/>
        <v>23185.84348458</v>
      </c>
      <c r="N1355" s="142">
        <f t="shared" si="1828"/>
        <v>0</v>
      </c>
      <c r="O1355" s="133">
        <f t="shared" si="1849"/>
        <v>0</v>
      </c>
      <c r="P1355" s="134">
        <f t="shared" si="1816"/>
        <v>0</v>
      </c>
      <c r="Q1355" s="133">
        <f t="shared" ref="Q1355:Q1418" si="1853">(Q1354)</f>
        <v>0.12682499999999999</v>
      </c>
      <c r="R1355" s="143">
        <f t="shared" si="1817"/>
        <v>1.002249374</v>
      </c>
      <c r="S1355" s="134">
        <f t="shared" si="1818"/>
        <v>52.153633499999998</v>
      </c>
      <c r="T1355" s="3">
        <f t="shared" ref="T1355:T1418" si="1854">IF(N1355&gt;0,P1355+S1355,0)</f>
        <v>0</v>
      </c>
      <c r="U1355" s="4">
        <f t="shared" ref="U1355:U1418" si="1855">IF(N1355&gt;0,T1355*U$7,0)</f>
        <v>0</v>
      </c>
      <c r="V1355" s="144" t="str">
        <f t="shared" ref="V1355" si="1856">V1354</f>
        <v>A+J=</v>
      </c>
      <c r="W1355" s="9">
        <f t="shared" si="1851"/>
        <v>43424</v>
      </c>
      <c r="X1355" s="4"/>
      <c r="Y1355" s="18"/>
      <c r="Z1355" s="16"/>
      <c r="AD1355" s="5"/>
    </row>
    <row r="1356" spans="1:30" x14ac:dyDescent="0.2">
      <c r="A1356" s="138">
        <f t="shared" si="1852"/>
        <v>43401</v>
      </c>
      <c r="B1356" s="134">
        <f t="shared" si="1806"/>
        <v>23256.804093799998</v>
      </c>
      <c r="C1356" s="134">
        <f t="shared" si="1827"/>
        <v>19013.817564379868</v>
      </c>
      <c r="D1356" s="139">
        <f t="shared" si="1807"/>
        <v>701.67700000000002</v>
      </c>
      <c r="E1356" s="10">
        <f>IF(DAY(A1356)=E$3+1,VLOOKUP(A1356,[1]Plan1!$BZ$150:$CA$300,2),E1355)</f>
        <v>712.37300000000005</v>
      </c>
      <c r="F1356" s="140">
        <f t="shared" si="1808"/>
        <v>43364</v>
      </c>
      <c r="G1356" s="133">
        <f t="shared" si="1809"/>
        <v>1.5243480974864498E-2</v>
      </c>
      <c r="H1356" s="141">
        <f t="shared" si="1810"/>
        <v>8</v>
      </c>
      <c r="I1356" s="141">
        <f t="shared" si="1811"/>
        <v>31</v>
      </c>
      <c r="J1356" s="134">
        <f t="shared" si="1812"/>
        <v>1.0039117513823779</v>
      </c>
      <c r="K1356" s="134">
        <f t="shared" si="1813"/>
        <v>1.2152621800000001</v>
      </c>
      <c r="L1356" s="134">
        <f t="shared" si="1814"/>
        <v>1.2200159800000001</v>
      </c>
      <c r="M1356" s="134">
        <f t="shared" si="1815"/>
        <v>23197.161269339998</v>
      </c>
      <c r="N1356" s="142">
        <f t="shared" si="1828"/>
        <v>0</v>
      </c>
      <c r="O1356" s="133">
        <f t="shared" si="1849"/>
        <v>0</v>
      </c>
      <c r="P1356" s="134">
        <f t="shared" si="1816"/>
        <v>0</v>
      </c>
      <c r="Q1356" s="133">
        <f t="shared" si="1853"/>
        <v>0.12682499999999999</v>
      </c>
      <c r="R1356" s="143">
        <f t="shared" si="1817"/>
        <v>1.0025711260000001</v>
      </c>
      <c r="S1356" s="134">
        <f t="shared" si="1818"/>
        <v>59.64282446</v>
      </c>
      <c r="T1356" s="3">
        <f t="shared" si="1854"/>
        <v>0</v>
      </c>
      <c r="U1356" s="4">
        <f t="shared" si="1855"/>
        <v>0</v>
      </c>
      <c r="V1356" s="144" t="str">
        <f t="shared" ref="V1356" si="1857">V1355</f>
        <v>A+J=</v>
      </c>
      <c r="W1356" s="9">
        <f t="shared" si="1851"/>
        <v>43424</v>
      </c>
      <c r="X1356" s="4"/>
      <c r="Y1356" s="18"/>
      <c r="Z1356" s="16"/>
      <c r="AD1356" s="5"/>
    </row>
    <row r="1357" spans="1:30" x14ac:dyDescent="0.2">
      <c r="A1357" s="138">
        <f t="shared" si="1852"/>
        <v>43402</v>
      </c>
      <c r="B1357" s="134">
        <f t="shared" si="1806"/>
        <v>23275.626296219998</v>
      </c>
      <c r="C1357" s="134">
        <f t="shared" si="1827"/>
        <v>19013.817564379868</v>
      </c>
      <c r="D1357" s="139">
        <f t="shared" si="1807"/>
        <v>701.67700000000002</v>
      </c>
      <c r="E1357" s="10">
        <f>IF(DAY(A1357)=E$3+1,VLOOKUP(A1357,[1]Plan1!$BZ$150:$CA$300,2),E1356)</f>
        <v>712.37300000000005</v>
      </c>
      <c r="F1357" s="140">
        <f t="shared" si="1808"/>
        <v>43364</v>
      </c>
      <c r="G1357" s="133">
        <f t="shared" si="1809"/>
        <v>1.5243480974864498E-2</v>
      </c>
      <c r="H1357" s="141">
        <f t="shared" si="1810"/>
        <v>9</v>
      </c>
      <c r="I1357" s="141">
        <f t="shared" si="1811"/>
        <v>31</v>
      </c>
      <c r="J1357" s="134">
        <f t="shared" si="1812"/>
        <v>1.0044017949876218</v>
      </c>
      <c r="K1357" s="134">
        <f t="shared" si="1813"/>
        <v>1.2152621800000001</v>
      </c>
      <c r="L1357" s="134">
        <f t="shared" si="1814"/>
        <v>1.2206115099999999</v>
      </c>
      <c r="M1357" s="134">
        <f t="shared" si="1815"/>
        <v>23208.484568119999</v>
      </c>
      <c r="N1357" s="142">
        <f t="shared" si="1828"/>
        <v>0</v>
      </c>
      <c r="O1357" s="133">
        <f t="shared" si="1849"/>
        <v>0</v>
      </c>
      <c r="P1357" s="134">
        <f t="shared" si="1816"/>
        <v>0</v>
      </c>
      <c r="Q1357" s="133">
        <f t="shared" si="1853"/>
        <v>0.12682499999999999</v>
      </c>
      <c r="R1357" s="143">
        <f t="shared" si="1817"/>
        <v>1.0028929820000001</v>
      </c>
      <c r="S1357" s="134">
        <f t="shared" si="1818"/>
        <v>67.141728099999995</v>
      </c>
      <c r="T1357" s="3">
        <f t="shared" si="1854"/>
        <v>0</v>
      </c>
      <c r="U1357" s="4">
        <f t="shared" si="1855"/>
        <v>0</v>
      </c>
      <c r="V1357" s="144" t="str">
        <f t="shared" ref="V1357" si="1858">V1356</f>
        <v>A+J=</v>
      </c>
      <c r="W1357" s="9">
        <f t="shared" si="1851"/>
        <v>43424</v>
      </c>
      <c r="X1357" s="4"/>
      <c r="Y1357" s="18"/>
      <c r="Z1357" s="16"/>
      <c r="AD1357" s="5"/>
    </row>
    <row r="1358" spans="1:30" x14ac:dyDescent="0.2">
      <c r="A1358" s="138">
        <f t="shared" si="1852"/>
        <v>43403</v>
      </c>
      <c r="B1358" s="134">
        <f t="shared" si="1806"/>
        <v>23294.46368773</v>
      </c>
      <c r="C1358" s="134">
        <f t="shared" si="1827"/>
        <v>19013.817564379868</v>
      </c>
      <c r="D1358" s="139">
        <f t="shared" si="1807"/>
        <v>701.67700000000002</v>
      </c>
      <c r="E1358" s="10">
        <f>IF(DAY(A1358)=E$3+1,VLOOKUP(A1358,[1]Plan1!$BZ$150:$CA$300,2),E1357)</f>
        <v>712.37300000000005</v>
      </c>
      <c r="F1358" s="140">
        <f t="shared" si="1808"/>
        <v>43364</v>
      </c>
      <c r="G1358" s="133">
        <f t="shared" si="1809"/>
        <v>1.5243480974864498E-2</v>
      </c>
      <c r="H1358" s="141">
        <f t="shared" si="1810"/>
        <v>10</v>
      </c>
      <c r="I1358" s="141">
        <f t="shared" si="1811"/>
        <v>31</v>
      </c>
      <c r="J1358" s="134">
        <f t="shared" si="1812"/>
        <v>1.0048920777998824</v>
      </c>
      <c r="K1358" s="134">
        <f t="shared" si="1813"/>
        <v>1.2152621800000001</v>
      </c>
      <c r="L1358" s="134">
        <f t="shared" si="1814"/>
        <v>1.2212073299999999</v>
      </c>
      <c r="M1358" s="134">
        <f t="shared" si="1815"/>
        <v>23219.813380899999</v>
      </c>
      <c r="N1358" s="142">
        <f t="shared" si="1828"/>
        <v>0</v>
      </c>
      <c r="O1358" s="133">
        <f t="shared" si="1849"/>
        <v>0</v>
      </c>
      <c r="P1358" s="134">
        <f t="shared" si="1816"/>
        <v>0</v>
      </c>
      <c r="Q1358" s="133">
        <f t="shared" si="1853"/>
        <v>0.12682499999999999</v>
      </c>
      <c r="R1358" s="143">
        <f t="shared" si="1817"/>
        <v>1.0032149400000001</v>
      </c>
      <c r="S1358" s="134">
        <f t="shared" si="1818"/>
        <v>74.650306830000005</v>
      </c>
      <c r="T1358" s="3">
        <f t="shared" si="1854"/>
        <v>0</v>
      </c>
      <c r="U1358" s="4">
        <f t="shared" si="1855"/>
        <v>0</v>
      </c>
      <c r="V1358" s="144" t="str">
        <f t="shared" ref="V1358" si="1859">V1357</f>
        <v>A+J=</v>
      </c>
      <c r="W1358" s="9">
        <f t="shared" si="1851"/>
        <v>43424</v>
      </c>
      <c r="X1358" s="4"/>
      <c r="Y1358" s="18"/>
      <c r="Z1358" s="16"/>
      <c r="AD1358" s="5"/>
    </row>
    <row r="1359" spans="1:30" x14ac:dyDescent="0.2">
      <c r="A1359" s="138">
        <f t="shared" si="1852"/>
        <v>43404</v>
      </c>
      <c r="B1359" s="134">
        <f t="shared" si="1806"/>
        <v>23313.316514390001</v>
      </c>
      <c r="C1359" s="134">
        <f t="shared" si="1827"/>
        <v>19013.817564379868</v>
      </c>
      <c r="D1359" s="139">
        <f t="shared" si="1807"/>
        <v>701.67700000000002</v>
      </c>
      <c r="E1359" s="10">
        <f>IF(DAY(A1359)=E$3+1,VLOOKUP(A1359,[1]Plan1!$BZ$150:$CA$300,2),E1358)</f>
        <v>712.37300000000005</v>
      </c>
      <c r="F1359" s="140">
        <f t="shared" si="1808"/>
        <v>43364</v>
      </c>
      <c r="G1359" s="133">
        <f t="shared" si="1809"/>
        <v>1.5243480974864498E-2</v>
      </c>
      <c r="H1359" s="141">
        <f t="shared" si="1810"/>
        <v>11</v>
      </c>
      <c r="I1359" s="141">
        <f t="shared" si="1811"/>
        <v>31</v>
      </c>
      <c r="J1359" s="134">
        <f t="shared" si="1812"/>
        <v>1.0053825999359247</v>
      </c>
      <c r="K1359" s="134">
        <f t="shared" si="1813"/>
        <v>1.2152621800000001</v>
      </c>
      <c r="L1359" s="134">
        <f t="shared" si="1814"/>
        <v>1.2218034499999999</v>
      </c>
      <c r="M1359" s="134">
        <f t="shared" si="1815"/>
        <v>23231.147897819999</v>
      </c>
      <c r="N1359" s="142">
        <f t="shared" si="1828"/>
        <v>0</v>
      </c>
      <c r="O1359" s="133">
        <f t="shared" si="1849"/>
        <v>0</v>
      </c>
      <c r="P1359" s="134">
        <f t="shared" si="1816"/>
        <v>0</v>
      </c>
      <c r="Q1359" s="133">
        <f t="shared" si="1853"/>
        <v>0.12682499999999999</v>
      </c>
      <c r="R1359" s="143">
        <f t="shared" si="1817"/>
        <v>1.0035370020000001</v>
      </c>
      <c r="S1359" s="134">
        <f t="shared" si="1818"/>
        <v>82.168616569999998</v>
      </c>
      <c r="T1359" s="3">
        <f t="shared" si="1854"/>
        <v>0</v>
      </c>
      <c r="U1359" s="4">
        <f t="shared" si="1855"/>
        <v>0</v>
      </c>
      <c r="V1359" s="144" t="str">
        <f t="shared" ref="V1359" si="1860">V1358</f>
        <v>A+J=</v>
      </c>
      <c r="W1359" s="9">
        <f t="shared" si="1851"/>
        <v>43424</v>
      </c>
      <c r="X1359" s="4"/>
      <c r="Y1359" s="18"/>
      <c r="Z1359" s="16"/>
      <c r="AD1359" s="5"/>
    </row>
    <row r="1360" spans="1:30" x14ac:dyDescent="0.2">
      <c r="A1360" s="138">
        <f t="shared" si="1852"/>
        <v>43405</v>
      </c>
      <c r="B1360" s="134">
        <f t="shared" si="1806"/>
        <v>23332.184403539999</v>
      </c>
      <c r="C1360" s="134">
        <f t="shared" si="1827"/>
        <v>19013.817564379868</v>
      </c>
      <c r="D1360" s="139">
        <f t="shared" si="1807"/>
        <v>701.67700000000002</v>
      </c>
      <c r="E1360" s="10">
        <f>IF(DAY(A1360)=E$3+1,VLOOKUP(A1360,[1]Plan1!$BZ$150:$CA$300,2),E1359)</f>
        <v>712.37300000000005</v>
      </c>
      <c r="F1360" s="140">
        <f t="shared" si="1808"/>
        <v>43364</v>
      </c>
      <c r="G1360" s="133">
        <f t="shared" si="1809"/>
        <v>1.5243480974864498E-2</v>
      </c>
      <c r="H1360" s="141">
        <f t="shared" si="1810"/>
        <v>12</v>
      </c>
      <c r="I1360" s="141">
        <f t="shared" si="1811"/>
        <v>31</v>
      </c>
      <c r="J1360" s="134">
        <f t="shared" si="1812"/>
        <v>1.005873361512571</v>
      </c>
      <c r="K1360" s="134">
        <f t="shared" si="1813"/>
        <v>1.2152621800000001</v>
      </c>
      <c r="L1360" s="134">
        <f t="shared" si="1814"/>
        <v>1.22239985</v>
      </c>
      <c r="M1360" s="134">
        <f t="shared" si="1815"/>
        <v>23242.487738619999</v>
      </c>
      <c r="N1360" s="142">
        <f t="shared" si="1828"/>
        <v>0</v>
      </c>
      <c r="O1360" s="133">
        <f t="shared" si="1849"/>
        <v>0</v>
      </c>
      <c r="P1360" s="134">
        <f t="shared" si="1816"/>
        <v>0</v>
      </c>
      <c r="Q1360" s="133">
        <f t="shared" si="1853"/>
        <v>0.12682499999999999</v>
      </c>
      <c r="R1360" s="143">
        <f t="shared" si="1817"/>
        <v>1.003859168</v>
      </c>
      <c r="S1360" s="134">
        <f t="shared" si="1818"/>
        <v>89.696664920000003</v>
      </c>
      <c r="T1360" s="3">
        <f t="shared" si="1854"/>
        <v>0</v>
      </c>
      <c r="U1360" s="4">
        <f t="shared" si="1855"/>
        <v>0</v>
      </c>
      <c r="V1360" s="144" t="str">
        <f t="shared" ref="V1360" si="1861">V1359</f>
        <v>A+J=</v>
      </c>
      <c r="W1360" s="9">
        <f t="shared" si="1851"/>
        <v>43424</v>
      </c>
      <c r="X1360" s="4"/>
      <c r="Y1360" s="18"/>
      <c r="Z1360" s="16"/>
      <c r="AD1360" s="5"/>
    </row>
    <row r="1361" spans="1:30" x14ac:dyDescent="0.2">
      <c r="A1361" s="138">
        <f t="shared" si="1852"/>
        <v>43406</v>
      </c>
      <c r="B1361" s="134">
        <f t="shared" si="1806"/>
        <v>23351.067508249998</v>
      </c>
      <c r="C1361" s="134">
        <f t="shared" si="1827"/>
        <v>19013.817564379868</v>
      </c>
      <c r="D1361" s="139">
        <f t="shared" si="1807"/>
        <v>701.67700000000002</v>
      </c>
      <c r="E1361" s="10">
        <f>IF(DAY(A1361)=E$3+1,VLOOKUP(A1361,[1]Plan1!$BZ$150:$CA$300,2),E1360)</f>
        <v>712.37300000000005</v>
      </c>
      <c r="F1361" s="140">
        <f t="shared" si="1808"/>
        <v>43364</v>
      </c>
      <c r="G1361" s="133">
        <f t="shared" si="1809"/>
        <v>1.5243480974864498E-2</v>
      </c>
      <c r="H1361" s="141">
        <f t="shared" si="1810"/>
        <v>13</v>
      </c>
      <c r="I1361" s="141">
        <f t="shared" si="1811"/>
        <v>31</v>
      </c>
      <c r="J1361" s="134">
        <f t="shared" si="1812"/>
        <v>1.0063643626467003</v>
      </c>
      <c r="K1361" s="134">
        <f t="shared" si="1813"/>
        <v>1.2152621800000001</v>
      </c>
      <c r="L1361" s="134">
        <f t="shared" si="1814"/>
        <v>1.22299654</v>
      </c>
      <c r="M1361" s="134">
        <f t="shared" si="1815"/>
        <v>23253.833093419998</v>
      </c>
      <c r="N1361" s="142">
        <f t="shared" si="1828"/>
        <v>0</v>
      </c>
      <c r="O1361" s="133">
        <f t="shared" si="1849"/>
        <v>0</v>
      </c>
      <c r="P1361" s="134">
        <f t="shared" si="1816"/>
        <v>0</v>
      </c>
      <c r="Q1361" s="133">
        <f t="shared" si="1853"/>
        <v>0.12682499999999999</v>
      </c>
      <c r="R1361" s="143">
        <f t="shared" si="1817"/>
        <v>1.0041814360000001</v>
      </c>
      <c r="S1361" s="134">
        <f t="shared" si="1818"/>
        <v>97.234414830000006</v>
      </c>
      <c r="T1361" s="3">
        <f t="shared" si="1854"/>
        <v>0</v>
      </c>
      <c r="U1361" s="4">
        <f t="shared" si="1855"/>
        <v>0</v>
      </c>
      <c r="V1361" s="144" t="str">
        <f t="shared" ref="V1361" si="1862">V1360</f>
        <v>A+J=</v>
      </c>
      <c r="W1361" s="9">
        <f t="shared" si="1851"/>
        <v>43424</v>
      </c>
      <c r="X1361" s="4"/>
      <c r="Y1361" s="18"/>
      <c r="Z1361" s="16"/>
      <c r="AD1361" s="5"/>
    </row>
    <row r="1362" spans="1:30" x14ac:dyDescent="0.2">
      <c r="A1362" s="138">
        <f t="shared" si="1852"/>
        <v>43407</v>
      </c>
      <c r="B1362" s="134">
        <f t="shared" si="1806"/>
        <v>23369.966098139997</v>
      </c>
      <c r="C1362" s="134">
        <f t="shared" si="1827"/>
        <v>19013.817564379868</v>
      </c>
      <c r="D1362" s="139">
        <f t="shared" si="1807"/>
        <v>701.67700000000002</v>
      </c>
      <c r="E1362" s="10">
        <f>IF(DAY(A1362)=E$3+1,VLOOKUP(A1362,[1]Plan1!$BZ$150:$CA$300,2),E1361)</f>
        <v>712.37300000000005</v>
      </c>
      <c r="F1362" s="140">
        <f t="shared" si="1808"/>
        <v>43364</v>
      </c>
      <c r="G1362" s="133">
        <f t="shared" si="1809"/>
        <v>1.5243480974864498E-2</v>
      </c>
      <c r="H1362" s="141">
        <f t="shared" si="1810"/>
        <v>14</v>
      </c>
      <c r="I1362" s="141">
        <f t="shared" si="1811"/>
        <v>31</v>
      </c>
      <c r="J1362" s="134">
        <f t="shared" si="1812"/>
        <v>1.0068556034552487</v>
      </c>
      <c r="K1362" s="134">
        <f t="shared" si="1813"/>
        <v>1.2152621800000001</v>
      </c>
      <c r="L1362" s="134">
        <f t="shared" si="1814"/>
        <v>1.22359353</v>
      </c>
      <c r="M1362" s="134">
        <f t="shared" si="1815"/>
        <v>23265.184152369999</v>
      </c>
      <c r="N1362" s="142">
        <f t="shared" si="1828"/>
        <v>0</v>
      </c>
      <c r="O1362" s="133">
        <f t="shared" si="1849"/>
        <v>0</v>
      </c>
      <c r="P1362" s="134">
        <f t="shared" si="1816"/>
        <v>0</v>
      </c>
      <c r="Q1362" s="133">
        <f t="shared" si="1853"/>
        <v>0.12682499999999999</v>
      </c>
      <c r="R1362" s="143">
        <f t="shared" si="1817"/>
        <v>1.004503809</v>
      </c>
      <c r="S1362" s="134">
        <f t="shared" si="1818"/>
        <v>104.78194576999999</v>
      </c>
      <c r="T1362" s="3">
        <f t="shared" si="1854"/>
        <v>0</v>
      </c>
      <c r="U1362" s="4">
        <f t="shared" si="1855"/>
        <v>0</v>
      </c>
      <c r="V1362" s="144" t="str">
        <f t="shared" ref="V1362" si="1863">V1361</f>
        <v>A+J=</v>
      </c>
      <c r="W1362" s="9">
        <f t="shared" si="1851"/>
        <v>43424</v>
      </c>
      <c r="X1362" s="4"/>
      <c r="Y1362" s="18"/>
      <c r="Z1362" s="16"/>
      <c r="AD1362" s="5"/>
    </row>
    <row r="1363" spans="1:30" x14ac:dyDescent="0.2">
      <c r="A1363" s="138">
        <f t="shared" si="1852"/>
        <v>43408</v>
      </c>
      <c r="B1363" s="134">
        <f t="shared" si="1806"/>
        <v>23388.879921399999</v>
      </c>
      <c r="C1363" s="134">
        <f t="shared" si="1827"/>
        <v>19013.817564379868</v>
      </c>
      <c r="D1363" s="139">
        <f t="shared" si="1807"/>
        <v>701.67700000000002</v>
      </c>
      <c r="E1363" s="10">
        <f>IF(DAY(A1363)=E$3+1,VLOOKUP(A1363,[1]Plan1!$BZ$150:$CA$300,2),E1362)</f>
        <v>712.37300000000005</v>
      </c>
      <c r="F1363" s="140">
        <f t="shared" si="1808"/>
        <v>43364</v>
      </c>
      <c r="G1363" s="133">
        <f t="shared" si="1809"/>
        <v>1.5243480974864498E-2</v>
      </c>
      <c r="H1363" s="141">
        <f t="shared" si="1810"/>
        <v>15</v>
      </c>
      <c r="I1363" s="141">
        <f t="shared" si="1811"/>
        <v>31</v>
      </c>
      <c r="J1363" s="134">
        <f t="shared" si="1812"/>
        <v>1.0073470840552097</v>
      </c>
      <c r="K1363" s="134">
        <f t="shared" si="1813"/>
        <v>1.2152621800000001</v>
      </c>
      <c r="L1363" s="134">
        <f t="shared" si="1814"/>
        <v>1.2241908100000001</v>
      </c>
      <c r="M1363" s="134">
        <f t="shared" si="1815"/>
        <v>23276.54072533</v>
      </c>
      <c r="N1363" s="142">
        <f t="shared" si="1828"/>
        <v>0</v>
      </c>
      <c r="O1363" s="133">
        <f t="shared" si="1849"/>
        <v>0</v>
      </c>
      <c r="P1363" s="134">
        <f t="shared" si="1816"/>
        <v>0</v>
      </c>
      <c r="Q1363" s="133">
        <f t="shared" si="1853"/>
        <v>0.12682499999999999</v>
      </c>
      <c r="R1363" s="143">
        <f t="shared" si="1817"/>
        <v>1.004826284</v>
      </c>
      <c r="S1363" s="134">
        <f t="shared" si="1818"/>
        <v>112.33919607</v>
      </c>
      <c r="T1363" s="3">
        <f t="shared" si="1854"/>
        <v>0</v>
      </c>
      <c r="U1363" s="4">
        <f t="shared" si="1855"/>
        <v>0</v>
      </c>
      <c r="V1363" s="144" t="str">
        <f t="shared" ref="V1363" si="1864">V1362</f>
        <v>A+J=</v>
      </c>
      <c r="W1363" s="9">
        <f t="shared" si="1851"/>
        <v>43424</v>
      </c>
      <c r="X1363" s="4"/>
      <c r="Y1363" s="18"/>
      <c r="Z1363" s="16"/>
      <c r="AD1363" s="5"/>
    </row>
    <row r="1364" spans="1:30" x14ac:dyDescent="0.2">
      <c r="A1364" s="138">
        <f t="shared" si="1852"/>
        <v>43409</v>
      </c>
      <c r="B1364" s="134">
        <f t="shared" si="1806"/>
        <v>23407.809056710001</v>
      </c>
      <c r="C1364" s="134">
        <f t="shared" si="1827"/>
        <v>19013.817564379868</v>
      </c>
      <c r="D1364" s="139">
        <f t="shared" si="1807"/>
        <v>701.67700000000002</v>
      </c>
      <c r="E1364" s="10">
        <f>IF(DAY(A1364)=E$3+1,VLOOKUP(A1364,[1]Plan1!$BZ$150:$CA$300,2),E1363)</f>
        <v>712.37300000000005</v>
      </c>
      <c r="F1364" s="140">
        <f t="shared" si="1808"/>
        <v>43364</v>
      </c>
      <c r="G1364" s="133">
        <f t="shared" si="1809"/>
        <v>1.5243480974864498E-2</v>
      </c>
      <c r="H1364" s="141">
        <f t="shared" si="1810"/>
        <v>16</v>
      </c>
      <c r="I1364" s="141">
        <f t="shared" si="1811"/>
        <v>31</v>
      </c>
      <c r="J1364" s="134">
        <f t="shared" si="1812"/>
        <v>1.0078388045636335</v>
      </c>
      <c r="K1364" s="134">
        <f t="shared" si="1813"/>
        <v>1.2152621800000001</v>
      </c>
      <c r="L1364" s="134">
        <f t="shared" si="1814"/>
        <v>1.2247883799999999</v>
      </c>
      <c r="M1364" s="134">
        <f t="shared" si="1815"/>
        <v>23287.902812290002</v>
      </c>
      <c r="N1364" s="142">
        <f t="shared" si="1828"/>
        <v>0</v>
      </c>
      <c r="O1364" s="133">
        <f t="shared" si="1849"/>
        <v>0</v>
      </c>
      <c r="P1364" s="134">
        <f t="shared" si="1816"/>
        <v>0</v>
      </c>
      <c r="Q1364" s="133">
        <f t="shared" si="1853"/>
        <v>0.12682499999999999</v>
      </c>
      <c r="R1364" s="143">
        <f t="shared" si="1817"/>
        <v>1.0051488639999999</v>
      </c>
      <c r="S1364" s="134">
        <f t="shared" si="1818"/>
        <v>119.90624441999999</v>
      </c>
      <c r="T1364" s="3">
        <f t="shared" si="1854"/>
        <v>0</v>
      </c>
      <c r="U1364" s="4">
        <f t="shared" si="1855"/>
        <v>0</v>
      </c>
      <c r="V1364" s="144" t="str">
        <f t="shared" ref="V1364" si="1865">V1363</f>
        <v>A+J=</v>
      </c>
      <c r="W1364" s="9">
        <f t="shared" si="1851"/>
        <v>43424</v>
      </c>
      <c r="X1364" s="4"/>
      <c r="Y1364" s="18"/>
      <c r="Z1364" s="16"/>
      <c r="AD1364" s="5"/>
    </row>
    <row r="1365" spans="1:30" x14ac:dyDescent="0.2">
      <c r="A1365" s="138">
        <f t="shared" si="1852"/>
        <v>43410</v>
      </c>
      <c r="B1365" s="134">
        <f t="shared" si="1806"/>
        <v>23426.753443090001</v>
      </c>
      <c r="C1365" s="134">
        <f t="shared" si="1827"/>
        <v>19013.817564379868</v>
      </c>
      <c r="D1365" s="139">
        <f t="shared" si="1807"/>
        <v>701.67700000000002</v>
      </c>
      <c r="E1365" s="10">
        <f>IF(DAY(A1365)=E$3+1,VLOOKUP(A1365,[1]Plan1!$BZ$150:$CA$300,2),E1364)</f>
        <v>712.37300000000005</v>
      </c>
      <c r="F1365" s="140">
        <f t="shared" si="1808"/>
        <v>43364</v>
      </c>
      <c r="G1365" s="133">
        <f t="shared" si="1809"/>
        <v>1.5243480974864498E-2</v>
      </c>
      <c r="H1365" s="141">
        <f t="shared" si="1810"/>
        <v>17</v>
      </c>
      <c r="I1365" s="141">
        <f t="shared" si="1811"/>
        <v>31</v>
      </c>
      <c r="J1365" s="134">
        <f t="shared" si="1812"/>
        <v>1.0083307650976276</v>
      </c>
      <c r="K1365" s="134">
        <f t="shared" si="1813"/>
        <v>1.2152621800000001</v>
      </c>
      <c r="L1365" s="134">
        <f t="shared" si="1814"/>
        <v>1.22538624</v>
      </c>
      <c r="M1365" s="134">
        <f t="shared" si="1815"/>
        <v>23299.270413260001</v>
      </c>
      <c r="N1365" s="142">
        <f t="shared" si="1828"/>
        <v>0</v>
      </c>
      <c r="O1365" s="133">
        <f t="shared" si="1849"/>
        <v>0</v>
      </c>
      <c r="P1365" s="134">
        <f t="shared" si="1816"/>
        <v>0</v>
      </c>
      <c r="Q1365" s="133">
        <f t="shared" si="1853"/>
        <v>0.12682499999999999</v>
      </c>
      <c r="R1365" s="143">
        <f t="shared" si="1817"/>
        <v>1.0054715460000001</v>
      </c>
      <c r="S1365" s="134">
        <f t="shared" si="1818"/>
        <v>127.48302983000001</v>
      </c>
      <c r="T1365" s="3">
        <f t="shared" si="1854"/>
        <v>0</v>
      </c>
      <c r="U1365" s="4">
        <f t="shared" si="1855"/>
        <v>0</v>
      </c>
      <c r="V1365" s="144" t="str">
        <f t="shared" ref="V1365" si="1866">V1364</f>
        <v>A+J=</v>
      </c>
      <c r="W1365" s="9">
        <f t="shared" si="1851"/>
        <v>43424</v>
      </c>
      <c r="X1365" s="4"/>
      <c r="Y1365" s="18"/>
      <c r="Z1365" s="16"/>
      <c r="AD1365" s="5"/>
    </row>
    <row r="1366" spans="1:30" x14ac:dyDescent="0.2">
      <c r="A1366" s="138">
        <f t="shared" si="1852"/>
        <v>43411</v>
      </c>
      <c r="B1366" s="134">
        <f t="shared" si="1806"/>
        <v>23445.713159270003</v>
      </c>
      <c r="C1366" s="134">
        <f t="shared" si="1827"/>
        <v>19013.817564379868</v>
      </c>
      <c r="D1366" s="139">
        <f t="shared" si="1807"/>
        <v>701.67700000000002</v>
      </c>
      <c r="E1366" s="10">
        <f>IF(DAY(A1366)=E$3+1,VLOOKUP(A1366,[1]Plan1!$BZ$150:$CA$300,2),E1365)</f>
        <v>712.37300000000005</v>
      </c>
      <c r="F1366" s="140">
        <f t="shared" si="1808"/>
        <v>43364</v>
      </c>
      <c r="G1366" s="133">
        <f t="shared" si="1809"/>
        <v>1.5243480974864498E-2</v>
      </c>
      <c r="H1366" s="141">
        <f t="shared" si="1810"/>
        <v>18</v>
      </c>
      <c r="I1366" s="141">
        <f t="shared" si="1811"/>
        <v>31</v>
      </c>
      <c r="J1366" s="134">
        <f t="shared" si="1812"/>
        <v>1.0088229657743568</v>
      </c>
      <c r="K1366" s="134">
        <f t="shared" si="1813"/>
        <v>1.2152621800000001</v>
      </c>
      <c r="L1366" s="134">
        <f t="shared" si="1814"/>
        <v>1.22598439</v>
      </c>
      <c r="M1366" s="134">
        <f t="shared" si="1815"/>
        <v>23310.643528230001</v>
      </c>
      <c r="N1366" s="142">
        <f t="shared" si="1828"/>
        <v>0</v>
      </c>
      <c r="O1366" s="133">
        <f t="shared" si="1849"/>
        <v>0</v>
      </c>
      <c r="P1366" s="134">
        <f t="shared" si="1816"/>
        <v>0</v>
      </c>
      <c r="Q1366" s="133">
        <f t="shared" si="1853"/>
        <v>0.12682499999999999</v>
      </c>
      <c r="R1366" s="143">
        <f t="shared" si="1817"/>
        <v>1.0057943330000001</v>
      </c>
      <c r="S1366" s="134">
        <f t="shared" si="1818"/>
        <v>135.06963103999999</v>
      </c>
      <c r="T1366" s="3">
        <f t="shared" si="1854"/>
        <v>0</v>
      </c>
      <c r="U1366" s="4">
        <f t="shared" si="1855"/>
        <v>0</v>
      </c>
      <c r="V1366" s="144" t="str">
        <f t="shared" ref="V1366" si="1867">V1365</f>
        <v>A+J=</v>
      </c>
      <c r="W1366" s="9">
        <f t="shared" si="1851"/>
        <v>43424</v>
      </c>
      <c r="X1366" s="4"/>
      <c r="Y1366" s="18"/>
      <c r="Z1366" s="16"/>
      <c r="AD1366" s="5"/>
    </row>
    <row r="1367" spans="1:30" x14ac:dyDescent="0.2">
      <c r="A1367" s="138">
        <f t="shared" si="1852"/>
        <v>43412</v>
      </c>
      <c r="B1367" s="134">
        <f t="shared" si="1806"/>
        <v>23464.688358850002</v>
      </c>
      <c r="C1367" s="134">
        <f t="shared" si="1827"/>
        <v>19013.817564379868</v>
      </c>
      <c r="D1367" s="139">
        <f t="shared" si="1807"/>
        <v>701.67700000000002</v>
      </c>
      <c r="E1367" s="10">
        <f>IF(DAY(A1367)=E$3+1,VLOOKUP(A1367,[1]Plan1!$BZ$150:$CA$300,2),E1366)</f>
        <v>712.37300000000005</v>
      </c>
      <c r="F1367" s="140">
        <f t="shared" si="1808"/>
        <v>43364</v>
      </c>
      <c r="G1367" s="133">
        <f t="shared" si="1809"/>
        <v>1.5243480974864498E-2</v>
      </c>
      <c r="H1367" s="141">
        <f t="shared" si="1810"/>
        <v>19</v>
      </c>
      <c r="I1367" s="141">
        <f t="shared" si="1811"/>
        <v>31</v>
      </c>
      <c r="J1367" s="134">
        <f t="shared" si="1812"/>
        <v>1.0093154067110428</v>
      </c>
      <c r="K1367" s="134">
        <f t="shared" si="1813"/>
        <v>1.2152621800000001</v>
      </c>
      <c r="L1367" s="134">
        <f t="shared" si="1814"/>
        <v>1.2265828400000001</v>
      </c>
      <c r="M1367" s="134">
        <f t="shared" si="1815"/>
        <v>23322.022347350001</v>
      </c>
      <c r="N1367" s="142">
        <f t="shared" si="1828"/>
        <v>0</v>
      </c>
      <c r="O1367" s="133">
        <f t="shared" si="1849"/>
        <v>0</v>
      </c>
      <c r="P1367" s="134">
        <f t="shared" si="1816"/>
        <v>0</v>
      </c>
      <c r="Q1367" s="133">
        <f t="shared" si="1853"/>
        <v>0.12682499999999999</v>
      </c>
      <c r="R1367" s="143">
        <f t="shared" si="1817"/>
        <v>1.0061172229999999</v>
      </c>
      <c r="S1367" s="134">
        <f t="shared" si="1818"/>
        <v>142.6660115</v>
      </c>
      <c r="T1367" s="3">
        <f t="shared" si="1854"/>
        <v>0</v>
      </c>
      <c r="U1367" s="4">
        <f t="shared" si="1855"/>
        <v>0</v>
      </c>
      <c r="V1367" s="144" t="str">
        <f t="shared" ref="V1367" si="1868">V1366</f>
        <v>A+J=</v>
      </c>
      <c r="W1367" s="9">
        <f t="shared" si="1851"/>
        <v>43424</v>
      </c>
      <c r="X1367" s="4"/>
      <c r="Y1367" s="18"/>
      <c r="Z1367" s="16"/>
      <c r="AD1367" s="5"/>
    </row>
    <row r="1368" spans="1:30" x14ac:dyDescent="0.2">
      <c r="A1368" s="138">
        <f t="shared" si="1852"/>
        <v>43413</v>
      </c>
      <c r="B1368" s="134">
        <f t="shared" si="1806"/>
        <v>23483.678668149998</v>
      </c>
      <c r="C1368" s="134">
        <f t="shared" si="1827"/>
        <v>19013.817564379868</v>
      </c>
      <c r="D1368" s="139">
        <f t="shared" si="1807"/>
        <v>701.67700000000002</v>
      </c>
      <c r="E1368" s="10">
        <f>IF(DAY(A1368)=E$3+1,VLOOKUP(A1368,[1]Plan1!$BZ$150:$CA$300,2),E1367)</f>
        <v>712.37300000000005</v>
      </c>
      <c r="F1368" s="140">
        <f t="shared" si="1808"/>
        <v>43364</v>
      </c>
      <c r="G1368" s="133">
        <f t="shared" si="1809"/>
        <v>1.5243480974864498E-2</v>
      </c>
      <c r="H1368" s="141">
        <f t="shared" si="1810"/>
        <v>20</v>
      </c>
      <c r="I1368" s="141">
        <f t="shared" si="1811"/>
        <v>31</v>
      </c>
      <c r="J1368" s="134">
        <f t="shared" si="1812"/>
        <v>1.0098080880249649</v>
      </c>
      <c r="K1368" s="134">
        <f t="shared" si="1813"/>
        <v>1.2152621800000001</v>
      </c>
      <c r="L1368" s="134">
        <f t="shared" si="1814"/>
        <v>1.2271815699999999</v>
      </c>
      <c r="M1368" s="134">
        <f t="shared" si="1815"/>
        <v>23333.406490339999</v>
      </c>
      <c r="N1368" s="142">
        <f t="shared" si="1828"/>
        <v>0</v>
      </c>
      <c r="O1368" s="133">
        <f t="shared" si="1849"/>
        <v>0</v>
      </c>
      <c r="P1368" s="134">
        <f t="shared" si="1816"/>
        <v>0</v>
      </c>
      <c r="Q1368" s="133">
        <f t="shared" si="1853"/>
        <v>0.12682499999999999</v>
      </c>
      <c r="R1368" s="143">
        <f t="shared" si="1817"/>
        <v>1.0064402160000001</v>
      </c>
      <c r="S1368" s="134">
        <f t="shared" si="1818"/>
        <v>150.27217780999999</v>
      </c>
      <c r="T1368" s="3">
        <f t="shared" si="1854"/>
        <v>0</v>
      </c>
      <c r="U1368" s="4">
        <f t="shared" si="1855"/>
        <v>0</v>
      </c>
      <c r="V1368" s="144" t="str">
        <f t="shared" ref="V1368" si="1869">V1367</f>
        <v>A+J=</v>
      </c>
      <c r="W1368" s="9">
        <f t="shared" si="1851"/>
        <v>43424</v>
      </c>
      <c r="X1368" s="4"/>
      <c r="Y1368" s="18"/>
      <c r="Z1368" s="16"/>
      <c r="AD1368" s="5"/>
    </row>
    <row r="1369" spans="1:30" x14ac:dyDescent="0.2">
      <c r="A1369" s="138">
        <f t="shared" si="1852"/>
        <v>43414</v>
      </c>
      <c r="B1369" s="134">
        <f t="shared" si="1806"/>
        <v>23502.684525369998</v>
      </c>
      <c r="C1369" s="134">
        <f t="shared" si="1827"/>
        <v>19013.817564379868</v>
      </c>
      <c r="D1369" s="139">
        <f t="shared" si="1807"/>
        <v>701.67700000000002</v>
      </c>
      <c r="E1369" s="10">
        <f>IF(DAY(A1369)=E$3+1,VLOOKUP(A1369,[1]Plan1!$BZ$150:$CA$300,2),E1368)</f>
        <v>712.37300000000005</v>
      </c>
      <c r="F1369" s="140">
        <f t="shared" si="1808"/>
        <v>43364</v>
      </c>
      <c r="G1369" s="133">
        <f t="shared" si="1809"/>
        <v>1.5243480974864498E-2</v>
      </c>
      <c r="H1369" s="141">
        <f t="shared" si="1810"/>
        <v>21</v>
      </c>
      <c r="I1369" s="141">
        <f t="shared" si="1811"/>
        <v>31</v>
      </c>
      <c r="J1369" s="134">
        <f t="shared" si="1812"/>
        <v>1.0103010098334595</v>
      </c>
      <c r="K1369" s="134">
        <f t="shared" si="1813"/>
        <v>1.2152621800000001</v>
      </c>
      <c r="L1369" s="134">
        <f t="shared" si="1814"/>
        <v>1.2277806</v>
      </c>
      <c r="M1369" s="134">
        <f t="shared" si="1815"/>
        <v>23344.796337479998</v>
      </c>
      <c r="N1369" s="142">
        <f t="shared" si="1828"/>
        <v>0</v>
      </c>
      <c r="O1369" s="133">
        <f t="shared" si="1849"/>
        <v>0</v>
      </c>
      <c r="P1369" s="134">
        <f t="shared" si="1816"/>
        <v>0</v>
      </c>
      <c r="Q1369" s="133">
        <f t="shared" si="1853"/>
        <v>0.12682499999999999</v>
      </c>
      <c r="R1369" s="143">
        <f t="shared" si="1817"/>
        <v>1.0067633140000001</v>
      </c>
      <c r="S1369" s="134">
        <f t="shared" si="1818"/>
        <v>157.88818789000001</v>
      </c>
      <c r="T1369" s="3">
        <f t="shared" si="1854"/>
        <v>0</v>
      </c>
      <c r="U1369" s="4">
        <f t="shared" si="1855"/>
        <v>0</v>
      </c>
      <c r="V1369" s="144" t="str">
        <f t="shared" ref="V1369" si="1870">V1368</f>
        <v>A+J=</v>
      </c>
      <c r="W1369" s="9">
        <f t="shared" si="1851"/>
        <v>43424</v>
      </c>
      <c r="X1369" s="4"/>
      <c r="Y1369" s="18"/>
      <c r="Z1369" s="16"/>
      <c r="AD1369" s="5"/>
    </row>
    <row r="1370" spans="1:30" x14ac:dyDescent="0.2">
      <c r="A1370" s="138">
        <f t="shared" si="1852"/>
        <v>43415</v>
      </c>
      <c r="B1370" s="134">
        <f t="shared" si="1806"/>
        <v>23521.705701430001</v>
      </c>
      <c r="C1370" s="134">
        <f t="shared" si="1827"/>
        <v>19013.817564379868</v>
      </c>
      <c r="D1370" s="139">
        <f t="shared" si="1807"/>
        <v>701.67700000000002</v>
      </c>
      <c r="E1370" s="10">
        <f>IF(DAY(A1370)=E$3+1,VLOOKUP(A1370,[1]Plan1!$BZ$150:$CA$300,2),E1369)</f>
        <v>712.37300000000005</v>
      </c>
      <c r="F1370" s="140">
        <f t="shared" si="1808"/>
        <v>43364</v>
      </c>
      <c r="G1370" s="133">
        <f t="shared" si="1809"/>
        <v>1.5243480974864498E-2</v>
      </c>
      <c r="H1370" s="141">
        <f t="shared" si="1810"/>
        <v>22</v>
      </c>
      <c r="I1370" s="141">
        <f t="shared" si="1811"/>
        <v>31</v>
      </c>
      <c r="J1370" s="134">
        <f t="shared" si="1812"/>
        <v>1.0107941722539198</v>
      </c>
      <c r="K1370" s="134">
        <f t="shared" si="1813"/>
        <v>1.2152621800000001</v>
      </c>
      <c r="L1370" s="134">
        <f t="shared" si="1814"/>
        <v>1.2283799200000001</v>
      </c>
      <c r="M1370" s="134">
        <f t="shared" si="1815"/>
        <v>23356.191698620001</v>
      </c>
      <c r="N1370" s="142">
        <f t="shared" si="1828"/>
        <v>0</v>
      </c>
      <c r="O1370" s="133">
        <f t="shared" si="1849"/>
        <v>0</v>
      </c>
      <c r="P1370" s="134">
        <f t="shared" si="1816"/>
        <v>0</v>
      </c>
      <c r="Q1370" s="133">
        <f t="shared" si="1853"/>
        <v>0.12682499999999999</v>
      </c>
      <c r="R1370" s="143">
        <f t="shared" si="1817"/>
        <v>1.0070865149999999</v>
      </c>
      <c r="S1370" s="134">
        <f t="shared" si="1818"/>
        <v>165.51400280999999</v>
      </c>
      <c r="T1370" s="3">
        <f t="shared" si="1854"/>
        <v>0</v>
      </c>
      <c r="U1370" s="4">
        <f t="shared" si="1855"/>
        <v>0</v>
      </c>
      <c r="V1370" s="144" t="str">
        <f t="shared" ref="V1370" si="1871">V1369</f>
        <v>A+J=</v>
      </c>
      <c r="W1370" s="9">
        <f t="shared" si="1851"/>
        <v>43424</v>
      </c>
      <c r="X1370" s="4"/>
      <c r="Y1370" s="18"/>
      <c r="Z1370" s="16"/>
      <c r="AD1370" s="5"/>
    </row>
    <row r="1371" spans="1:30" x14ac:dyDescent="0.2">
      <c r="A1371" s="138">
        <f t="shared" si="1852"/>
        <v>43416</v>
      </c>
      <c r="B1371" s="134">
        <f t="shared" si="1806"/>
        <v>23540.742420120001</v>
      </c>
      <c r="C1371" s="134">
        <f t="shared" si="1827"/>
        <v>19013.817564379868</v>
      </c>
      <c r="D1371" s="139">
        <f t="shared" si="1807"/>
        <v>701.67700000000002</v>
      </c>
      <c r="E1371" s="10">
        <f>IF(DAY(A1371)=E$3+1,VLOOKUP(A1371,[1]Plan1!$BZ$150:$CA$300,2),E1370)</f>
        <v>712.37300000000005</v>
      </c>
      <c r="F1371" s="140">
        <f t="shared" si="1808"/>
        <v>43364</v>
      </c>
      <c r="G1371" s="133">
        <f t="shared" si="1809"/>
        <v>1.5243480974864498E-2</v>
      </c>
      <c r="H1371" s="141">
        <f t="shared" si="1810"/>
        <v>23</v>
      </c>
      <c r="I1371" s="141">
        <f t="shared" si="1811"/>
        <v>31</v>
      </c>
      <c r="J1371" s="134">
        <f t="shared" si="1812"/>
        <v>1.0112875754037971</v>
      </c>
      <c r="K1371" s="134">
        <f t="shared" si="1813"/>
        <v>1.2152621800000001</v>
      </c>
      <c r="L1371" s="134">
        <f t="shared" si="1814"/>
        <v>1.2289795400000001</v>
      </c>
      <c r="M1371" s="134">
        <f t="shared" si="1815"/>
        <v>23367.592763910001</v>
      </c>
      <c r="N1371" s="142">
        <f t="shared" si="1828"/>
        <v>0</v>
      </c>
      <c r="O1371" s="133">
        <f t="shared" si="1849"/>
        <v>0</v>
      </c>
      <c r="P1371" s="134">
        <f t="shared" si="1816"/>
        <v>0</v>
      </c>
      <c r="Q1371" s="133">
        <f t="shared" si="1853"/>
        <v>0.12682499999999999</v>
      </c>
      <c r="R1371" s="143">
        <f t="shared" si="1817"/>
        <v>1.0074098199999999</v>
      </c>
      <c r="S1371" s="134">
        <f t="shared" si="1818"/>
        <v>173.14965620999999</v>
      </c>
      <c r="T1371" s="3">
        <f t="shared" si="1854"/>
        <v>0</v>
      </c>
      <c r="U1371" s="4">
        <f t="shared" si="1855"/>
        <v>0</v>
      </c>
      <c r="V1371" s="144" t="str">
        <f t="shared" ref="V1371" si="1872">V1370</f>
        <v>A+J=</v>
      </c>
      <c r="W1371" s="9">
        <f t="shared" si="1851"/>
        <v>43424</v>
      </c>
      <c r="X1371" s="4"/>
      <c r="Y1371" s="18"/>
      <c r="Z1371" s="16"/>
      <c r="AD1371" s="5"/>
    </row>
    <row r="1372" spans="1:30" x14ac:dyDescent="0.2">
      <c r="A1372" s="138">
        <f t="shared" si="1852"/>
        <v>43417</v>
      </c>
      <c r="B1372" s="134">
        <f t="shared" si="1806"/>
        <v>23559.794475539999</v>
      </c>
      <c r="C1372" s="134">
        <f t="shared" si="1827"/>
        <v>19013.817564379868</v>
      </c>
      <c r="D1372" s="139">
        <f t="shared" si="1807"/>
        <v>701.67700000000002</v>
      </c>
      <c r="E1372" s="10">
        <f>IF(DAY(A1372)=E$3+1,VLOOKUP(A1372,[1]Plan1!$BZ$150:$CA$300,2),E1371)</f>
        <v>712.37300000000005</v>
      </c>
      <c r="F1372" s="140">
        <f t="shared" si="1808"/>
        <v>43364</v>
      </c>
      <c r="G1372" s="133">
        <f t="shared" si="1809"/>
        <v>1.5243480974864498E-2</v>
      </c>
      <c r="H1372" s="141">
        <f t="shared" si="1810"/>
        <v>24</v>
      </c>
      <c r="I1372" s="141">
        <f t="shared" si="1811"/>
        <v>31</v>
      </c>
      <c r="J1372" s="134">
        <f t="shared" si="1812"/>
        <v>1.0117812194005993</v>
      </c>
      <c r="K1372" s="134">
        <f t="shared" si="1813"/>
        <v>1.2152621800000001</v>
      </c>
      <c r="L1372" s="134">
        <f t="shared" si="1814"/>
        <v>1.2295794499999999</v>
      </c>
      <c r="M1372" s="134">
        <f t="shared" si="1815"/>
        <v>23378.999343209998</v>
      </c>
      <c r="N1372" s="142">
        <f t="shared" si="1828"/>
        <v>0</v>
      </c>
      <c r="O1372" s="133">
        <f t="shared" si="1849"/>
        <v>0</v>
      </c>
      <c r="P1372" s="134">
        <f t="shared" si="1816"/>
        <v>0</v>
      </c>
      <c r="Q1372" s="133">
        <f t="shared" si="1853"/>
        <v>0.12682499999999999</v>
      </c>
      <c r="R1372" s="143">
        <f t="shared" si="1817"/>
        <v>1.007733228</v>
      </c>
      <c r="S1372" s="134">
        <f t="shared" si="1818"/>
        <v>180.79513233</v>
      </c>
      <c r="T1372" s="3">
        <f t="shared" si="1854"/>
        <v>0</v>
      </c>
      <c r="U1372" s="4">
        <f t="shared" si="1855"/>
        <v>0</v>
      </c>
      <c r="V1372" s="144" t="str">
        <f t="shared" ref="V1372" si="1873">V1371</f>
        <v>A+J=</v>
      </c>
      <c r="W1372" s="9">
        <f t="shared" si="1851"/>
        <v>43424</v>
      </c>
      <c r="X1372" s="4"/>
      <c r="Y1372" s="18"/>
      <c r="Z1372" s="16"/>
      <c r="AD1372" s="5"/>
    </row>
    <row r="1373" spans="1:30" x14ac:dyDescent="0.2">
      <c r="A1373" s="138">
        <f t="shared" si="1852"/>
        <v>43418</v>
      </c>
      <c r="B1373" s="134">
        <f t="shared" si="1806"/>
        <v>23578.861923329998</v>
      </c>
      <c r="C1373" s="134">
        <f t="shared" si="1827"/>
        <v>19013.817564379868</v>
      </c>
      <c r="D1373" s="139">
        <f t="shared" si="1807"/>
        <v>701.67700000000002</v>
      </c>
      <c r="E1373" s="10">
        <f>IF(DAY(A1373)=E$3+1,VLOOKUP(A1373,[1]Plan1!$BZ$150:$CA$300,2),E1372)</f>
        <v>712.37300000000005</v>
      </c>
      <c r="F1373" s="140">
        <f t="shared" si="1808"/>
        <v>43364</v>
      </c>
      <c r="G1373" s="133">
        <f t="shared" si="1809"/>
        <v>1.5243480974864498E-2</v>
      </c>
      <c r="H1373" s="141">
        <f t="shared" si="1810"/>
        <v>25</v>
      </c>
      <c r="I1373" s="141">
        <f t="shared" si="1811"/>
        <v>31</v>
      </c>
      <c r="J1373" s="134">
        <f t="shared" si="1812"/>
        <v>1.0122751043618925</v>
      </c>
      <c r="K1373" s="134">
        <f t="shared" si="1813"/>
        <v>1.2152621800000001</v>
      </c>
      <c r="L1373" s="134">
        <f t="shared" si="1814"/>
        <v>1.23017965</v>
      </c>
      <c r="M1373" s="134">
        <f t="shared" si="1815"/>
        <v>23390.411436509999</v>
      </c>
      <c r="N1373" s="142">
        <f t="shared" si="1828"/>
        <v>0</v>
      </c>
      <c r="O1373" s="133">
        <f t="shared" si="1849"/>
        <v>0</v>
      </c>
      <c r="P1373" s="134">
        <f t="shared" si="1816"/>
        <v>0</v>
      </c>
      <c r="Q1373" s="133">
        <f t="shared" si="1853"/>
        <v>0.12682499999999999</v>
      </c>
      <c r="R1373" s="143">
        <f t="shared" si="1817"/>
        <v>1.0080567410000001</v>
      </c>
      <c r="S1373" s="134">
        <f t="shared" si="1818"/>
        <v>188.45048682000001</v>
      </c>
      <c r="T1373" s="3">
        <f t="shared" si="1854"/>
        <v>0</v>
      </c>
      <c r="U1373" s="4">
        <f t="shared" si="1855"/>
        <v>0</v>
      </c>
      <c r="V1373" s="144" t="str">
        <f t="shared" ref="V1373" si="1874">V1372</f>
        <v>A+J=</v>
      </c>
      <c r="W1373" s="9">
        <f t="shared" si="1851"/>
        <v>43424</v>
      </c>
      <c r="X1373" s="4"/>
      <c r="Y1373" s="18"/>
      <c r="Z1373" s="16"/>
      <c r="AD1373" s="5"/>
    </row>
    <row r="1374" spans="1:30" x14ac:dyDescent="0.2">
      <c r="A1374" s="138">
        <f t="shared" si="1852"/>
        <v>43419</v>
      </c>
      <c r="B1374" s="134">
        <f t="shared" si="1806"/>
        <v>23597.94472566</v>
      </c>
      <c r="C1374" s="134">
        <f t="shared" si="1827"/>
        <v>19013.817564379868</v>
      </c>
      <c r="D1374" s="139">
        <f t="shared" si="1807"/>
        <v>701.67700000000002</v>
      </c>
      <c r="E1374" s="10">
        <f>IF(DAY(A1374)=E$3+1,VLOOKUP(A1374,[1]Plan1!$BZ$150:$CA$300,2),E1373)</f>
        <v>712.37300000000005</v>
      </c>
      <c r="F1374" s="140">
        <f t="shared" si="1808"/>
        <v>43364</v>
      </c>
      <c r="G1374" s="133">
        <f t="shared" si="1809"/>
        <v>1.5243480974864498E-2</v>
      </c>
      <c r="H1374" s="141">
        <f t="shared" si="1810"/>
        <v>26</v>
      </c>
      <c r="I1374" s="141">
        <f t="shared" si="1811"/>
        <v>31</v>
      </c>
      <c r="J1374" s="134">
        <f t="shared" si="1812"/>
        <v>1.0127692304052993</v>
      </c>
      <c r="K1374" s="134">
        <f t="shared" si="1813"/>
        <v>1.2152621800000001</v>
      </c>
      <c r="L1374" s="134">
        <f t="shared" si="1814"/>
        <v>1.23078014</v>
      </c>
      <c r="M1374" s="134">
        <f t="shared" si="1815"/>
        <v>23401.829043819998</v>
      </c>
      <c r="N1374" s="142">
        <f t="shared" si="1828"/>
        <v>0</v>
      </c>
      <c r="O1374" s="133">
        <f t="shared" si="1849"/>
        <v>0</v>
      </c>
      <c r="P1374" s="134">
        <f t="shared" si="1816"/>
        <v>0</v>
      </c>
      <c r="Q1374" s="133">
        <f t="shared" si="1853"/>
        <v>0.12682499999999999</v>
      </c>
      <c r="R1374" s="143">
        <f t="shared" si="1817"/>
        <v>1.0083803570000001</v>
      </c>
      <c r="S1374" s="134">
        <f t="shared" si="1818"/>
        <v>196.11568184000001</v>
      </c>
      <c r="T1374" s="3">
        <f t="shared" si="1854"/>
        <v>0</v>
      </c>
      <c r="U1374" s="4">
        <f t="shared" si="1855"/>
        <v>0</v>
      </c>
      <c r="V1374" s="144" t="str">
        <f t="shared" ref="V1374" si="1875">V1373</f>
        <v>A+J=</v>
      </c>
      <c r="W1374" s="9">
        <f t="shared" si="1851"/>
        <v>43424</v>
      </c>
      <c r="X1374" s="4"/>
      <c r="Y1374" s="18"/>
      <c r="Z1374" s="16"/>
      <c r="AD1374" s="5"/>
    </row>
    <row r="1375" spans="1:30" x14ac:dyDescent="0.2">
      <c r="A1375" s="138">
        <f t="shared" si="1852"/>
        <v>43420</v>
      </c>
      <c r="B1375" s="134">
        <f t="shared" si="1806"/>
        <v>23617.042914789999</v>
      </c>
      <c r="C1375" s="134">
        <f t="shared" si="1827"/>
        <v>19013.817564379868</v>
      </c>
      <c r="D1375" s="139">
        <f t="shared" si="1807"/>
        <v>701.67700000000002</v>
      </c>
      <c r="E1375" s="10">
        <f>IF(DAY(A1375)=E$3+1,VLOOKUP(A1375,[1]Plan1!$BZ$150:$CA$300,2),E1374)</f>
        <v>712.37300000000005</v>
      </c>
      <c r="F1375" s="140">
        <f t="shared" si="1808"/>
        <v>43364</v>
      </c>
      <c r="G1375" s="133">
        <f t="shared" si="1809"/>
        <v>1.5243480974864498E-2</v>
      </c>
      <c r="H1375" s="141">
        <f t="shared" si="1810"/>
        <v>27</v>
      </c>
      <c r="I1375" s="141">
        <f t="shared" si="1811"/>
        <v>31</v>
      </c>
      <c r="J1375" s="134">
        <f t="shared" si="1812"/>
        <v>1.0132635976485003</v>
      </c>
      <c r="K1375" s="134">
        <f t="shared" si="1813"/>
        <v>1.2152621800000001</v>
      </c>
      <c r="L1375" s="134">
        <f t="shared" si="1814"/>
        <v>1.2313809200000001</v>
      </c>
      <c r="M1375" s="134">
        <f t="shared" si="1815"/>
        <v>23413.252165130001</v>
      </c>
      <c r="N1375" s="142">
        <f t="shared" si="1828"/>
        <v>0</v>
      </c>
      <c r="O1375" s="133">
        <f t="shared" si="1849"/>
        <v>0</v>
      </c>
      <c r="P1375" s="134">
        <f t="shared" si="1816"/>
        <v>0</v>
      </c>
      <c r="Q1375" s="133">
        <f t="shared" si="1853"/>
        <v>0.12682499999999999</v>
      </c>
      <c r="R1375" s="143">
        <f t="shared" si="1817"/>
        <v>1.008704077</v>
      </c>
      <c r="S1375" s="134">
        <f t="shared" si="1818"/>
        <v>203.79074965999999</v>
      </c>
      <c r="T1375" s="3">
        <f t="shared" si="1854"/>
        <v>0</v>
      </c>
      <c r="U1375" s="4">
        <f t="shared" si="1855"/>
        <v>0</v>
      </c>
      <c r="V1375" s="144" t="str">
        <f t="shared" ref="V1375" si="1876">V1374</f>
        <v>A+J=</v>
      </c>
      <c r="W1375" s="9">
        <f t="shared" si="1851"/>
        <v>43424</v>
      </c>
      <c r="X1375" s="4"/>
      <c r="Y1375" s="18"/>
      <c r="Z1375" s="16"/>
      <c r="AD1375" s="5"/>
    </row>
    <row r="1376" spans="1:30" x14ac:dyDescent="0.2">
      <c r="A1376" s="138">
        <f t="shared" si="1852"/>
        <v>43421</v>
      </c>
      <c r="B1376" s="134">
        <f t="shared" si="1806"/>
        <v>23636.156691520002</v>
      </c>
      <c r="C1376" s="134">
        <f t="shared" si="1827"/>
        <v>19013.817564379868</v>
      </c>
      <c r="D1376" s="139">
        <f t="shared" si="1807"/>
        <v>701.67700000000002</v>
      </c>
      <c r="E1376" s="10">
        <f>IF(DAY(A1376)=E$3+1,VLOOKUP(A1376,[1]Plan1!$BZ$150:$CA$300,2),E1375)</f>
        <v>712.37300000000005</v>
      </c>
      <c r="F1376" s="140">
        <f t="shared" si="1808"/>
        <v>43364</v>
      </c>
      <c r="G1376" s="133">
        <f t="shared" si="1809"/>
        <v>1.5243480974864498E-2</v>
      </c>
      <c r="H1376" s="141">
        <f t="shared" si="1810"/>
        <v>28</v>
      </c>
      <c r="I1376" s="141">
        <f t="shared" si="1811"/>
        <v>31</v>
      </c>
      <c r="J1376" s="134">
        <f t="shared" si="1812"/>
        <v>1.0137582062092332</v>
      </c>
      <c r="K1376" s="134">
        <f t="shared" si="1813"/>
        <v>1.2152621800000001</v>
      </c>
      <c r="L1376" s="134">
        <f t="shared" si="1814"/>
        <v>1.2319819999999999</v>
      </c>
      <c r="M1376" s="134">
        <f t="shared" si="1815"/>
        <v>23424.680990590001</v>
      </c>
      <c r="N1376" s="142">
        <f t="shared" si="1828"/>
        <v>0</v>
      </c>
      <c r="O1376" s="133">
        <f t="shared" si="1849"/>
        <v>0</v>
      </c>
      <c r="P1376" s="134">
        <f t="shared" si="1816"/>
        <v>0</v>
      </c>
      <c r="Q1376" s="133">
        <f t="shared" si="1853"/>
        <v>0.12682499999999999</v>
      </c>
      <c r="R1376" s="143">
        <f t="shared" si="1817"/>
        <v>1.0090279010000001</v>
      </c>
      <c r="S1376" s="134">
        <f t="shared" si="1818"/>
        <v>211.47570092999999</v>
      </c>
      <c r="T1376" s="3">
        <f t="shared" si="1854"/>
        <v>0</v>
      </c>
      <c r="U1376" s="4">
        <f t="shared" si="1855"/>
        <v>0</v>
      </c>
      <c r="V1376" s="144" t="str">
        <f t="shared" ref="V1376" si="1877">V1375</f>
        <v>A+J=</v>
      </c>
      <c r="W1376" s="9">
        <f t="shared" si="1851"/>
        <v>43424</v>
      </c>
      <c r="X1376" s="4"/>
      <c r="Y1376" s="18"/>
      <c r="Z1376" s="16"/>
      <c r="AD1376" s="5"/>
    </row>
    <row r="1377" spans="1:30" x14ac:dyDescent="0.2">
      <c r="A1377" s="138">
        <f t="shared" si="1852"/>
        <v>43422</v>
      </c>
      <c r="B1377" s="134">
        <f t="shared" si="1806"/>
        <v>23655.2860884</v>
      </c>
      <c r="C1377" s="134">
        <f t="shared" si="1827"/>
        <v>19013.817564379868</v>
      </c>
      <c r="D1377" s="139">
        <f t="shared" si="1807"/>
        <v>701.67700000000002</v>
      </c>
      <c r="E1377" s="10">
        <f>IF(DAY(A1377)=E$3+1,VLOOKUP(A1377,[1]Plan1!$BZ$150:$CA$300,2),E1376)</f>
        <v>712.37300000000005</v>
      </c>
      <c r="F1377" s="140">
        <f t="shared" si="1808"/>
        <v>43364</v>
      </c>
      <c r="G1377" s="133">
        <f t="shared" si="1809"/>
        <v>1.5243480974864498E-2</v>
      </c>
      <c r="H1377" s="141">
        <f t="shared" si="1810"/>
        <v>29</v>
      </c>
      <c r="I1377" s="141">
        <f t="shared" si="1811"/>
        <v>31</v>
      </c>
      <c r="J1377" s="134">
        <f t="shared" si="1812"/>
        <v>1.0142530562052934</v>
      </c>
      <c r="K1377" s="134">
        <f t="shared" si="1813"/>
        <v>1.2152621800000001</v>
      </c>
      <c r="L1377" s="134">
        <f t="shared" si="1814"/>
        <v>1.2325833799999999</v>
      </c>
      <c r="M1377" s="134">
        <f t="shared" si="1815"/>
        <v>23436.115520200001</v>
      </c>
      <c r="N1377" s="142">
        <f t="shared" si="1828"/>
        <v>0</v>
      </c>
      <c r="O1377" s="133">
        <f t="shared" si="1849"/>
        <v>0</v>
      </c>
      <c r="P1377" s="134">
        <f t="shared" si="1816"/>
        <v>0</v>
      </c>
      <c r="Q1377" s="133">
        <f t="shared" si="1853"/>
        <v>0.12682499999999999</v>
      </c>
      <c r="R1377" s="143">
        <f t="shared" si="1817"/>
        <v>1.0093518299999999</v>
      </c>
      <c r="S1377" s="134">
        <f t="shared" si="1818"/>
        <v>219.17056819999999</v>
      </c>
      <c r="T1377" s="3">
        <f t="shared" si="1854"/>
        <v>0</v>
      </c>
      <c r="U1377" s="4">
        <f t="shared" si="1855"/>
        <v>0</v>
      </c>
      <c r="V1377" s="144" t="str">
        <f t="shared" ref="V1377" si="1878">V1376</f>
        <v>A+J=</v>
      </c>
      <c r="W1377" s="9">
        <f t="shared" si="1851"/>
        <v>43424</v>
      </c>
      <c r="X1377" s="4"/>
      <c r="Y1377" s="18"/>
      <c r="Z1377" s="16"/>
      <c r="AD1377" s="5"/>
    </row>
    <row r="1378" spans="1:30" x14ac:dyDescent="0.2">
      <c r="A1378" s="138">
        <f t="shared" si="1852"/>
        <v>43423</v>
      </c>
      <c r="B1378" s="134">
        <f t="shared" si="1806"/>
        <v>23674.430683709998</v>
      </c>
      <c r="C1378" s="134">
        <f t="shared" si="1827"/>
        <v>19013.817564379868</v>
      </c>
      <c r="D1378" s="139">
        <f t="shared" si="1807"/>
        <v>701.67700000000002</v>
      </c>
      <c r="E1378" s="10">
        <f>IF(DAY(A1378)=E$3+1,VLOOKUP(A1378,[1]Plan1!$BZ$150:$CA$300,2),E1377)</f>
        <v>712.37300000000005</v>
      </c>
      <c r="F1378" s="140">
        <f t="shared" si="1808"/>
        <v>43364</v>
      </c>
      <c r="G1378" s="133">
        <f t="shared" si="1809"/>
        <v>1.5243480974864498E-2</v>
      </c>
      <c r="H1378" s="141">
        <f t="shared" si="1810"/>
        <v>30</v>
      </c>
      <c r="I1378" s="141">
        <f t="shared" si="1811"/>
        <v>31</v>
      </c>
      <c r="J1378" s="134">
        <f t="shared" si="1812"/>
        <v>1.0147481477545337</v>
      </c>
      <c r="K1378" s="134">
        <f t="shared" si="1813"/>
        <v>1.2152621800000001</v>
      </c>
      <c r="L1378" s="134">
        <f t="shared" si="1814"/>
        <v>1.23318504</v>
      </c>
      <c r="M1378" s="134">
        <f t="shared" si="1815"/>
        <v>23447.555373679999</v>
      </c>
      <c r="N1378" s="142">
        <f t="shared" si="1828"/>
        <v>0</v>
      </c>
      <c r="O1378" s="133">
        <f t="shared" si="1849"/>
        <v>0</v>
      </c>
      <c r="P1378" s="134">
        <f t="shared" si="1816"/>
        <v>0</v>
      </c>
      <c r="Q1378" s="133">
        <f t="shared" si="1853"/>
        <v>0.12682499999999999</v>
      </c>
      <c r="R1378" s="143">
        <f t="shared" si="1817"/>
        <v>1.0096758619999999</v>
      </c>
      <c r="S1378" s="134">
        <f t="shared" si="1818"/>
        <v>226.87531003000001</v>
      </c>
      <c r="T1378" s="3">
        <f t="shared" si="1854"/>
        <v>0</v>
      </c>
      <c r="U1378" s="4">
        <f t="shared" si="1855"/>
        <v>0</v>
      </c>
      <c r="V1378" s="144" t="str">
        <f t="shared" ref="V1378" si="1879">V1377</f>
        <v>A+J=</v>
      </c>
      <c r="W1378" s="9">
        <f t="shared" si="1851"/>
        <v>43424</v>
      </c>
      <c r="X1378" s="4"/>
      <c r="Y1378" s="18"/>
      <c r="Z1378" s="16"/>
      <c r="AD1378" s="5"/>
    </row>
    <row r="1379" spans="1:30" x14ac:dyDescent="0.2">
      <c r="A1379" s="92">
        <f t="shared" si="1852"/>
        <v>43424</v>
      </c>
      <c r="B1379" s="97">
        <f t="shared" si="1806"/>
        <v>23693.590893690001</v>
      </c>
      <c r="C1379" s="97">
        <f t="shared" si="1827"/>
        <v>19013.817564379868</v>
      </c>
      <c r="D1379" s="94">
        <f t="shared" si="1807"/>
        <v>701.67700000000002</v>
      </c>
      <c r="E1379" s="10">
        <f>IF(DAY(A1379)=E$3+1,VLOOKUP(A1379,[1]Plan1!$BZ$150:$CA$300,2),E1378)</f>
        <v>712.37300000000005</v>
      </c>
      <c r="F1379" s="130">
        <f t="shared" si="1808"/>
        <v>43364</v>
      </c>
      <c r="G1379" s="99">
        <f t="shared" si="1809"/>
        <v>1.5243480974864498E-2</v>
      </c>
      <c r="H1379" s="96">
        <f t="shared" si="1810"/>
        <v>31</v>
      </c>
      <c r="I1379" s="96">
        <f t="shared" si="1811"/>
        <v>31</v>
      </c>
      <c r="J1379" s="97">
        <f t="shared" si="1812"/>
        <v>1.0152434809748645</v>
      </c>
      <c r="K1379" s="97">
        <f t="shared" si="1813"/>
        <v>1.2152621800000001</v>
      </c>
      <c r="L1379" s="97">
        <f t="shared" si="1814"/>
        <v>1.233787</v>
      </c>
      <c r="M1379" s="97">
        <f t="shared" si="1815"/>
        <v>23459.000931300001</v>
      </c>
      <c r="N1379" s="98">
        <f t="shared" si="1828"/>
        <v>46</v>
      </c>
      <c r="O1379" s="99">
        <f t="shared" si="1849"/>
        <v>7.5570975766376308E-2</v>
      </c>
      <c r="P1379" s="97">
        <f t="shared" si="1816"/>
        <v>1772.8195908800001</v>
      </c>
      <c r="Q1379" s="99">
        <f t="shared" si="1853"/>
        <v>0.12682499999999999</v>
      </c>
      <c r="R1379" s="100">
        <f t="shared" si="1817"/>
        <v>1.0099999980000001</v>
      </c>
      <c r="S1379" s="97">
        <f t="shared" si="1818"/>
        <v>234.58996239000001</v>
      </c>
      <c r="T1379" s="3">
        <f t="shared" si="1854"/>
        <v>2007.4095532700001</v>
      </c>
      <c r="U1379" s="4">
        <f t="shared" si="1855"/>
        <v>138511.25917563</v>
      </c>
      <c r="V1379" s="136" t="str">
        <f t="shared" ref="V1379" si="1880">V1378</f>
        <v>A+J=</v>
      </c>
      <c r="W1379" s="9">
        <f t="shared" si="1851"/>
        <v>43454</v>
      </c>
      <c r="X1379" s="4"/>
      <c r="Y1379" s="18"/>
      <c r="Z1379" s="16"/>
      <c r="AD1379" s="5"/>
    </row>
    <row r="1380" spans="1:30" x14ac:dyDescent="0.2">
      <c r="A1380" s="138">
        <f t="shared" si="1852"/>
        <v>43425</v>
      </c>
      <c r="B1380" s="134">
        <f t="shared" si="1806"/>
        <v>21699.754210339997</v>
      </c>
      <c r="C1380" s="134">
        <f t="shared" si="1827"/>
        <v>17576.924817999869</v>
      </c>
      <c r="D1380" s="139">
        <f t="shared" si="1807"/>
        <v>712.37300000000005</v>
      </c>
      <c r="E1380" s="10">
        <f>IF(DAY(A1380)=E$3+1,VLOOKUP(A1380,[1]Plan1!$BZ$150:$CA$300,2),E1379)</f>
        <v>718.68399999999997</v>
      </c>
      <c r="F1380" s="140">
        <f t="shared" si="1808"/>
        <v>43394</v>
      </c>
      <c r="G1380" s="133">
        <f t="shared" si="1809"/>
        <v>8.8591229594607857E-3</v>
      </c>
      <c r="H1380" s="141">
        <f t="shared" si="1810"/>
        <v>1</v>
      </c>
      <c r="I1380" s="141">
        <f t="shared" si="1811"/>
        <v>30</v>
      </c>
      <c r="J1380" s="134">
        <f t="shared" si="1812"/>
        <v>1.0002940469288986</v>
      </c>
      <c r="K1380" s="134">
        <f t="shared" si="1813"/>
        <v>1.233787</v>
      </c>
      <c r="L1380" s="134">
        <f t="shared" si="1814"/>
        <v>1.23414979</v>
      </c>
      <c r="M1380" s="134">
        <f t="shared" si="1815"/>
        <v>21692.558072979999</v>
      </c>
      <c r="N1380" s="142">
        <f t="shared" si="1828"/>
        <v>0</v>
      </c>
      <c r="O1380" s="133">
        <f t="shared" si="1849"/>
        <v>0</v>
      </c>
      <c r="P1380" s="134">
        <f t="shared" si="1816"/>
        <v>0</v>
      </c>
      <c r="Q1380" s="133">
        <f t="shared" si="1853"/>
        <v>0.12682499999999999</v>
      </c>
      <c r="R1380" s="143">
        <f t="shared" si="1817"/>
        <v>1.0003317329999999</v>
      </c>
      <c r="S1380" s="134">
        <f t="shared" si="1818"/>
        <v>7.1961373599999998</v>
      </c>
      <c r="T1380" s="3">
        <f t="shared" si="1854"/>
        <v>0</v>
      </c>
      <c r="U1380" s="4">
        <f t="shared" si="1855"/>
        <v>0</v>
      </c>
      <c r="V1380" s="144" t="str">
        <f t="shared" ref="V1380" si="1881">V1379</f>
        <v>A+J=</v>
      </c>
      <c r="W1380" s="9">
        <f t="shared" si="1851"/>
        <v>43454</v>
      </c>
      <c r="X1380" s="4"/>
      <c r="Y1380" s="18"/>
      <c r="Z1380" s="16"/>
      <c r="AD1380" s="5"/>
    </row>
    <row r="1381" spans="1:30" x14ac:dyDescent="0.2">
      <c r="A1381" s="138">
        <f t="shared" si="1852"/>
        <v>43426</v>
      </c>
      <c r="B1381" s="134">
        <f t="shared" si="1806"/>
        <v>21713.33543504</v>
      </c>
      <c r="C1381" s="134">
        <f t="shared" si="1827"/>
        <v>17576.924817999869</v>
      </c>
      <c r="D1381" s="139">
        <f t="shared" si="1807"/>
        <v>712.37300000000005</v>
      </c>
      <c r="E1381" s="10">
        <f>IF(DAY(A1381)=E$3+1,VLOOKUP(A1381,[1]Plan1!$BZ$150:$CA$300,2),E1380)</f>
        <v>718.68399999999997</v>
      </c>
      <c r="F1381" s="140">
        <f t="shared" si="1808"/>
        <v>43394</v>
      </c>
      <c r="G1381" s="133">
        <f t="shared" si="1809"/>
        <v>8.8591229594607857E-3</v>
      </c>
      <c r="H1381" s="141">
        <f t="shared" si="1810"/>
        <v>2</v>
      </c>
      <c r="I1381" s="141">
        <f t="shared" si="1811"/>
        <v>30</v>
      </c>
      <c r="J1381" s="134">
        <f t="shared" si="1812"/>
        <v>1.0005881803213934</v>
      </c>
      <c r="K1381" s="134">
        <f t="shared" si="1813"/>
        <v>1.233787</v>
      </c>
      <c r="L1381" s="134">
        <f t="shared" si="1814"/>
        <v>1.2345126799999999</v>
      </c>
      <c r="M1381" s="134">
        <f t="shared" si="1815"/>
        <v>21698.936563219999</v>
      </c>
      <c r="N1381" s="142">
        <f t="shared" si="1828"/>
        <v>0</v>
      </c>
      <c r="O1381" s="133">
        <f t="shared" si="1849"/>
        <v>0</v>
      </c>
      <c r="P1381" s="134">
        <f t="shared" si="1816"/>
        <v>0</v>
      </c>
      <c r="Q1381" s="133">
        <f t="shared" si="1853"/>
        <v>0.12682499999999999</v>
      </c>
      <c r="R1381" s="143">
        <f t="shared" si="1817"/>
        <v>1.0006635749999999</v>
      </c>
      <c r="S1381" s="134">
        <f t="shared" si="1818"/>
        <v>14.39887182</v>
      </c>
      <c r="T1381" s="3">
        <f t="shared" si="1854"/>
        <v>0</v>
      </c>
      <c r="U1381" s="4">
        <f t="shared" si="1855"/>
        <v>0</v>
      </c>
      <c r="V1381" s="144" t="str">
        <f t="shared" ref="V1381" si="1882">V1380</f>
        <v>A+J=</v>
      </c>
      <c r="W1381" s="9">
        <f t="shared" si="1851"/>
        <v>43454</v>
      </c>
      <c r="X1381" s="4"/>
      <c r="Y1381" s="18"/>
      <c r="Z1381" s="16"/>
      <c r="AD1381" s="5"/>
    </row>
    <row r="1382" spans="1:30" x14ac:dyDescent="0.2">
      <c r="A1382" s="138">
        <f t="shared" si="1852"/>
        <v>43427</v>
      </c>
      <c r="B1382" s="134">
        <f t="shared" si="1806"/>
        <v>21726.925413680001</v>
      </c>
      <c r="C1382" s="134">
        <f t="shared" si="1827"/>
        <v>17576.924817999869</v>
      </c>
      <c r="D1382" s="139">
        <f t="shared" si="1807"/>
        <v>712.37300000000005</v>
      </c>
      <c r="E1382" s="10">
        <f>IF(DAY(A1382)=E$3+1,VLOOKUP(A1382,[1]Plan1!$BZ$150:$CA$300,2),E1381)</f>
        <v>718.68399999999997</v>
      </c>
      <c r="F1382" s="140">
        <f t="shared" si="1808"/>
        <v>43394</v>
      </c>
      <c r="G1382" s="133">
        <f t="shared" si="1809"/>
        <v>8.8591229594607857E-3</v>
      </c>
      <c r="H1382" s="141">
        <f t="shared" si="1810"/>
        <v>3</v>
      </c>
      <c r="I1382" s="141">
        <f t="shared" si="1811"/>
        <v>30</v>
      </c>
      <c r="J1382" s="134">
        <f t="shared" si="1812"/>
        <v>1.0008824002029091</v>
      </c>
      <c r="K1382" s="134">
        <f t="shared" si="1813"/>
        <v>1.233787</v>
      </c>
      <c r="L1382" s="134">
        <f t="shared" si="1814"/>
        <v>1.23487569</v>
      </c>
      <c r="M1382" s="134">
        <f t="shared" si="1815"/>
        <v>21705.317162700001</v>
      </c>
      <c r="N1382" s="142">
        <f t="shared" si="1828"/>
        <v>0</v>
      </c>
      <c r="O1382" s="133">
        <f t="shared" si="1849"/>
        <v>0</v>
      </c>
      <c r="P1382" s="134">
        <f t="shared" si="1816"/>
        <v>0</v>
      </c>
      <c r="Q1382" s="133">
        <f t="shared" si="1853"/>
        <v>0.12682499999999999</v>
      </c>
      <c r="R1382" s="143">
        <f t="shared" si="1817"/>
        <v>1.000995528</v>
      </c>
      <c r="S1382" s="134">
        <f t="shared" si="1818"/>
        <v>21.608250980000001</v>
      </c>
      <c r="T1382" s="3">
        <f t="shared" si="1854"/>
        <v>0</v>
      </c>
      <c r="U1382" s="4">
        <f t="shared" si="1855"/>
        <v>0</v>
      </c>
      <c r="V1382" s="144" t="str">
        <f t="shared" ref="V1382" si="1883">V1381</f>
        <v>A+J=</v>
      </c>
      <c r="W1382" s="9">
        <f t="shared" si="1851"/>
        <v>43454</v>
      </c>
      <c r="X1382" s="4"/>
      <c r="Y1382" s="18"/>
      <c r="Z1382" s="16"/>
      <c r="AD1382" s="5"/>
    </row>
    <row r="1383" spans="1:30" x14ac:dyDescent="0.2">
      <c r="A1383" s="138">
        <f t="shared" si="1852"/>
        <v>43428</v>
      </c>
      <c r="B1383" s="134">
        <f t="shared" si="1806"/>
        <v>21740.523776739999</v>
      </c>
      <c r="C1383" s="134">
        <f t="shared" si="1827"/>
        <v>17576.924817999869</v>
      </c>
      <c r="D1383" s="139">
        <f t="shared" si="1807"/>
        <v>712.37300000000005</v>
      </c>
      <c r="E1383" s="10">
        <f>IF(DAY(A1383)=E$3+1,VLOOKUP(A1383,[1]Plan1!$BZ$150:$CA$300,2),E1382)</f>
        <v>718.68399999999997</v>
      </c>
      <c r="F1383" s="140">
        <f t="shared" si="1808"/>
        <v>43394</v>
      </c>
      <c r="G1383" s="133">
        <f t="shared" si="1809"/>
        <v>8.8591229594607857E-3</v>
      </c>
      <c r="H1383" s="141">
        <f t="shared" si="1810"/>
        <v>4</v>
      </c>
      <c r="I1383" s="141">
        <f t="shared" si="1811"/>
        <v>30</v>
      </c>
      <c r="J1383" s="134">
        <f t="shared" si="1812"/>
        <v>1.0011767065988773</v>
      </c>
      <c r="K1383" s="134">
        <f t="shared" si="1813"/>
        <v>1.233787</v>
      </c>
      <c r="L1383" s="134">
        <f t="shared" si="1814"/>
        <v>1.2352388000000001</v>
      </c>
      <c r="M1383" s="134">
        <f t="shared" si="1815"/>
        <v>21711.699519869999</v>
      </c>
      <c r="N1383" s="142">
        <f t="shared" si="1828"/>
        <v>0</v>
      </c>
      <c r="O1383" s="133">
        <f t="shared" si="1849"/>
        <v>0</v>
      </c>
      <c r="P1383" s="134">
        <f t="shared" si="1816"/>
        <v>0</v>
      </c>
      <c r="Q1383" s="133">
        <f t="shared" si="1853"/>
        <v>0.12682499999999999</v>
      </c>
      <c r="R1383" s="143">
        <f t="shared" si="1817"/>
        <v>1.0013275909999999</v>
      </c>
      <c r="S1383" s="134">
        <f t="shared" si="1818"/>
        <v>28.824256869999999</v>
      </c>
      <c r="T1383" s="3">
        <f t="shared" si="1854"/>
        <v>0</v>
      </c>
      <c r="U1383" s="4">
        <f t="shared" si="1855"/>
        <v>0</v>
      </c>
      <c r="V1383" s="144" t="str">
        <f t="shared" ref="V1383" si="1884">V1382</f>
        <v>A+J=</v>
      </c>
      <c r="W1383" s="9">
        <f t="shared" si="1851"/>
        <v>43454</v>
      </c>
      <c r="X1383" s="4"/>
      <c r="Y1383" s="18"/>
      <c r="Z1383" s="16"/>
      <c r="AD1383" s="5"/>
    </row>
    <row r="1384" spans="1:30" x14ac:dyDescent="0.2">
      <c r="A1384" s="138">
        <f t="shared" si="1852"/>
        <v>43429</v>
      </c>
      <c r="B1384" s="134">
        <f t="shared" si="1806"/>
        <v>21754.13070415</v>
      </c>
      <c r="C1384" s="134">
        <f t="shared" si="1827"/>
        <v>17576.924817999869</v>
      </c>
      <c r="D1384" s="139">
        <f t="shared" si="1807"/>
        <v>712.37300000000005</v>
      </c>
      <c r="E1384" s="10">
        <f>IF(DAY(A1384)=E$3+1,VLOOKUP(A1384,[1]Plan1!$BZ$150:$CA$300,2),E1383)</f>
        <v>718.68399999999997</v>
      </c>
      <c r="F1384" s="140">
        <f t="shared" si="1808"/>
        <v>43394</v>
      </c>
      <c r="G1384" s="133">
        <f t="shared" si="1809"/>
        <v>8.8591229594607857E-3</v>
      </c>
      <c r="H1384" s="141">
        <f t="shared" si="1810"/>
        <v>5</v>
      </c>
      <c r="I1384" s="141">
        <f t="shared" si="1811"/>
        <v>30</v>
      </c>
      <c r="J1384" s="134">
        <f t="shared" si="1812"/>
        <v>1.0014710995347376</v>
      </c>
      <c r="K1384" s="134">
        <f t="shared" si="1813"/>
        <v>1.233787</v>
      </c>
      <c r="L1384" s="134">
        <f t="shared" si="1814"/>
        <v>1.23560202</v>
      </c>
      <c r="M1384" s="134">
        <f t="shared" si="1815"/>
        <v>21718.0838105</v>
      </c>
      <c r="N1384" s="142">
        <f t="shared" si="1828"/>
        <v>0</v>
      </c>
      <c r="O1384" s="133">
        <f t="shared" si="1849"/>
        <v>0</v>
      </c>
      <c r="P1384" s="134">
        <f t="shared" si="1816"/>
        <v>0</v>
      </c>
      <c r="Q1384" s="133">
        <f t="shared" si="1853"/>
        <v>0.12682499999999999</v>
      </c>
      <c r="R1384" s="143">
        <f t="shared" si="1817"/>
        <v>1.001659764</v>
      </c>
      <c r="S1384" s="134">
        <f t="shared" si="1818"/>
        <v>36.046893650000001</v>
      </c>
      <c r="T1384" s="3">
        <f t="shared" si="1854"/>
        <v>0</v>
      </c>
      <c r="U1384" s="4">
        <f t="shared" si="1855"/>
        <v>0</v>
      </c>
      <c r="V1384" s="144" t="str">
        <f t="shared" ref="V1384" si="1885">V1383</f>
        <v>A+J=</v>
      </c>
      <c r="W1384" s="9">
        <f t="shared" si="1851"/>
        <v>43454</v>
      </c>
      <c r="X1384" s="4"/>
      <c r="Y1384" s="18"/>
      <c r="Z1384" s="16"/>
      <c r="AD1384" s="5"/>
    </row>
    <row r="1385" spans="1:30" x14ac:dyDescent="0.2">
      <c r="A1385" s="138">
        <f t="shared" si="1852"/>
        <v>43430</v>
      </c>
      <c r="B1385" s="134">
        <f t="shared" si="1806"/>
        <v>21767.746023830001</v>
      </c>
      <c r="C1385" s="134">
        <f t="shared" si="1827"/>
        <v>17576.924817999869</v>
      </c>
      <c r="D1385" s="139">
        <f t="shared" si="1807"/>
        <v>712.37300000000005</v>
      </c>
      <c r="E1385" s="10">
        <f>IF(DAY(A1385)=E$3+1,VLOOKUP(A1385,[1]Plan1!$BZ$150:$CA$300,2),E1384)</f>
        <v>718.68399999999997</v>
      </c>
      <c r="F1385" s="140">
        <f t="shared" si="1808"/>
        <v>43394</v>
      </c>
      <c r="G1385" s="133">
        <f t="shared" si="1809"/>
        <v>8.8591229594607857E-3</v>
      </c>
      <c r="H1385" s="141">
        <f t="shared" si="1810"/>
        <v>6</v>
      </c>
      <c r="I1385" s="141">
        <f t="shared" si="1811"/>
        <v>30</v>
      </c>
      <c r="J1385" s="134">
        <f t="shared" si="1812"/>
        <v>1.0017655790359363</v>
      </c>
      <c r="K1385" s="134">
        <f t="shared" si="1813"/>
        <v>1.233787</v>
      </c>
      <c r="L1385" s="134">
        <f t="shared" si="1814"/>
        <v>1.2359653399999999</v>
      </c>
      <c r="M1385" s="134">
        <f t="shared" si="1815"/>
        <v>21724.469858830002</v>
      </c>
      <c r="N1385" s="142">
        <f t="shared" si="1828"/>
        <v>0</v>
      </c>
      <c r="O1385" s="133">
        <f t="shared" si="1849"/>
        <v>0</v>
      </c>
      <c r="P1385" s="134">
        <f t="shared" si="1816"/>
        <v>0</v>
      </c>
      <c r="Q1385" s="133">
        <f t="shared" si="1853"/>
        <v>0.12682499999999999</v>
      </c>
      <c r="R1385" s="143">
        <f t="shared" si="1817"/>
        <v>1.0019920470000001</v>
      </c>
      <c r="S1385" s="134">
        <f t="shared" si="1818"/>
        <v>43.276164999999999</v>
      </c>
      <c r="T1385" s="3">
        <f t="shared" si="1854"/>
        <v>0</v>
      </c>
      <c r="U1385" s="4">
        <f t="shared" si="1855"/>
        <v>0</v>
      </c>
      <c r="V1385" s="144" t="str">
        <f t="shared" ref="V1385" si="1886">V1384</f>
        <v>A+J=</v>
      </c>
      <c r="W1385" s="9">
        <f t="shared" si="1851"/>
        <v>43454</v>
      </c>
      <c r="X1385" s="4"/>
      <c r="Y1385" s="18"/>
      <c r="Z1385" s="16"/>
      <c r="AD1385" s="5"/>
    </row>
    <row r="1386" spans="1:30" x14ac:dyDescent="0.2">
      <c r="A1386" s="138">
        <f t="shared" si="1852"/>
        <v>43431</v>
      </c>
      <c r="B1386" s="134">
        <f t="shared" si="1806"/>
        <v>21781.37011371</v>
      </c>
      <c r="C1386" s="134">
        <f t="shared" si="1827"/>
        <v>17576.924817999869</v>
      </c>
      <c r="D1386" s="139">
        <f t="shared" si="1807"/>
        <v>712.37300000000005</v>
      </c>
      <c r="E1386" s="10">
        <f>IF(DAY(A1386)=E$3+1,VLOOKUP(A1386,[1]Plan1!$BZ$150:$CA$300,2),E1385)</f>
        <v>718.68399999999997</v>
      </c>
      <c r="F1386" s="140">
        <f t="shared" si="1808"/>
        <v>43394</v>
      </c>
      <c r="G1386" s="133">
        <f t="shared" si="1809"/>
        <v>8.8591229594607857E-3</v>
      </c>
      <c r="H1386" s="141">
        <f t="shared" si="1810"/>
        <v>7</v>
      </c>
      <c r="I1386" s="141">
        <f t="shared" si="1811"/>
        <v>30</v>
      </c>
      <c r="J1386" s="134">
        <f t="shared" si="1812"/>
        <v>1.0020601451279281</v>
      </c>
      <c r="K1386" s="134">
        <f t="shared" si="1813"/>
        <v>1.233787</v>
      </c>
      <c r="L1386" s="134">
        <f t="shared" si="1814"/>
        <v>1.23632878</v>
      </c>
      <c r="M1386" s="134">
        <f t="shared" si="1815"/>
        <v>21730.85801638</v>
      </c>
      <c r="N1386" s="142">
        <f t="shared" si="1828"/>
        <v>0</v>
      </c>
      <c r="O1386" s="133">
        <f t="shared" si="1849"/>
        <v>0</v>
      </c>
      <c r="P1386" s="134">
        <f t="shared" si="1816"/>
        <v>0</v>
      </c>
      <c r="Q1386" s="133">
        <f t="shared" si="1853"/>
        <v>0.12682499999999999</v>
      </c>
      <c r="R1386" s="143">
        <f t="shared" si="1817"/>
        <v>1.0023244410000001</v>
      </c>
      <c r="S1386" s="134">
        <f t="shared" si="1818"/>
        <v>50.512097330000003</v>
      </c>
      <c r="T1386" s="3">
        <f t="shared" si="1854"/>
        <v>0</v>
      </c>
      <c r="U1386" s="4">
        <f t="shared" si="1855"/>
        <v>0</v>
      </c>
      <c r="V1386" s="144" t="str">
        <f t="shared" ref="V1386" si="1887">V1385</f>
        <v>A+J=</v>
      </c>
      <c r="W1386" s="9">
        <f t="shared" si="1851"/>
        <v>43454</v>
      </c>
      <c r="X1386" s="4"/>
      <c r="Y1386" s="18"/>
      <c r="Z1386" s="16"/>
      <c r="AD1386" s="5"/>
    </row>
    <row r="1387" spans="1:30" x14ac:dyDescent="0.2">
      <c r="A1387" s="138">
        <f t="shared" si="1852"/>
        <v>43432</v>
      </c>
      <c r="B1387" s="134">
        <f t="shared" si="1806"/>
        <v>21795.002405859999</v>
      </c>
      <c r="C1387" s="134">
        <f t="shared" si="1827"/>
        <v>17576.924817999869</v>
      </c>
      <c r="D1387" s="139">
        <f t="shared" si="1807"/>
        <v>712.37300000000005</v>
      </c>
      <c r="E1387" s="10">
        <f>IF(DAY(A1387)=E$3+1,VLOOKUP(A1387,[1]Plan1!$BZ$150:$CA$300,2),E1386)</f>
        <v>718.68399999999997</v>
      </c>
      <c r="F1387" s="140">
        <f t="shared" si="1808"/>
        <v>43394</v>
      </c>
      <c r="G1387" s="133">
        <f t="shared" si="1809"/>
        <v>8.8591229594607857E-3</v>
      </c>
      <c r="H1387" s="141">
        <f t="shared" si="1810"/>
        <v>8</v>
      </c>
      <c r="I1387" s="141">
        <f t="shared" si="1811"/>
        <v>30</v>
      </c>
      <c r="J1387" s="134">
        <f t="shared" si="1812"/>
        <v>1.0023547978361746</v>
      </c>
      <c r="K1387" s="134">
        <f t="shared" si="1813"/>
        <v>1.233787</v>
      </c>
      <c r="L1387" s="134">
        <f t="shared" si="1814"/>
        <v>1.23669231</v>
      </c>
      <c r="M1387" s="134">
        <f t="shared" si="1815"/>
        <v>21737.24775586</v>
      </c>
      <c r="N1387" s="142">
        <f t="shared" si="1828"/>
        <v>0</v>
      </c>
      <c r="O1387" s="133">
        <f t="shared" si="1849"/>
        <v>0</v>
      </c>
      <c r="P1387" s="134">
        <f t="shared" si="1816"/>
        <v>0</v>
      </c>
      <c r="Q1387" s="133">
        <f t="shared" si="1853"/>
        <v>0.12682499999999999</v>
      </c>
      <c r="R1387" s="143">
        <f t="shared" si="1817"/>
        <v>1.0026569439999999</v>
      </c>
      <c r="S1387" s="134">
        <f t="shared" si="1818"/>
        <v>57.754649999999998</v>
      </c>
      <c r="T1387" s="3">
        <f t="shared" si="1854"/>
        <v>0</v>
      </c>
      <c r="U1387" s="4">
        <f t="shared" si="1855"/>
        <v>0</v>
      </c>
      <c r="V1387" s="144" t="str">
        <f t="shared" ref="V1387" si="1888">V1386</f>
        <v>A+J=</v>
      </c>
      <c r="W1387" s="9">
        <f t="shared" si="1851"/>
        <v>43454</v>
      </c>
      <c r="X1387" s="4"/>
      <c r="Y1387" s="18"/>
      <c r="Z1387" s="16"/>
      <c r="AD1387" s="5"/>
    </row>
    <row r="1388" spans="1:30" x14ac:dyDescent="0.2">
      <c r="A1388" s="138">
        <f t="shared" si="1852"/>
        <v>43433</v>
      </c>
      <c r="B1388" s="134">
        <f t="shared" si="1806"/>
        <v>21808.643476289999</v>
      </c>
      <c r="C1388" s="134">
        <f t="shared" si="1827"/>
        <v>17576.924817999869</v>
      </c>
      <c r="D1388" s="139">
        <f t="shared" si="1807"/>
        <v>712.37300000000005</v>
      </c>
      <c r="E1388" s="10">
        <f>IF(DAY(A1388)=E$3+1,VLOOKUP(A1388,[1]Plan1!$BZ$150:$CA$300,2),E1387)</f>
        <v>718.68399999999997</v>
      </c>
      <c r="F1388" s="140">
        <f t="shared" si="1808"/>
        <v>43394</v>
      </c>
      <c r="G1388" s="133">
        <f t="shared" si="1809"/>
        <v>8.8591229594607857E-3</v>
      </c>
      <c r="H1388" s="141">
        <f t="shared" si="1810"/>
        <v>9</v>
      </c>
      <c r="I1388" s="141">
        <f t="shared" si="1811"/>
        <v>30</v>
      </c>
      <c r="J1388" s="134">
        <f t="shared" si="1812"/>
        <v>1.002649537186145</v>
      </c>
      <c r="K1388" s="134">
        <f t="shared" si="1813"/>
        <v>1.233787</v>
      </c>
      <c r="L1388" s="134">
        <f t="shared" si="1814"/>
        <v>1.23705596</v>
      </c>
      <c r="M1388" s="134">
        <f t="shared" si="1815"/>
        <v>21743.639604569998</v>
      </c>
      <c r="N1388" s="142">
        <f t="shared" si="1828"/>
        <v>0</v>
      </c>
      <c r="O1388" s="133">
        <f t="shared" si="1849"/>
        <v>0</v>
      </c>
      <c r="P1388" s="134">
        <f t="shared" si="1816"/>
        <v>0</v>
      </c>
      <c r="Q1388" s="133">
        <f t="shared" si="1853"/>
        <v>0.12682499999999999</v>
      </c>
      <c r="R1388" s="143">
        <f t="shared" si="1817"/>
        <v>1.0029895579999999</v>
      </c>
      <c r="S1388" s="134">
        <f t="shared" si="1818"/>
        <v>65.003871720000006</v>
      </c>
      <c r="T1388" s="3">
        <f t="shared" si="1854"/>
        <v>0</v>
      </c>
      <c r="U1388" s="4">
        <f t="shared" si="1855"/>
        <v>0</v>
      </c>
      <c r="V1388" s="144" t="str">
        <f t="shared" ref="V1388" si="1889">V1387</f>
        <v>A+J=</v>
      </c>
      <c r="W1388" s="9">
        <f t="shared" si="1851"/>
        <v>43454</v>
      </c>
      <c r="X1388" s="4"/>
      <c r="Y1388" s="18"/>
      <c r="Z1388" s="16"/>
      <c r="AD1388" s="5"/>
    </row>
    <row r="1389" spans="1:30" x14ac:dyDescent="0.2">
      <c r="A1389" s="138">
        <f t="shared" si="1852"/>
        <v>43434</v>
      </c>
      <c r="B1389" s="134">
        <f t="shared" si="1806"/>
        <v>21822.292976559998</v>
      </c>
      <c r="C1389" s="134">
        <f t="shared" si="1827"/>
        <v>17576.924817999869</v>
      </c>
      <c r="D1389" s="139">
        <f t="shared" si="1807"/>
        <v>712.37300000000005</v>
      </c>
      <c r="E1389" s="10">
        <f>IF(DAY(A1389)=E$3+1,VLOOKUP(A1389,[1]Plan1!$BZ$150:$CA$300,2),E1388)</f>
        <v>718.68399999999997</v>
      </c>
      <c r="F1389" s="140">
        <f t="shared" si="1808"/>
        <v>43394</v>
      </c>
      <c r="G1389" s="133">
        <f t="shared" si="1809"/>
        <v>8.8591229594607857E-3</v>
      </c>
      <c r="H1389" s="141">
        <f t="shared" si="1810"/>
        <v>10</v>
      </c>
      <c r="I1389" s="141">
        <f t="shared" si="1811"/>
        <v>30</v>
      </c>
      <c r="J1389" s="134">
        <f t="shared" si="1812"/>
        <v>1.0029443632033161</v>
      </c>
      <c r="K1389" s="134">
        <f t="shared" si="1813"/>
        <v>1.233787</v>
      </c>
      <c r="L1389" s="134">
        <f t="shared" si="1814"/>
        <v>1.23741971</v>
      </c>
      <c r="M1389" s="134">
        <f t="shared" si="1815"/>
        <v>21750.03321098</v>
      </c>
      <c r="N1389" s="142">
        <f t="shared" si="1828"/>
        <v>0</v>
      </c>
      <c r="O1389" s="133">
        <f t="shared" si="1849"/>
        <v>0</v>
      </c>
      <c r="P1389" s="134">
        <f t="shared" si="1816"/>
        <v>0</v>
      </c>
      <c r="Q1389" s="133">
        <f t="shared" si="1853"/>
        <v>0.12682499999999999</v>
      </c>
      <c r="R1389" s="143">
        <f t="shared" si="1817"/>
        <v>1.0033222829999999</v>
      </c>
      <c r="S1389" s="134">
        <f t="shared" si="1818"/>
        <v>72.259765580000007</v>
      </c>
      <c r="T1389" s="3">
        <f t="shared" si="1854"/>
        <v>0</v>
      </c>
      <c r="U1389" s="4">
        <f t="shared" si="1855"/>
        <v>0</v>
      </c>
      <c r="V1389" s="144" t="str">
        <f t="shared" ref="V1389" si="1890">V1388</f>
        <v>A+J=</v>
      </c>
      <c r="W1389" s="9">
        <f t="shared" si="1851"/>
        <v>43454</v>
      </c>
      <c r="X1389" s="4"/>
      <c r="Y1389" s="18"/>
      <c r="Z1389" s="16"/>
      <c r="AD1389" s="5"/>
    </row>
    <row r="1390" spans="1:30" x14ac:dyDescent="0.2">
      <c r="A1390" s="138">
        <f t="shared" si="1852"/>
        <v>43435</v>
      </c>
      <c r="B1390" s="134">
        <f t="shared" ref="B1390:B1453" si="1891">(M1390+S1390)</f>
        <v>21835.951065180001</v>
      </c>
      <c r="C1390" s="134">
        <f t="shared" si="1827"/>
        <v>17576.924817999869</v>
      </c>
      <c r="D1390" s="139">
        <f t="shared" ref="D1390:D1453" si="1892">IF(E1390=E1389,D1389,E1389)</f>
        <v>712.37300000000005</v>
      </c>
      <c r="E1390" s="10">
        <f>IF(DAY(A1390)=E$3+1,VLOOKUP(A1390,[1]Plan1!$BZ$150:$CA$300,2),E1389)</f>
        <v>718.68399999999997</v>
      </c>
      <c r="F1390" s="140">
        <f t="shared" ref="F1390:F1453" si="1893">IF(D1390=D1389,F1389,EDATE(A1390,-1))</f>
        <v>43394</v>
      </c>
      <c r="G1390" s="133">
        <f t="shared" ref="G1390:G1453" si="1894">(E1390/D1390)-1</f>
        <v>8.8591229594607857E-3</v>
      </c>
      <c r="H1390" s="141">
        <f t="shared" ref="H1390:H1453" si="1895">IF(DAY(A1390)=E$3+1,1,H1389+1)</f>
        <v>11</v>
      </c>
      <c r="I1390" s="141">
        <f t="shared" ref="I1390:I1453" si="1896">IF(DAY(A1390)=E$3+1,DAY(EOMONTH(A1390,0)),I1389)</f>
        <v>30</v>
      </c>
      <c r="J1390" s="134">
        <f t="shared" ref="J1390:J1453" si="1897">((E1390/D1390)^(H1390/I1390))</f>
        <v>1.0032392759131721</v>
      </c>
      <c r="K1390" s="134">
        <f t="shared" ref="K1390:K1453" si="1898">IF(DAY(A1390)=E$3+1,L1389,K1389)</f>
        <v>1.233787</v>
      </c>
      <c r="L1390" s="134">
        <f t="shared" ref="L1390:L1453" si="1899">TRUNC(J1390*K1390,8)</f>
        <v>1.2377835699999999</v>
      </c>
      <c r="M1390" s="134">
        <f t="shared" ref="M1390:M1453" si="1900">TRUNC(C1390*L1390,8)</f>
        <v>21756.428750840001</v>
      </c>
      <c r="N1390" s="142">
        <f t="shared" si="1828"/>
        <v>0</v>
      </c>
      <c r="O1390" s="133">
        <f t="shared" si="1849"/>
        <v>0</v>
      </c>
      <c r="P1390" s="134">
        <f t="shared" ref="P1390:P1453" si="1901">IF(O1390&gt;0,TRUNC(O1390*M1390,8),0)</f>
        <v>0</v>
      </c>
      <c r="Q1390" s="133">
        <f t="shared" si="1853"/>
        <v>0.12682499999999999</v>
      </c>
      <c r="R1390" s="143">
        <f t="shared" ref="R1390:R1453" si="1902">ROUND((1+Q1390)^(1/12)^(H1390/I1390),9)</f>
        <v>1.003655118</v>
      </c>
      <c r="S1390" s="134">
        <f t="shared" ref="S1390:S1453" si="1903">TRUNC(M1390*(R1390-1),8)</f>
        <v>79.522314339999994</v>
      </c>
      <c r="T1390" s="3">
        <f t="shared" si="1854"/>
        <v>0</v>
      </c>
      <c r="U1390" s="4">
        <f t="shared" si="1855"/>
        <v>0</v>
      </c>
      <c r="V1390" s="144" t="str">
        <f t="shared" ref="V1390" si="1904">V1389</f>
        <v>A+J=</v>
      </c>
      <c r="W1390" s="9">
        <f t="shared" si="1851"/>
        <v>43454</v>
      </c>
      <c r="X1390" s="4"/>
      <c r="Y1390" s="18"/>
      <c r="Z1390" s="16"/>
      <c r="AD1390" s="5"/>
    </row>
    <row r="1391" spans="1:30" x14ac:dyDescent="0.2">
      <c r="A1391" s="138">
        <f t="shared" si="1852"/>
        <v>43436</v>
      </c>
      <c r="B1391" s="134">
        <f t="shared" si="1891"/>
        <v>21849.617746209999</v>
      </c>
      <c r="C1391" s="134">
        <f t="shared" si="1827"/>
        <v>17576.924817999869</v>
      </c>
      <c r="D1391" s="139">
        <f t="shared" si="1892"/>
        <v>712.37300000000005</v>
      </c>
      <c r="E1391" s="10">
        <f>IF(DAY(A1391)=E$3+1,VLOOKUP(A1391,[1]Plan1!$BZ$150:$CA$300,2),E1390)</f>
        <v>718.68399999999997</v>
      </c>
      <c r="F1391" s="140">
        <f t="shared" si="1893"/>
        <v>43394</v>
      </c>
      <c r="G1391" s="133">
        <f t="shared" si="1894"/>
        <v>8.8591229594607857E-3</v>
      </c>
      <c r="H1391" s="141">
        <f t="shared" si="1895"/>
        <v>12</v>
      </c>
      <c r="I1391" s="141">
        <f t="shared" si="1896"/>
        <v>30</v>
      </c>
      <c r="J1391" s="134">
        <f t="shared" si="1897"/>
        <v>1.0035342753412049</v>
      </c>
      <c r="K1391" s="134">
        <f t="shared" si="1898"/>
        <v>1.233787</v>
      </c>
      <c r="L1391" s="134">
        <f t="shared" si="1899"/>
        <v>1.2381475399999999</v>
      </c>
      <c r="M1391" s="134">
        <f t="shared" si="1900"/>
        <v>21762.826224169999</v>
      </c>
      <c r="N1391" s="142">
        <f t="shared" si="1828"/>
        <v>0</v>
      </c>
      <c r="O1391" s="133">
        <f t="shared" si="1849"/>
        <v>0</v>
      </c>
      <c r="P1391" s="134">
        <f t="shared" si="1901"/>
        <v>0</v>
      </c>
      <c r="Q1391" s="133">
        <f t="shared" si="1853"/>
        <v>0.12682499999999999</v>
      </c>
      <c r="R1391" s="143">
        <f t="shared" si="1902"/>
        <v>1.003988063</v>
      </c>
      <c r="S1391" s="134">
        <f t="shared" si="1903"/>
        <v>86.791522040000004</v>
      </c>
      <c r="T1391" s="3">
        <f t="shared" si="1854"/>
        <v>0</v>
      </c>
      <c r="U1391" s="4">
        <f t="shared" si="1855"/>
        <v>0</v>
      </c>
      <c r="V1391" s="144" t="str">
        <f t="shared" ref="V1391" si="1905">V1390</f>
        <v>A+J=</v>
      </c>
      <c r="W1391" s="9">
        <f t="shared" si="1851"/>
        <v>43454</v>
      </c>
      <c r="X1391" s="4"/>
      <c r="Y1391" s="18"/>
      <c r="Z1391" s="16"/>
      <c r="AD1391" s="5"/>
    </row>
    <row r="1392" spans="1:30" x14ac:dyDescent="0.2">
      <c r="A1392" s="138">
        <f t="shared" si="1852"/>
        <v>43437</v>
      </c>
      <c r="B1392" s="134">
        <f t="shared" si="1891"/>
        <v>21863.292847150002</v>
      </c>
      <c r="C1392" s="134">
        <f t="shared" si="1827"/>
        <v>17576.924817999869</v>
      </c>
      <c r="D1392" s="139">
        <f t="shared" si="1892"/>
        <v>712.37300000000005</v>
      </c>
      <c r="E1392" s="10">
        <f>IF(DAY(A1392)=E$3+1,VLOOKUP(A1392,[1]Plan1!$BZ$150:$CA$300,2),E1391)</f>
        <v>718.68399999999997</v>
      </c>
      <c r="F1392" s="140">
        <f t="shared" si="1893"/>
        <v>43394</v>
      </c>
      <c r="G1392" s="133">
        <f t="shared" si="1894"/>
        <v>8.8591229594607857E-3</v>
      </c>
      <c r="H1392" s="141">
        <f t="shared" si="1895"/>
        <v>13</v>
      </c>
      <c r="I1392" s="141">
        <f t="shared" si="1896"/>
        <v>30</v>
      </c>
      <c r="J1392" s="134">
        <f t="shared" si="1897"/>
        <v>1.0038293615129132</v>
      </c>
      <c r="K1392" s="134">
        <f t="shared" si="1898"/>
        <v>1.233787</v>
      </c>
      <c r="L1392" s="134">
        <f t="shared" si="1899"/>
        <v>1.23851161</v>
      </c>
      <c r="M1392" s="134">
        <f t="shared" si="1900"/>
        <v>21769.225455190001</v>
      </c>
      <c r="N1392" s="142">
        <f t="shared" si="1828"/>
        <v>0</v>
      </c>
      <c r="O1392" s="133">
        <f t="shared" si="1849"/>
        <v>0</v>
      </c>
      <c r="P1392" s="134">
        <f t="shared" si="1901"/>
        <v>0</v>
      </c>
      <c r="Q1392" s="133">
        <f t="shared" si="1853"/>
        <v>0.12682499999999999</v>
      </c>
      <c r="R1392" s="143">
        <f t="shared" si="1902"/>
        <v>1.004321118</v>
      </c>
      <c r="S1392" s="134">
        <f t="shared" si="1903"/>
        <v>94.067391959999995</v>
      </c>
      <c r="T1392" s="3">
        <f t="shared" si="1854"/>
        <v>0</v>
      </c>
      <c r="U1392" s="4">
        <f t="shared" si="1855"/>
        <v>0</v>
      </c>
      <c r="V1392" s="144" t="str">
        <f t="shared" ref="V1392" si="1906">V1391</f>
        <v>A+J=</v>
      </c>
      <c r="W1392" s="9">
        <f t="shared" si="1851"/>
        <v>43454</v>
      </c>
      <c r="X1392" s="4"/>
      <c r="Y1392" s="18"/>
      <c r="Z1392" s="16"/>
      <c r="AD1392" s="5"/>
    </row>
    <row r="1393" spans="1:30" x14ac:dyDescent="0.2">
      <c r="A1393" s="138">
        <f t="shared" si="1852"/>
        <v>43438</v>
      </c>
      <c r="B1393" s="134">
        <f t="shared" si="1891"/>
        <v>21876.976570230003</v>
      </c>
      <c r="C1393" s="134">
        <f t="shared" si="1827"/>
        <v>17576.924817999869</v>
      </c>
      <c r="D1393" s="139">
        <f t="shared" si="1892"/>
        <v>712.37300000000005</v>
      </c>
      <c r="E1393" s="10">
        <f>IF(DAY(A1393)=E$3+1,VLOOKUP(A1393,[1]Plan1!$BZ$150:$CA$300,2),E1392)</f>
        <v>718.68399999999997</v>
      </c>
      <c r="F1393" s="140">
        <f t="shared" si="1893"/>
        <v>43394</v>
      </c>
      <c r="G1393" s="133">
        <f t="shared" si="1894"/>
        <v>8.8591229594607857E-3</v>
      </c>
      <c r="H1393" s="141">
        <f t="shared" si="1895"/>
        <v>14</v>
      </c>
      <c r="I1393" s="141">
        <f t="shared" si="1896"/>
        <v>30</v>
      </c>
      <c r="J1393" s="134">
        <f t="shared" si="1897"/>
        <v>1.0041245344538043</v>
      </c>
      <c r="K1393" s="134">
        <f t="shared" si="1898"/>
        <v>1.233787</v>
      </c>
      <c r="L1393" s="134">
        <f t="shared" si="1899"/>
        <v>1.23887579</v>
      </c>
      <c r="M1393" s="134">
        <f t="shared" si="1900"/>
        <v>21775.626619670002</v>
      </c>
      <c r="N1393" s="142">
        <f t="shared" si="1828"/>
        <v>0</v>
      </c>
      <c r="O1393" s="133">
        <f t="shared" si="1849"/>
        <v>0</v>
      </c>
      <c r="P1393" s="134">
        <f t="shared" si="1901"/>
        <v>0</v>
      </c>
      <c r="Q1393" s="133">
        <f t="shared" si="1853"/>
        <v>0.12682499999999999</v>
      </c>
      <c r="R1393" s="143">
        <f t="shared" si="1902"/>
        <v>1.0046542839999999</v>
      </c>
      <c r="S1393" s="134">
        <f t="shared" si="1903"/>
        <v>101.34995056</v>
      </c>
      <c r="T1393" s="3">
        <f t="shared" si="1854"/>
        <v>0</v>
      </c>
      <c r="U1393" s="4">
        <f t="shared" si="1855"/>
        <v>0</v>
      </c>
      <c r="V1393" s="144" t="str">
        <f t="shared" ref="V1393" si="1907">V1392</f>
        <v>A+J=</v>
      </c>
      <c r="W1393" s="9">
        <f t="shared" si="1851"/>
        <v>43454</v>
      </c>
      <c r="X1393" s="4"/>
      <c r="Y1393" s="18"/>
      <c r="Z1393" s="16"/>
      <c r="AD1393" s="5"/>
    </row>
    <row r="1394" spans="1:30" x14ac:dyDescent="0.2">
      <c r="A1394" s="138">
        <f t="shared" si="1852"/>
        <v>43439</v>
      </c>
      <c r="B1394" s="134">
        <f t="shared" si="1891"/>
        <v>21890.668919529999</v>
      </c>
      <c r="C1394" s="134">
        <f t="shared" si="1827"/>
        <v>17576.924817999869</v>
      </c>
      <c r="D1394" s="139">
        <f t="shared" si="1892"/>
        <v>712.37300000000005</v>
      </c>
      <c r="E1394" s="10">
        <f>IF(DAY(A1394)=E$3+1,VLOOKUP(A1394,[1]Plan1!$BZ$150:$CA$300,2),E1393)</f>
        <v>718.68399999999997</v>
      </c>
      <c r="F1394" s="140">
        <f t="shared" si="1893"/>
        <v>43394</v>
      </c>
      <c r="G1394" s="133">
        <f t="shared" si="1894"/>
        <v>8.8591229594607857E-3</v>
      </c>
      <c r="H1394" s="141">
        <f t="shared" si="1895"/>
        <v>15</v>
      </c>
      <c r="I1394" s="141">
        <f t="shared" si="1896"/>
        <v>30</v>
      </c>
      <c r="J1394" s="134">
        <f t="shared" si="1897"/>
        <v>1.0044197941893922</v>
      </c>
      <c r="K1394" s="134">
        <f t="shared" si="1898"/>
        <v>1.233787</v>
      </c>
      <c r="L1394" s="134">
        <f t="shared" si="1899"/>
        <v>1.2392400800000001</v>
      </c>
      <c r="M1394" s="134">
        <f t="shared" si="1900"/>
        <v>21782.029717609999</v>
      </c>
      <c r="N1394" s="142">
        <f t="shared" si="1828"/>
        <v>0</v>
      </c>
      <c r="O1394" s="133">
        <f t="shared" si="1849"/>
        <v>0</v>
      </c>
      <c r="P1394" s="134">
        <f t="shared" si="1901"/>
        <v>0</v>
      </c>
      <c r="Q1394" s="133">
        <f t="shared" si="1853"/>
        <v>0.12682499999999999</v>
      </c>
      <c r="R1394" s="143">
        <f t="shared" si="1902"/>
        <v>1.0049875610000001</v>
      </c>
      <c r="S1394" s="134">
        <f t="shared" si="1903"/>
        <v>108.63920192</v>
      </c>
      <c r="T1394" s="3">
        <f t="shared" si="1854"/>
        <v>0</v>
      </c>
      <c r="U1394" s="4">
        <f t="shared" si="1855"/>
        <v>0</v>
      </c>
      <c r="V1394" s="144" t="str">
        <f t="shared" ref="V1394" si="1908">V1393</f>
        <v>A+J=</v>
      </c>
      <c r="W1394" s="9">
        <f t="shared" si="1851"/>
        <v>43454</v>
      </c>
      <c r="X1394" s="4"/>
      <c r="Y1394" s="18"/>
      <c r="Z1394" s="16"/>
      <c r="AD1394" s="5"/>
    </row>
    <row r="1395" spans="1:30" x14ac:dyDescent="0.2">
      <c r="A1395" s="138">
        <f t="shared" si="1852"/>
        <v>43440</v>
      </c>
      <c r="B1395" s="134">
        <f t="shared" si="1891"/>
        <v>21904.3697006</v>
      </c>
      <c r="C1395" s="134">
        <f t="shared" si="1827"/>
        <v>17576.924817999869</v>
      </c>
      <c r="D1395" s="139">
        <f t="shared" si="1892"/>
        <v>712.37300000000005</v>
      </c>
      <c r="E1395" s="10">
        <f>IF(DAY(A1395)=E$3+1,VLOOKUP(A1395,[1]Plan1!$BZ$150:$CA$300,2),E1394)</f>
        <v>718.68399999999997</v>
      </c>
      <c r="F1395" s="140">
        <f t="shared" si="1893"/>
        <v>43394</v>
      </c>
      <c r="G1395" s="133">
        <f t="shared" si="1894"/>
        <v>8.8591229594607857E-3</v>
      </c>
      <c r="H1395" s="141">
        <f t="shared" si="1895"/>
        <v>16</v>
      </c>
      <c r="I1395" s="141">
        <f t="shared" si="1896"/>
        <v>30</v>
      </c>
      <c r="J1395" s="134">
        <f t="shared" si="1897"/>
        <v>1.0047151407451984</v>
      </c>
      <c r="K1395" s="134">
        <f t="shared" si="1898"/>
        <v>1.233787</v>
      </c>
      <c r="L1395" s="134">
        <f t="shared" si="1899"/>
        <v>1.23960447</v>
      </c>
      <c r="M1395" s="134">
        <f t="shared" si="1900"/>
        <v>21788.43457324</v>
      </c>
      <c r="N1395" s="142">
        <f t="shared" si="1828"/>
        <v>0</v>
      </c>
      <c r="O1395" s="133">
        <f t="shared" si="1849"/>
        <v>0</v>
      </c>
      <c r="P1395" s="134">
        <f t="shared" si="1901"/>
        <v>0</v>
      </c>
      <c r="Q1395" s="133">
        <f t="shared" si="1853"/>
        <v>0.12682499999999999</v>
      </c>
      <c r="R1395" s="143">
        <f t="shared" si="1902"/>
        <v>1.005320948</v>
      </c>
      <c r="S1395" s="134">
        <f t="shared" si="1903"/>
        <v>115.93512736</v>
      </c>
      <c r="T1395" s="3">
        <f t="shared" si="1854"/>
        <v>0</v>
      </c>
      <c r="U1395" s="4">
        <f t="shared" si="1855"/>
        <v>0</v>
      </c>
      <c r="V1395" s="144" t="str">
        <f t="shared" ref="V1395" si="1909">V1394</f>
        <v>A+J=</v>
      </c>
      <c r="W1395" s="9">
        <f t="shared" si="1851"/>
        <v>43454</v>
      </c>
      <c r="X1395" s="4"/>
      <c r="Y1395" s="18"/>
      <c r="Z1395" s="16"/>
      <c r="AD1395" s="5"/>
    </row>
    <row r="1396" spans="1:30" x14ac:dyDescent="0.2">
      <c r="A1396" s="138">
        <f t="shared" si="1852"/>
        <v>43441</v>
      </c>
      <c r="B1396" s="134">
        <f t="shared" si="1891"/>
        <v>21918.079292659997</v>
      </c>
      <c r="C1396" s="134">
        <f t="shared" si="1827"/>
        <v>17576.924817999869</v>
      </c>
      <c r="D1396" s="139">
        <f t="shared" si="1892"/>
        <v>712.37300000000005</v>
      </c>
      <c r="E1396" s="10">
        <f>IF(DAY(A1396)=E$3+1,VLOOKUP(A1396,[1]Plan1!$BZ$150:$CA$300,2),E1395)</f>
        <v>718.68399999999997</v>
      </c>
      <c r="F1396" s="140">
        <f t="shared" si="1893"/>
        <v>43394</v>
      </c>
      <c r="G1396" s="133">
        <f t="shared" si="1894"/>
        <v>8.8591229594607857E-3</v>
      </c>
      <c r="H1396" s="141">
        <f t="shared" si="1895"/>
        <v>17</v>
      </c>
      <c r="I1396" s="141">
        <f t="shared" si="1896"/>
        <v>30</v>
      </c>
      <c r="J1396" s="134">
        <f t="shared" si="1897"/>
        <v>1.0050105741467523</v>
      </c>
      <c r="K1396" s="134">
        <f t="shared" si="1898"/>
        <v>1.233787</v>
      </c>
      <c r="L1396" s="134">
        <f t="shared" si="1899"/>
        <v>1.23996898</v>
      </c>
      <c r="M1396" s="134">
        <f t="shared" si="1900"/>
        <v>21794.841538109999</v>
      </c>
      <c r="N1396" s="142">
        <f t="shared" si="1828"/>
        <v>0</v>
      </c>
      <c r="O1396" s="133">
        <f t="shared" si="1849"/>
        <v>0</v>
      </c>
      <c r="P1396" s="134">
        <f t="shared" si="1901"/>
        <v>0</v>
      </c>
      <c r="Q1396" s="133">
        <f t="shared" si="1853"/>
        <v>0.12682499999999999</v>
      </c>
      <c r="R1396" s="143">
        <f t="shared" si="1902"/>
        <v>1.0056544460000001</v>
      </c>
      <c r="S1396" s="134">
        <f t="shared" si="1903"/>
        <v>123.23775455000001</v>
      </c>
      <c r="T1396" s="3">
        <f t="shared" si="1854"/>
        <v>0</v>
      </c>
      <c r="U1396" s="4">
        <f t="shared" si="1855"/>
        <v>0</v>
      </c>
      <c r="V1396" s="144" t="str">
        <f t="shared" ref="V1396" si="1910">V1395</f>
        <v>A+J=</v>
      </c>
      <c r="W1396" s="9">
        <f t="shared" si="1851"/>
        <v>43454</v>
      </c>
      <c r="X1396" s="4"/>
      <c r="Y1396" s="18"/>
      <c r="Z1396" s="16"/>
      <c r="AD1396" s="5"/>
    </row>
    <row r="1397" spans="1:30" x14ac:dyDescent="0.2">
      <c r="A1397" s="138">
        <f t="shared" si="1852"/>
        <v>43442</v>
      </c>
      <c r="B1397" s="134">
        <f t="shared" si="1891"/>
        <v>21931.797324479998</v>
      </c>
      <c r="C1397" s="134">
        <f t="shared" si="1827"/>
        <v>17576.924817999869</v>
      </c>
      <c r="D1397" s="139">
        <f t="shared" si="1892"/>
        <v>712.37300000000005</v>
      </c>
      <c r="E1397" s="10">
        <f>IF(DAY(A1397)=E$3+1,VLOOKUP(A1397,[1]Plan1!$BZ$150:$CA$300,2),E1396)</f>
        <v>718.68399999999997</v>
      </c>
      <c r="F1397" s="140">
        <f t="shared" si="1893"/>
        <v>43394</v>
      </c>
      <c r="G1397" s="133">
        <f t="shared" si="1894"/>
        <v>8.8591229594607857E-3</v>
      </c>
      <c r="H1397" s="141">
        <f t="shared" si="1895"/>
        <v>18</v>
      </c>
      <c r="I1397" s="141">
        <f t="shared" si="1896"/>
        <v>30</v>
      </c>
      <c r="J1397" s="134">
        <f t="shared" si="1897"/>
        <v>1.0053060944195908</v>
      </c>
      <c r="K1397" s="134">
        <f t="shared" si="1898"/>
        <v>1.233787</v>
      </c>
      <c r="L1397" s="134">
        <f t="shared" si="1899"/>
        <v>1.2403335900000001</v>
      </c>
      <c r="M1397" s="134">
        <f t="shared" si="1900"/>
        <v>21801.250260659999</v>
      </c>
      <c r="N1397" s="142">
        <f t="shared" si="1828"/>
        <v>0</v>
      </c>
      <c r="O1397" s="133">
        <f t="shared" si="1849"/>
        <v>0</v>
      </c>
      <c r="P1397" s="134">
        <f t="shared" si="1901"/>
        <v>0</v>
      </c>
      <c r="Q1397" s="133">
        <f t="shared" si="1853"/>
        <v>0.12682499999999999</v>
      </c>
      <c r="R1397" s="143">
        <f t="shared" si="1902"/>
        <v>1.0059880539999999</v>
      </c>
      <c r="S1397" s="134">
        <f t="shared" si="1903"/>
        <v>130.54706382000001</v>
      </c>
      <c r="T1397" s="3">
        <f t="shared" si="1854"/>
        <v>0</v>
      </c>
      <c r="U1397" s="4">
        <f t="shared" si="1855"/>
        <v>0</v>
      </c>
      <c r="V1397" s="144" t="str">
        <f t="shared" ref="V1397" si="1911">V1396</f>
        <v>A+J=</v>
      </c>
      <c r="W1397" s="9">
        <f t="shared" si="1851"/>
        <v>43454</v>
      </c>
      <c r="X1397" s="4"/>
      <c r="Y1397" s="18"/>
      <c r="Z1397" s="16"/>
      <c r="AD1397" s="5"/>
    </row>
    <row r="1398" spans="1:30" x14ac:dyDescent="0.2">
      <c r="A1398" s="138">
        <f t="shared" si="1852"/>
        <v>43443</v>
      </c>
      <c r="B1398" s="134">
        <f t="shared" si="1891"/>
        <v>21945.52382178</v>
      </c>
      <c r="C1398" s="134">
        <f t="shared" ref="C1398:C1461" si="1912">IF(N1397&gt;0,VLOOKUP(A1397,$Z$10:$AA$126,2),C1397)</f>
        <v>17576.924817999869</v>
      </c>
      <c r="D1398" s="139">
        <f t="shared" si="1892"/>
        <v>712.37300000000005</v>
      </c>
      <c r="E1398" s="10">
        <f>IF(DAY(A1398)=E$3+1,VLOOKUP(A1398,[1]Plan1!$BZ$150:$CA$300,2),E1397)</f>
        <v>718.68399999999997</v>
      </c>
      <c r="F1398" s="140">
        <f t="shared" si="1893"/>
        <v>43394</v>
      </c>
      <c r="G1398" s="133">
        <f t="shared" si="1894"/>
        <v>8.8591229594607857E-3</v>
      </c>
      <c r="H1398" s="141">
        <f t="shared" si="1895"/>
        <v>19</v>
      </c>
      <c r="I1398" s="141">
        <f t="shared" si="1896"/>
        <v>30</v>
      </c>
      <c r="J1398" s="134">
        <f t="shared" si="1897"/>
        <v>1.0056017015892578</v>
      </c>
      <c r="K1398" s="134">
        <f t="shared" si="1898"/>
        <v>1.233787</v>
      </c>
      <c r="L1398" s="134">
        <f t="shared" si="1899"/>
        <v>1.2406983</v>
      </c>
      <c r="M1398" s="134">
        <f t="shared" si="1900"/>
        <v>21807.660740920001</v>
      </c>
      <c r="N1398" s="142">
        <f t="shared" ref="N1398:N1461" si="1913">IF(DAY(A1398)=E$3,VLOOKUP(A1398,$Z$10:$AG$115,7),0)</f>
        <v>0</v>
      </c>
      <c r="O1398" s="133">
        <f t="shared" si="1849"/>
        <v>0</v>
      </c>
      <c r="P1398" s="134">
        <f t="shared" si="1901"/>
        <v>0</v>
      </c>
      <c r="Q1398" s="133">
        <f t="shared" si="1853"/>
        <v>0.12682499999999999</v>
      </c>
      <c r="R1398" s="143">
        <f t="shared" si="1902"/>
        <v>1.006321773</v>
      </c>
      <c r="S1398" s="134">
        <f t="shared" si="1903"/>
        <v>137.86308086</v>
      </c>
      <c r="T1398" s="3">
        <f t="shared" si="1854"/>
        <v>0</v>
      </c>
      <c r="U1398" s="4">
        <f t="shared" si="1855"/>
        <v>0</v>
      </c>
      <c r="V1398" s="144" t="str">
        <f t="shared" ref="V1398" si="1914">V1397</f>
        <v>A+J=</v>
      </c>
      <c r="W1398" s="9">
        <f t="shared" si="1851"/>
        <v>43454</v>
      </c>
      <c r="X1398" s="4"/>
      <c r="Y1398" s="18"/>
      <c r="Z1398" s="16"/>
      <c r="AD1398" s="5"/>
    </row>
    <row r="1399" spans="1:30" x14ac:dyDescent="0.2">
      <c r="A1399" s="138">
        <f t="shared" si="1852"/>
        <v>43444</v>
      </c>
      <c r="B1399" s="134">
        <f t="shared" si="1891"/>
        <v>21959.259142299998</v>
      </c>
      <c r="C1399" s="134">
        <f t="shared" si="1912"/>
        <v>17576.924817999869</v>
      </c>
      <c r="D1399" s="139">
        <f t="shared" si="1892"/>
        <v>712.37300000000005</v>
      </c>
      <c r="E1399" s="10">
        <f>IF(DAY(A1399)=E$3+1,VLOOKUP(A1399,[1]Plan1!$BZ$150:$CA$300,2),E1398)</f>
        <v>718.68399999999997</v>
      </c>
      <c r="F1399" s="140">
        <f t="shared" si="1893"/>
        <v>43394</v>
      </c>
      <c r="G1399" s="133">
        <f t="shared" si="1894"/>
        <v>8.8591229594607857E-3</v>
      </c>
      <c r="H1399" s="141">
        <f t="shared" si="1895"/>
        <v>20</v>
      </c>
      <c r="I1399" s="141">
        <f t="shared" si="1896"/>
        <v>30</v>
      </c>
      <c r="J1399" s="134">
        <f t="shared" si="1897"/>
        <v>1.0058973956813053</v>
      </c>
      <c r="K1399" s="134">
        <f t="shared" si="1898"/>
        <v>1.233787</v>
      </c>
      <c r="L1399" s="134">
        <f t="shared" si="1899"/>
        <v>1.2410631299999999</v>
      </c>
      <c r="M1399" s="134">
        <f t="shared" si="1900"/>
        <v>21814.073330399999</v>
      </c>
      <c r="N1399" s="142">
        <f t="shared" si="1913"/>
        <v>0</v>
      </c>
      <c r="O1399" s="133">
        <f t="shared" si="1849"/>
        <v>0</v>
      </c>
      <c r="P1399" s="134">
        <f t="shared" si="1901"/>
        <v>0</v>
      </c>
      <c r="Q1399" s="133">
        <f t="shared" si="1853"/>
        <v>0.12682499999999999</v>
      </c>
      <c r="R1399" s="143">
        <f t="shared" si="1902"/>
        <v>1.006655603</v>
      </c>
      <c r="S1399" s="134">
        <f t="shared" si="1903"/>
        <v>145.1858119</v>
      </c>
      <c r="T1399" s="3">
        <f t="shared" si="1854"/>
        <v>0</v>
      </c>
      <c r="U1399" s="4">
        <f t="shared" si="1855"/>
        <v>0</v>
      </c>
      <c r="V1399" s="144" t="str">
        <f t="shared" ref="V1399" si="1915">V1398</f>
        <v>A+J=</v>
      </c>
      <c r="W1399" s="9">
        <f t="shared" si="1851"/>
        <v>43454</v>
      </c>
      <c r="X1399" s="4"/>
      <c r="Y1399" s="18"/>
      <c r="Z1399" s="16"/>
      <c r="AD1399" s="5"/>
    </row>
    <row r="1400" spans="1:30" x14ac:dyDescent="0.2">
      <c r="A1400" s="138">
        <f t="shared" si="1852"/>
        <v>43445</v>
      </c>
      <c r="B1400" s="134">
        <f t="shared" si="1891"/>
        <v>21973.002936289999</v>
      </c>
      <c r="C1400" s="134">
        <f t="shared" si="1912"/>
        <v>17576.924817999869</v>
      </c>
      <c r="D1400" s="139">
        <f t="shared" si="1892"/>
        <v>712.37300000000005</v>
      </c>
      <c r="E1400" s="10">
        <f>IF(DAY(A1400)=E$3+1,VLOOKUP(A1400,[1]Plan1!$BZ$150:$CA$300,2),E1399)</f>
        <v>718.68399999999997</v>
      </c>
      <c r="F1400" s="140">
        <f t="shared" si="1893"/>
        <v>43394</v>
      </c>
      <c r="G1400" s="133">
        <f t="shared" si="1894"/>
        <v>8.8591229594607857E-3</v>
      </c>
      <c r="H1400" s="141">
        <f t="shared" si="1895"/>
        <v>21</v>
      </c>
      <c r="I1400" s="141">
        <f t="shared" si="1896"/>
        <v>30</v>
      </c>
      <c r="J1400" s="134">
        <f t="shared" si="1897"/>
        <v>1.0061931767212924</v>
      </c>
      <c r="K1400" s="134">
        <f t="shared" si="1898"/>
        <v>1.233787</v>
      </c>
      <c r="L1400" s="134">
        <f t="shared" si="1899"/>
        <v>1.2414280600000001</v>
      </c>
      <c r="M1400" s="134">
        <f t="shared" si="1900"/>
        <v>21820.48767757</v>
      </c>
      <c r="N1400" s="142">
        <f t="shared" si="1913"/>
        <v>0</v>
      </c>
      <c r="O1400" s="133">
        <f t="shared" si="1849"/>
        <v>0</v>
      </c>
      <c r="P1400" s="134">
        <f t="shared" si="1901"/>
        <v>0</v>
      </c>
      <c r="Q1400" s="133">
        <f t="shared" si="1853"/>
        <v>0.12682499999999999</v>
      </c>
      <c r="R1400" s="143">
        <f t="shared" si="1902"/>
        <v>1.0069895440000001</v>
      </c>
      <c r="S1400" s="134">
        <f t="shared" si="1903"/>
        <v>152.51525871999999</v>
      </c>
      <c r="T1400" s="3">
        <f t="shared" si="1854"/>
        <v>0</v>
      </c>
      <c r="U1400" s="4">
        <f t="shared" si="1855"/>
        <v>0</v>
      </c>
      <c r="V1400" s="144" t="str">
        <f t="shared" ref="V1400" si="1916">V1399</f>
        <v>A+J=</v>
      </c>
      <c r="W1400" s="9">
        <f t="shared" si="1851"/>
        <v>43454</v>
      </c>
      <c r="X1400" s="4"/>
      <c r="Y1400" s="18"/>
      <c r="Z1400" s="16"/>
      <c r="AD1400" s="5"/>
    </row>
    <row r="1401" spans="1:30" x14ac:dyDescent="0.2">
      <c r="A1401" s="138">
        <f t="shared" si="1852"/>
        <v>43446</v>
      </c>
      <c r="B1401" s="134">
        <f t="shared" si="1891"/>
        <v>21986.75518584</v>
      </c>
      <c r="C1401" s="134">
        <f t="shared" si="1912"/>
        <v>17576.924817999869</v>
      </c>
      <c r="D1401" s="139">
        <f t="shared" si="1892"/>
        <v>712.37300000000005</v>
      </c>
      <c r="E1401" s="10">
        <f>IF(DAY(A1401)=E$3+1,VLOOKUP(A1401,[1]Plan1!$BZ$150:$CA$300,2),E1400)</f>
        <v>718.68399999999997</v>
      </c>
      <c r="F1401" s="140">
        <f t="shared" si="1893"/>
        <v>43394</v>
      </c>
      <c r="G1401" s="133">
        <f t="shared" si="1894"/>
        <v>8.8591229594607857E-3</v>
      </c>
      <c r="H1401" s="141">
        <f t="shared" si="1895"/>
        <v>22</v>
      </c>
      <c r="I1401" s="141">
        <f t="shared" si="1896"/>
        <v>30</v>
      </c>
      <c r="J1401" s="134">
        <f t="shared" si="1897"/>
        <v>1.0064890447347858</v>
      </c>
      <c r="K1401" s="134">
        <f t="shared" si="1898"/>
        <v>1.233787</v>
      </c>
      <c r="L1401" s="134">
        <f t="shared" si="1899"/>
        <v>1.24179309</v>
      </c>
      <c r="M1401" s="134">
        <f t="shared" si="1900"/>
        <v>21826.90378244</v>
      </c>
      <c r="N1401" s="142">
        <f t="shared" si="1913"/>
        <v>0</v>
      </c>
      <c r="O1401" s="133">
        <f t="shared" si="1849"/>
        <v>0</v>
      </c>
      <c r="P1401" s="134">
        <f t="shared" si="1901"/>
        <v>0</v>
      </c>
      <c r="Q1401" s="133">
        <f t="shared" si="1853"/>
        <v>0.12682499999999999</v>
      </c>
      <c r="R1401" s="143">
        <f t="shared" si="1902"/>
        <v>1.0073235949999999</v>
      </c>
      <c r="S1401" s="134">
        <f t="shared" si="1903"/>
        <v>159.85140340000001</v>
      </c>
      <c r="T1401" s="3">
        <f t="shared" si="1854"/>
        <v>0</v>
      </c>
      <c r="U1401" s="4">
        <f t="shared" si="1855"/>
        <v>0</v>
      </c>
      <c r="V1401" s="144" t="str">
        <f t="shared" ref="V1401" si="1917">V1400</f>
        <v>A+J=</v>
      </c>
      <c r="W1401" s="9">
        <f t="shared" si="1851"/>
        <v>43454</v>
      </c>
      <c r="X1401" s="4"/>
      <c r="Y1401" s="18"/>
      <c r="Z1401" s="16"/>
      <c r="AD1401" s="5"/>
    </row>
    <row r="1402" spans="1:30" x14ac:dyDescent="0.2">
      <c r="A1402" s="138">
        <f t="shared" si="1852"/>
        <v>43447</v>
      </c>
      <c r="B1402" s="134">
        <f t="shared" si="1891"/>
        <v>22000.516270880002</v>
      </c>
      <c r="C1402" s="134">
        <f t="shared" si="1912"/>
        <v>17576.924817999869</v>
      </c>
      <c r="D1402" s="139">
        <f t="shared" si="1892"/>
        <v>712.37300000000005</v>
      </c>
      <c r="E1402" s="10">
        <f>IF(DAY(A1402)=E$3+1,VLOOKUP(A1402,[1]Plan1!$BZ$150:$CA$300,2),E1401)</f>
        <v>718.68399999999997</v>
      </c>
      <c r="F1402" s="140">
        <f t="shared" si="1893"/>
        <v>43394</v>
      </c>
      <c r="G1402" s="133">
        <f t="shared" si="1894"/>
        <v>8.8591229594607857E-3</v>
      </c>
      <c r="H1402" s="141">
        <f t="shared" si="1895"/>
        <v>23</v>
      </c>
      <c r="I1402" s="141">
        <f t="shared" si="1896"/>
        <v>30</v>
      </c>
      <c r="J1402" s="134">
        <f t="shared" si="1897"/>
        <v>1.0067849997473601</v>
      </c>
      <c r="K1402" s="134">
        <f t="shared" si="1898"/>
        <v>1.233787</v>
      </c>
      <c r="L1402" s="134">
        <f t="shared" si="1899"/>
        <v>1.24215824</v>
      </c>
      <c r="M1402" s="134">
        <f t="shared" si="1900"/>
        <v>21833.321996530001</v>
      </c>
      <c r="N1402" s="142">
        <f t="shared" si="1913"/>
        <v>0</v>
      </c>
      <c r="O1402" s="133">
        <f t="shared" si="1849"/>
        <v>0</v>
      </c>
      <c r="P1402" s="134">
        <f t="shared" si="1901"/>
        <v>0</v>
      </c>
      <c r="Q1402" s="133">
        <f t="shared" si="1853"/>
        <v>0.12682499999999999</v>
      </c>
      <c r="R1402" s="143">
        <f t="shared" si="1902"/>
        <v>1.007657757</v>
      </c>
      <c r="S1402" s="134">
        <f t="shared" si="1903"/>
        <v>167.19427435</v>
      </c>
      <c r="T1402" s="3">
        <f t="shared" si="1854"/>
        <v>0</v>
      </c>
      <c r="U1402" s="4">
        <f t="shared" si="1855"/>
        <v>0</v>
      </c>
      <c r="V1402" s="144" t="str">
        <f t="shared" ref="V1402" si="1918">V1401</f>
        <v>A+J=</v>
      </c>
      <c r="W1402" s="9">
        <f t="shared" si="1851"/>
        <v>43454</v>
      </c>
      <c r="X1402" s="4"/>
      <c r="Y1402" s="18"/>
      <c r="Z1402" s="16"/>
      <c r="AD1402" s="5"/>
    </row>
    <row r="1403" spans="1:30" x14ac:dyDescent="0.2">
      <c r="A1403" s="138">
        <f t="shared" si="1852"/>
        <v>43448</v>
      </c>
      <c r="B1403" s="134">
        <f t="shared" si="1891"/>
        <v>22014.285841319997</v>
      </c>
      <c r="C1403" s="134">
        <f t="shared" si="1912"/>
        <v>17576.924817999869</v>
      </c>
      <c r="D1403" s="139">
        <f t="shared" si="1892"/>
        <v>712.37300000000005</v>
      </c>
      <c r="E1403" s="10">
        <f>IF(DAY(A1403)=E$3+1,VLOOKUP(A1403,[1]Plan1!$BZ$150:$CA$300,2),E1402)</f>
        <v>718.68399999999997</v>
      </c>
      <c r="F1403" s="140">
        <f t="shared" si="1893"/>
        <v>43394</v>
      </c>
      <c r="G1403" s="133">
        <f t="shared" si="1894"/>
        <v>8.8591229594607857E-3</v>
      </c>
      <c r="H1403" s="141">
        <f t="shared" si="1895"/>
        <v>24</v>
      </c>
      <c r="I1403" s="141">
        <f t="shared" si="1896"/>
        <v>30</v>
      </c>
      <c r="J1403" s="134">
        <f t="shared" si="1897"/>
        <v>1.007081041784597</v>
      </c>
      <c r="K1403" s="134">
        <f t="shared" si="1898"/>
        <v>1.233787</v>
      </c>
      <c r="L1403" s="134">
        <f t="shared" si="1899"/>
        <v>1.24252349</v>
      </c>
      <c r="M1403" s="134">
        <f t="shared" si="1900"/>
        <v>21839.741968319999</v>
      </c>
      <c r="N1403" s="142">
        <f t="shared" si="1913"/>
        <v>0</v>
      </c>
      <c r="O1403" s="133">
        <f t="shared" si="1849"/>
        <v>0</v>
      </c>
      <c r="P1403" s="134">
        <f t="shared" si="1901"/>
        <v>0</v>
      </c>
      <c r="Q1403" s="133">
        <f t="shared" si="1853"/>
        <v>0.12682499999999999</v>
      </c>
      <c r="R1403" s="143">
        <f t="shared" si="1902"/>
        <v>1.00799203</v>
      </c>
      <c r="S1403" s="134">
        <f t="shared" si="1903"/>
        <v>174.54387299999999</v>
      </c>
      <c r="T1403" s="3">
        <f t="shared" si="1854"/>
        <v>0</v>
      </c>
      <c r="U1403" s="4">
        <f t="shared" si="1855"/>
        <v>0</v>
      </c>
      <c r="V1403" s="144" t="str">
        <f t="shared" ref="V1403" si="1919">V1402</f>
        <v>A+J=</v>
      </c>
      <c r="W1403" s="9">
        <f t="shared" si="1851"/>
        <v>43454</v>
      </c>
      <c r="X1403" s="4"/>
      <c r="Y1403" s="18"/>
      <c r="Z1403" s="16"/>
      <c r="AD1403" s="5"/>
    </row>
    <row r="1404" spans="1:30" x14ac:dyDescent="0.2">
      <c r="A1404" s="138">
        <f t="shared" si="1852"/>
        <v>43449</v>
      </c>
      <c r="B1404" s="134">
        <f t="shared" si="1891"/>
        <v>22028.064078300002</v>
      </c>
      <c r="C1404" s="134">
        <f t="shared" si="1912"/>
        <v>17576.924817999869</v>
      </c>
      <c r="D1404" s="139">
        <f t="shared" si="1892"/>
        <v>712.37300000000005</v>
      </c>
      <c r="E1404" s="10">
        <f>IF(DAY(A1404)=E$3+1,VLOOKUP(A1404,[1]Plan1!$BZ$150:$CA$300,2),E1403)</f>
        <v>718.68399999999997</v>
      </c>
      <c r="F1404" s="140">
        <f t="shared" si="1893"/>
        <v>43394</v>
      </c>
      <c r="G1404" s="133">
        <f t="shared" si="1894"/>
        <v>8.8591229594607857E-3</v>
      </c>
      <c r="H1404" s="141">
        <f t="shared" si="1895"/>
        <v>25</v>
      </c>
      <c r="I1404" s="141">
        <f t="shared" si="1896"/>
        <v>30</v>
      </c>
      <c r="J1404" s="134">
        <f t="shared" si="1897"/>
        <v>1.0073771708720858</v>
      </c>
      <c r="K1404" s="134">
        <f t="shared" si="1898"/>
        <v>1.233787</v>
      </c>
      <c r="L1404" s="134">
        <f t="shared" si="1899"/>
        <v>1.2428888499999999</v>
      </c>
      <c r="M1404" s="134">
        <f t="shared" si="1900"/>
        <v>21846.163873580001</v>
      </c>
      <c r="N1404" s="142">
        <f t="shared" si="1913"/>
        <v>0</v>
      </c>
      <c r="O1404" s="133">
        <f t="shared" si="1849"/>
        <v>0</v>
      </c>
      <c r="P1404" s="134">
        <f t="shared" si="1901"/>
        <v>0</v>
      </c>
      <c r="Q1404" s="133">
        <f t="shared" si="1853"/>
        <v>0.12682499999999999</v>
      </c>
      <c r="R1404" s="143">
        <f t="shared" si="1902"/>
        <v>1.0083264139999999</v>
      </c>
      <c r="S1404" s="134">
        <f t="shared" si="1903"/>
        <v>181.90020472</v>
      </c>
      <c r="T1404" s="3">
        <f t="shared" si="1854"/>
        <v>0</v>
      </c>
      <c r="U1404" s="4">
        <f t="shared" si="1855"/>
        <v>0</v>
      </c>
      <c r="V1404" s="144" t="str">
        <f t="shared" ref="V1404" si="1920">V1403</f>
        <v>A+J=</v>
      </c>
      <c r="W1404" s="9">
        <f t="shared" si="1851"/>
        <v>43454</v>
      </c>
      <c r="X1404" s="4"/>
      <c r="Y1404" s="18"/>
      <c r="Z1404" s="16"/>
      <c r="AD1404" s="5"/>
    </row>
    <row r="1405" spans="1:30" x14ac:dyDescent="0.2">
      <c r="A1405" s="138">
        <f t="shared" si="1852"/>
        <v>43450</v>
      </c>
      <c r="B1405" s="134">
        <f t="shared" si="1891"/>
        <v>22041.850985879999</v>
      </c>
      <c r="C1405" s="134">
        <f t="shared" si="1912"/>
        <v>17576.924817999869</v>
      </c>
      <c r="D1405" s="139">
        <f t="shared" si="1892"/>
        <v>712.37300000000005</v>
      </c>
      <c r="E1405" s="10">
        <f>IF(DAY(A1405)=E$3+1,VLOOKUP(A1405,[1]Plan1!$BZ$150:$CA$300,2),E1404)</f>
        <v>718.68399999999997</v>
      </c>
      <c r="F1405" s="140">
        <f t="shared" si="1893"/>
        <v>43394</v>
      </c>
      <c r="G1405" s="133">
        <f t="shared" si="1894"/>
        <v>8.8591229594607857E-3</v>
      </c>
      <c r="H1405" s="141">
        <f t="shared" si="1895"/>
        <v>26</v>
      </c>
      <c r="I1405" s="141">
        <f t="shared" si="1896"/>
        <v>30</v>
      </c>
      <c r="J1405" s="134">
        <f t="shared" si="1897"/>
        <v>1.0076733870354231</v>
      </c>
      <c r="K1405" s="134">
        <f t="shared" si="1898"/>
        <v>1.233787</v>
      </c>
      <c r="L1405" s="134">
        <f t="shared" si="1899"/>
        <v>1.2432543199999999</v>
      </c>
      <c r="M1405" s="134">
        <f t="shared" si="1900"/>
        <v>21852.587712289998</v>
      </c>
      <c r="N1405" s="142">
        <f t="shared" si="1913"/>
        <v>0</v>
      </c>
      <c r="O1405" s="133">
        <f t="shared" si="1849"/>
        <v>0</v>
      </c>
      <c r="P1405" s="134">
        <f t="shared" si="1901"/>
        <v>0</v>
      </c>
      <c r="Q1405" s="133">
        <f t="shared" si="1853"/>
        <v>0.12682499999999999</v>
      </c>
      <c r="R1405" s="143">
        <f t="shared" si="1902"/>
        <v>1.008660909</v>
      </c>
      <c r="S1405" s="134">
        <f t="shared" si="1903"/>
        <v>189.26327359000001</v>
      </c>
      <c r="T1405" s="3">
        <f t="shared" si="1854"/>
        <v>0</v>
      </c>
      <c r="U1405" s="4">
        <f t="shared" si="1855"/>
        <v>0</v>
      </c>
      <c r="V1405" s="144" t="str">
        <f t="shared" ref="V1405" si="1921">V1404</f>
        <v>A+J=</v>
      </c>
      <c r="W1405" s="9">
        <f t="shared" si="1851"/>
        <v>43454</v>
      </c>
      <c r="X1405" s="4"/>
      <c r="Y1405" s="18"/>
      <c r="Z1405" s="16"/>
      <c r="AD1405" s="5"/>
    </row>
    <row r="1406" spans="1:30" x14ac:dyDescent="0.2">
      <c r="A1406" s="138">
        <f t="shared" si="1852"/>
        <v>43451</v>
      </c>
      <c r="B1406" s="134">
        <f t="shared" si="1891"/>
        <v>22055.646546280001</v>
      </c>
      <c r="C1406" s="134">
        <f t="shared" si="1912"/>
        <v>17576.924817999869</v>
      </c>
      <c r="D1406" s="139">
        <f t="shared" si="1892"/>
        <v>712.37300000000005</v>
      </c>
      <c r="E1406" s="10">
        <f>IF(DAY(A1406)=E$3+1,VLOOKUP(A1406,[1]Plan1!$BZ$150:$CA$300,2),E1405)</f>
        <v>718.68399999999997</v>
      </c>
      <c r="F1406" s="140">
        <f t="shared" si="1893"/>
        <v>43394</v>
      </c>
      <c r="G1406" s="133">
        <f t="shared" si="1894"/>
        <v>8.8591229594607857E-3</v>
      </c>
      <c r="H1406" s="141">
        <f t="shared" si="1895"/>
        <v>27</v>
      </c>
      <c r="I1406" s="141">
        <f t="shared" si="1896"/>
        <v>30</v>
      </c>
      <c r="J1406" s="134">
        <f t="shared" si="1897"/>
        <v>1.0079696903002135</v>
      </c>
      <c r="K1406" s="134">
        <f t="shared" si="1898"/>
        <v>1.233787</v>
      </c>
      <c r="L1406" s="134">
        <f t="shared" si="1899"/>
        <v>1.2436198999999999</v>
      </c>
      <c r="M1406" s="134">
        <f t="shared" si="1900"/>
        <v>21859.01348446</v>
      </c>
      <c r="N1406" s="142">
        <f t="shared" si="1913"/>
        <v>0</v>
      </c>
      <c r="O1406" s="133">
        <f t="shared" si="1849"/>
        <v>0</v>
      </c>
      <c r="P1406" s="134">
        <f t="shared" si="1901"/>
        <v>0</v>
      </c>
      <c r="Q1406" s="133">
        <f t="shared" si="1853"/>
        <v>0.12682499999999999</v>
      </c>
      <c r="R1406" s="143">
        <f t="shared" si="1902"/>
        <v>1.008995514</v>
      </c>
      <c r="S1406" s="134">
        <f t="shared" si="1903"/>
        <v>196.63306181999999</v>
      </c>
      <c r="T1406" s="3">
        <f t="shared" si="1854"/>
        <v>0</v>
      </c>
      <c r="U1406" s="4">
        <f t="shared" si="1855"/>
        <v>0</v>
      </c>
      <c r="V1406" s="144" t="str">
        <f t="shared" ref="V1406" si="1922">V1405</f>
        <v>A+J=</v>
      </c>
      <c r="W1406" s="9">
        <f t="shared" si="1851"/>
        <v>43454</v>
      </c>
      <c r="X1406" s="4"/>
      <c r="Y1406" s="18"/>
      <c r="Z1406" s="16"/>
      <c r="AD1406" s="5"/>
    </row>
    <row r="1407" spans="1:30" x14ac:dyDescent="0.2">
      <c r="A1407" s="138">
        <f t="shared" si="1852"/>
        <v>43452</v>
      </c>
      <c r="B1407" s="134">
        <f t="shared" si="1891"/>
        <v>22069.450629909999</v>
      </c>
      <c r="C1407" s="134">
        <f t="shared" si="1912"/>
        <v>17576.924817999869</v>
      </c>
      <c r="D1407" s="139">
        <f t="shared" si="1892"/>
        <v>712.37300000000005</v>
      </c>
      <c r="E1407" s="10">
        <f>IF(DAY(A1407)=E$3+1,VLOOKUP(A1407,[1]Plan1!$BZ$150:$CA$300,2),E1406)</f>
        <v>718.68399999999997</v>
      </c>
      <c r="F1407" s="140">
        <f t="shared" si="1893"/>
        <v>43394</v>
      </c>
      <c r="G1407" s="133">
        <f t="shared" si="1894"/>
        <v>8.8591229594607857E-3</v>
      </c>
      <c r="H1407" s="141">
        <f t="shared" si="1895"/>
        <v>28</v>
      </c>
      <c r="I1407" s="141">
        <f t="shared" si="1896"/>
        <v>30</v>
      </c>
      <c r="J1407" s="134">
        <f t="shared" si="1897"/>
        <v>1.0082660806920691</v>
      </c>
      <c r="K1407" s="134">
        <f t="shared" si="1898"/>
        <v>1.233787</v>
      </c>
      <c r="L1407" s="134">
        <f t="shared" si="1899"/>
        <v>1.2439855799999999</v>
      </c>
      <c r="M1407" s="134">
        <f t="shared" si="1900"/>
        <v>21865.441014330001</v>
      </c>
      <c r="N1407" s="142">
        <f t="shared" si="1913"/>
        <v>0</v>
      </c>
      <c r="O1407" s="133">
        <f t="shared" si="1849"/>
        <v>0</v>
      </c>
      <c r="P1407" s="134">
        <f t="shared" si="1901"/>
        <v>0</v>
      </c>
      <c r="Q1407" s="133">
        <f t="shared" si="1853"/>
        <v>0.12682499999999999</v>
      </c>
      <c r="R1407" s="143">
        <f t="shared" si="1902"/>
        <v>1.0093302310000001</v>
      </c>
      <c r="S1407" s="134">
        <f t="shared" si="1903"/>
        <v>204.00961558</v>
      </c>
      <c r="T1407" s="3">
        <f t="shared" si="1854"/>
        <v>0</v>
      </c>
      <c r="U1407" s="4">
        <f t="shared" si="1855"/>
        <v>0</v>
      </c>
      <c r="V1407" s="144" t="str">
        <f t="shared" ref="V1407" si="1923">V1406</f>
        <v>A+J=</v>
      </c>
      <c r="W1407" s="9">
        <f t="shared" si="1851"/>
        <v>43454</v>
      </c>
      <c r="X1407" s="4"/>
      <c r="Y1407" s="18"/>
      <c r="Z1407" s="16"/>
      <c r="AD1407" s="5"/>
    </row>
    <row r="1408" spans="1:30" x14ac:dyDescent="0.2">
      <c r="A1408" s="138">
        <f t="shared" si="1852"/>
        <v>43453</v>
      </c>
      <c r="B1408" s="134">
        <f t="shared" si="1891"/>
        <v>22083.263396259998</v>
      </c>
      <c r="C1408" s="134">
        <f t="shared" si="1912"/>
        <v>17576.924817999869</v>
      </c>
      <c r="D1408" s="139">
        <f t="shared" si="1892"/>
        <v>712.37300000000005</v>
      </c>
      <c r="E1408" s="10">
        <f>IF(DAY(A1408)=E$3+1,VLOOKUP(A1408,[1]Plan1!$BZ$150:$CA$300,2),E1407)</f>
        <v>718.68399999999997</v>
      </c>
      <c r="F1408" s="140">
        <f t="shared" si="1893"/>
        <v>43394</v>
      </c>
      <c r="G1408" s="133">
        <f t="shared" si="1894"/>
        <v>8.8591229594607857E-3</v>
      </c>
      <c r="H1408" s="141">
        <f t="shared" si="1895"/>
        <v>29</v>
      </c>
      <c r="I1408" s="141">
        <f t="shared" si="1896"/>
        <v>30</v>
      </c>
      <c r="J1408" s="134">
        <f t="shared" si="1897"/>
        <v>1.0085625582366093</v>
      </c>
      <c r="K1408" s="134">
        <f t="shared" si="1898"/>
        <v>1.233787</v>
      </c>
      <c r="L1408" s="134">
        <f t="shared" si="1899"/>
        <v>1.24435137</v>
      </c>
      <c r="M1408" s="134">
        <f t="shared" si="1900"/>
        <v>21871.870477659999</v>
      </c>
      <c r="N1408" s="142">
        <f t="shared" si="1913"/>
        <v>0</v>
      </c>
      <c r="O1408" s="133">
        <f t="shared" si="1849"/>
        <v>0</v>
      </c>
      <c r="P1408" s="134">
        <f t="shared" si="1901"/>
        <v>0</v>
      </c>
      <c r="Q1408" s="133">
        <f t="shared" si="1853"/>
        <v>0.12682499999999999</v>
      </c>
      <c r="R1408" s="143">
        <f t="shared" si="1902"/>
        <v>1.009665059</v>
      </c>
      <c r="S1408" s="134">
        <f t="shared" si="1903"/>
        <v>211.3929186</v>
      </c>
      <c r="T1408" s="3">
        <f t="shared" si="1854"/>
        <v>0</v>
      </c>
      <c r="U1408" s="4">
        <f t="shared" si="1855"/>
        <v>0</v>
      </c>
      <c r="V1408" s="144" t="str">
        <f t="shared" ref="V1408" si="1924">V1407</f>
        <v>A+J=</v>
      </c>
      <c r="W1408" s="9">
        <f t="shared" si="1851"/>
        <v>43454</v>
      </c>
      <c r="X1408" s="4"/>
      <c r="Y1408" s="18"/>
      <c r="Z1408" s="16"/>
      <c r="AD1408" s="5"/>
    </row>
    <row r="1409" spans="1:30" x14ac:dyDescent="0.2">
      <c r="A1409" s="92">
        <f t="shared" si="1852"/>
        <v>43454</v>
      </c>
      <c r="B1409" s="97">
        <f t="shared" si="1891"/>
        <v>22097.084849430001</v>
      </c>
      <c r="C1409" s="97">
        <f t="shared" si="1912"/>
        <v>17576.924817999869</v>
      </c>
      <c r="D1409" s="94">
        <f t="shared" si="1892"/>
        <v>712.37300000000005</v>
      </c>
      <c r="E1409" s="10">
        <f>IF(DAY(A1409)=E$3+1,VLOOKUP(A1409,[1]Plan1!$BZ$150:$CA$300,2),E1408)</f>
        <v>718.68399999999997</v>
      </c>
      <c r="F1409" s="130">
        <f t="shared" si="1893"/>
        <v>43394</v>
      </c>
      <c r="G1409" s="99">
        <f t="shared" si="1894"/>
        <v>8.8591229594607857E-3</v>
      </c>
      <c r="H1409" s="96">
        <f t="shared" si="1895"/>
        <v>30</v>
      </c>
      <c r="I1409" s="96">
        <f t="shared" si="1896"/>
        <v>30</v>
      </c>
      <c r="J1409" s="97">
        <f t="shared" si="1897"/>
        <v>1.0088591229594608</v>
      </c>
      <c r="K1409" s="97">
        <f t="shared" si="1898"/>
        <v>1.233787</v>
      </c>
      <c r="L1409" s="97">
        <f t="shared" si="1899"/>
        <v>1.24471727</v>
      </c>
      <c r="M1409" s="97">
        <f t="shared" si="1900"/>
        <v>21878.30187445</v>
      </c>
      <c r="N1409" s="98">
        <f t="shared" si="1913"/>
        <v>47</v>
      </c>
      <c r="O1409" s="99">
        <f t="shared" si="1849"/>
        <v>8.4999970316251991E-2</v>
      </c>
      <c r="P1409" s="97">
        <f t="shared" si="1901"/>
        <v>1859.65500989</v>
      </c>
      <c r="Q1409" s="99">
        <f t="shared" si="1853"/>
        <v>0.12682499999999999</v>
      </c>
      <c r="R1409" s="100">
        <f t="shared" si="1902"/>
        <v>1.0099999980000001</v>
      </c>
      <c r="S1409" s="97">
        <f t="shared" si="1903"/>
        <v>218.78297498000001</v>
      </c>
      <c r="T1409" s="3">
        <f t="shared" si="1854"/>
        <v>2078.43798487</v>
      </c>
      <c r="U1409" s="4">
        <f t="shared" si="1855"/>
        <v>143412.22095603001</v>
      </c>
      <c r="V1409" s="136" t="str">
        <f t="shared" ref="V1409" si="1925">V1408</f>
        <v>A+J=</v>
      </c>
      <c r="W1409" s="9">
        <f t="shared" si="1851"/>
        <v>43485</v>
      </c>
      <c r="X1409" s="4"/>
      <c r="Y1409" s="18"/>
      <c r="Z1409" s="16"/>
      <c r="AD1409" s="5"/>
    </row>
    <row r="1410" spans="1:30" x14ac:dyDescent="0.2">
      <c r="A1410" s="138">
        <f t="shared" si="1852"/>
        <v>43455</v>
      </c>
      <c r="B1410" s="134">
        <f t="shared" si="1891"/>
        <v>20021.903783180001</v>
      </c>
      <c r="C1410" s="134">
        <f t="shared" si="1912"/>
        <v>16082.886730219869</v>
      </c>
      <c r="D1410" s="139">
        <f t="shared" si="1892"/>
        <v>718.68399999999997</v>
      </c>
      <c r="E1410" s="10">
        <f>IF(DAY(A1410)=E$3+1,VLOOKUP(A1410,[1]Plan1!$BZ$150:$CA$300,2),E1409)</f>
        <v>715.16600000000005</v>
      </c>
      <c r="F1410" s="140">
        <f t="shared" si="1893"/>
        <v>43425</v>
      </c>
      <c r="G1410" s="133">
        <f t="shared" si="1894"/>
        <v>-4.8950581896910483E-3</v>
      </c>
      <c r="H1410" s="141">
        <f t="shared" si="1895"/>
        <v>1</v>
      </c>
      <c r="I1410" s="141">
        <f t="shared" si="1896"/>
        <v>31</v>
      </c>
      <c r="J1410" s="134">
        <f t="shared" si="1897"/>
        <v>0.99984171968155688</v>
      </c>
      <c r="K1410" s="134">
        <f t="shared" si="1898"/>
        <v>1.24471727</v>
      </c>
      <c r="L1410" s="134">
        <f t="shared" si="1899"/>
        <v>1.2445202500000001</v>
      </c>
      <c r="M1410" s="134">
        <f t="shared" si="1900"/>
        <v>20015.478214210001</v>
      </c>
      <c r="N1410" s="142">
        <f t="shared" si="1913"/>
        <v>0</v>
      </c>
      <c r="O1410" s="133">
        <f t="shared" si="1849"/>
        <v>0</v>
      </c>
      <c r="P1410" s="134">
        <f t="shared" si="1901"/>
        <v>0</v>
      </c>
      <c r="Q1410" s="133">
        <f t="shared" si="1853"/>
        <v>0.12682499999999999</v>
      </c>
      <c r="R1410" s="143">
        <f t="shared" si="1902"/>
        <v>1.0003210300000001</v>
      </c>
      <c r="S1410" s="134">
        <f t="shared" si="1903"/>
        <v>6.4255689699999996</v>
      </c>
      <c r="T1410" s="3">
        <f t="shared" si="1854"/>
        <v>0</v>
      </c>
      <c r="U1410" s="4">
        <f t="shared" si="1855"/>
        <v>0</v>
      </c>
      <c r="V1410" s="144" t="str">
        <f t="shared" ref="V1410" si="1926">V1409</f>
        <v>A+J=</v>
      </c>
      <c r="W1410" s="9">
        <f t="shared" si="1851"/>
        <v>43485</v>
      </c>
      <c r="X1410" s="4"/>
      <c r="Y1410" s="18"/>
      <c r="Z1410" s="16"/>
      <c r="AD1410" s="5"/>
    </row>
    <row r="1411" spans="1:30" x14ac:dyDescent="0.2">
      <c r="A1411" s="138">
        <f t="shared" si="1852"/>
        <v>43456</v>
      </c>
      <c r="B1411" s="134">
        <f t="shared" si="1891"/>
        <v>20025.16137233</v>
      </c>
      <c r="C1411" s="134">
        <f t="shared" si="1912"/>
        <v>16082.886730219869</v>
      </c>
      <c r="D1411" s="139">
        <f t="shared" si="1892"/>
        <v>718.68399999999997</v>
      </c>
      <c r="E1411" s="10">
        <f>IF(DAY(A1411)=E$3+1,VLOOKUP(A1411,[1]Plan1!$BZ$150:$CA$300,2),E1410)</f>
        <v>715.16600000000005</v>
      </c>
      <c r="F1411" s="140">
        <f t="shared" si="1893"/>
        <v>43425</v>
      </c>
      <c r="G1411" s="133">
        <f t="shared" si="1894"/>
        <v>-4.8950581896910483E-3</v>
      </c>
      <c r="H1411" s="141">
        <f t="shared" si="1895"/>
        <v>2</v>
      </c>
      <c r="I1411" s="141">
        <f t="shared" si="1896"/>
        <v>31</v>
      </c>
      <c r="J1411" s="134">
        <f t="shared" si="1897"/>
        <v>0.99968346441577294</v>
      </c>
      <c r="K1411" s="134">
        <f t="shared" si="1898"/>
        <v>1.24471727</v>
      </c>
      <c r="L1411" s="134">
        <f t="shared" si="1899"/>
        <v>1.24432327</v>
      </c>
      <c r="M1411" s="134">
        <f t="shared" si="1900"/>
        <v>20012.310207179999</v>
      </c>
      <c r="N1411" s="142">
        <f t="shared" si="1913"/>
        <v>0</v>
      </c>
      <c r="O1411" s="133">
        <f t="shared" si="1849"/>
        <v>0</v>
      </c>
      <c r="P1411" s="134">
        <f t="shared" si="1901"/>
        <v>0</v>
      </c>
      <c r="Q1411" s="133">
        <f t="shared" si="1853"/>
        <v>0.12682499999999999</v>
      </c>
      <c r="R1411" s="143">
        <f t="shared" si="1902"/>
        <v>1.000642163</v>
      </c>
      <c r="S1411" s="134">
        <f t="shared" si="1903"/>
        <v>12.85116515</v>
      </c>
      <c r="T1411" s="3">
        <f t="shared" si="1854"/>
        <v>0</v>
      </c>
      <c r="U1411" s="4">
        <f t="shared" si="1855"/>
        <v>0</v>
      </c>
      <c r="V1411" s="144" t="str">
        <f t="shared" ref="V1411" si="1927">V1410</f>
        <v>A+J=</v>
      </c>
      <c r="W1411" s="9">
        <f t="shared" si="1851"/>
        <v>43485</v>
      </c>
      <c r="X1411" s="4"/>
      <c r="Y1411" s="18"/>
      <c r="Z1411" s="16"/>
      <c r="AD1411" s="5"/>
    </row>
    <row r="1412" spans="1:30" x14ac:dyDescent="0.2">
      <c r="A1412" s="138">
        <f t="shared" si="1852"/>
        <v>43457</v>
      </c>
      <c r="B1412" s="134">
        <f t="shared" si="1891"/>
        <v>20028.419470689998</v>
      </c>
      <c r="C1412" s="134">
        <f t="shared" si="1912"/>
        <v>16082.886730219869</v>
      </c>
      <c r="D1412" s="139">
        <f t="shared" si="1892"/>
        <v>718.68399999999997</v>
      </c>
      <c r="E1412" s="10">
        <f>IF(DAY(A1412)=E$3+1,VLOOKUP(A1412,[1]Plan1!$BZ$150:$CA$300,2),E1411)</f>
        <v>715.16600000000005</v>
      </c>
      <c r="F1412" s="140">
        <f t="shared" si="1893"/>
        <v>43425</v>
      </c>
      <c r="G1412" s="133">
        <f t="shared" si="1894"/>
        <v>-4.8950581896910483E-3</v>
      </c>
      <c r="H1412" s="141">
        <f t="shared" si="1895"/>
        <v>3</v>
      </c>
      <c r="I1412" s="141">
        <f t="shared" si="1896"/>
        <v>31</v>
      </c>
      <c r="J1412" s="134">
        <f t="shared" si="1897"/>
        <v>0.99952523419868289</v>
      </c>
      <c r="K1412" s="134">
        <f t="shared" si="1898"/>
        <v>1.24471727</v>
      </c>
      <c r="L1412" s="134">
        <f t="shared" si="1899"/>
        <v>1.2441263199999999</v>
      </c>
      <c r="M1412" s="134">
        <f t="shared" si="1900"/>
        <v>20009.142682639998</v>
      </c>
      <c r="N1412" s="142">
        <f t="shared" si="1913"/>
        <v>0</v>
      </c>
      <c r="O1412" s="133">
        <f t="shared" si="1849"/>
        <v>0</v>
      </c>
      <c r="P1412" s="134">
        <f t="shared" si="1901"/>
        <v>0</v>
      </c>
      <c r="Q1412" s="133">
        <f t="shared" si="1853"/>
        <v>0.12682499999999999</v>
      </c>
      <c r="R1412" s="143">
        <f t="shared" si="1902"/>
        <v>1.000963399</v>
      </c>
      <c r="S1412" s="134">
        <f t="shared" si="1903"/>
        <v>19.27678805</v>
      </c>
      <c r="T1412" s="3">
        <f t="shared" si="1854"/>
        <v>0</v>
      </c>
      <c r="U1412" s="4">
        <f t="shared" si="1855"/>
        <v>0</v>
      </c>
      <c r="V1412" s="144" t="str">
        <f t="shared" ref="V1412" si="1928">V1411</f>
        <v>A+J=</v>
      </c>
      <c r="W1412" s="9">
        <f t="shared" si="1851"/>
        <v>43485</v>
      </c>
      <c r="X1412" s="4"/>
      <c r="Y1412" s="18"/>
      <c r="Z1412" s="16"/>
      <c r="AD1412" s="5"/>
    </row>
    <row r="1413" spans="1:30" x14ac:dyDescent="0.2">
      <c r="A1413" s="138">
        <f t="shared" si="1852"/>
        <v>43458</v>
      </c>
      <c r="B1413" s="134">
        <f t="shared" si="1891"/>
        <v>20031.67807772</v>
      </c>
      <c r="C1413" s="134">
        <f t="shared" si="1912"/>
        <v>16082.886730219869</v>
      </c>
      <c r="D1413" s="139">
        <f t="shared" si="1892"/>
        <v>718.68399999999997</v>
      </c>
      <c r="E1413" s="10">
        <f>IF(DAY(A1413)=E$3+1,VLOOKUP(A1413,[1]Plan1!$BZ$150:$CA$300,2),E1412)</f>
        <v>715.16600000000005</v>
      </c>
      <c r="F1413" s="140">
        <f t="shared" si="1893"/>
        <v>43425</v>
      </c>
      <c r="G1413" s="133">
        <f t="shared" si="1894"/>
        <v>-4.8950581896910483E-3</v>
      </c>
      <c r="H1413" s="141">
        <f t="shared" si="1895"/>
        <v>4</v>
      </c>
      <c r="I1413" s="141">
        <f t="shared" si="1896"/>
        <v>31</v>
      </c>
      <c r="J1413" s="134">
        <f t="shared" si="1897"/>
        <v>0.99936702902632191</v>
      </c>
      <c r="K1413" s="134">
        <f t="shared" si="1898"/>
        <v>1.24471727</v>
      </c>
      <c r="L1413" s="134">
        <f t="shared" si="1899"/>
        <v>1.2439294000000001</v>
      </c>
      <c r="M1413" s="134">
        <f t="shared" si="1900"/>
        <v>20005.975640590001</v>
      </c>
      <c r="N1413" s="142">
        <f t="shared" si="1913"/>
        <v>0</v>
      </c>
      <c r="O1413" s="133">
        <f t="shared" si="1849"/>
        <v>0</v>
      </c>
      <c r="P1413" s="134">
        <f t="shared" si="1901"/>
        <v>0</v>
      </c>
      <c r="Q1413" s="133">
        <f t="shared" si="1853"/>
        <v>0.12682499999999999</v>
      </c>
      <c r="R1413" s="143">
        <f t="shared" si="1902"/>
        <v>1.0012847380000001</v>
      </c>
      <c r="S1413" s="134">
        <f t="shared" si="1903"/>
        <v>25.70243713</v>
      </c>
      <c r="T1413" s="3">
        <f t="shared" si="1854"/>
        <v>0</v>
      </c>
      <c r="U1413" s="4">
        <f t="shared" si="1855"/>
        <v>0</v>
      </c>
      <c r="V1413" s="144" t="str">
        <f t="shared" ref="V1413" si="1929">V1412</f>
        <v>A+J=</v>
      </c>
      <c r="W1413" s="9">
        <f t="shared" si="1851"/>
        <v>43485</v>
      </c>
      <c r="X1413" s="4"/>
      <c r="Y1413" s="18"/>
      <c r="Z1413" s="16"/>
      <c r="AD1413" s="5"/>
    </row>
    <row r="1414" spans="1:30" x14ac:dyDescent="0.2">
      <c r="A1414" s="138">
        <f t="shared" si="1852"/>
        <v>43459</v>
      </c>
      <c r="B1414" s="134">
        <f t="shared" si="1891"/>
        <v>20034.937192900001</v>
      </c>
      <c r="C1414" s="134">
        <f t="shared" si="1912"/>
        <v>16082.886730219869</v>
      </c>
      <c r="D1414" s="139">
        <f t="shared" si="1892"/>
        <v>718.68399999999997</v>
      </c>
      <c r="E1414" s="10">
        <f>IF(DAY(A1414)=E$3+1,VLOOKUP(A1414,[1]Plan1!$BZ$150:$CA$300,2),E1413)</f>
        <v>715.16600000000005</v>
      </c>
      <c r="F1414" s="140">
        <f t="shared" si="1893"/>
        <v>43425</v>
      </c>
      <c r="G1414" s="133">
        <f t="shared" si="1894"/>
        <v>-4.8950581896910483E-3</v>
      </c>
      <c r="H1414" s="141">
        <f t="shared" si="1895"/>
        <v>5</v>
      </c>
      <c r="I1414" s="141">
        <f t="shared" si="1896"/>
        <v>31</v>
      </c>
      <c r="J1414" s="134">
        <f t="shared" si="1897"/>
        <v>0.99920884889472605</v>
      </c>
      <c r="K1414" s="134">
        <f t="shared" si="1898"/>
        <v>1.24471727</v>
      </c>
      <c r="L1414" s="134">
        <f t="shared" si="1899"/>
        <v>1.2437325100000001</v>
      </c>
      <c r="M1414" s="134">
        <f t="shared" si="1900"/>
        <v>20002.809081020001</v>
      </c>
      <c r="N1414" s="142">
        <f t="shared" si="1913"/>
        <v>0</v>
      </c>
      <c r="O1414" s="133">
        <f t="shared" si="1849"/>
        <v>0</v>
      </c>
      <c r="P1414" s="134">
        <f t="shared" si="1901"/>
        <v>0</v>
      </c>
      <c r="Q1414" s="133">
        <f t="shared" si="1853"/>
        <v>0.12682499999999999</v>
      </c>
      <c r="R1414" s="143">
        <f t="shared" si="1902"/>
        <v>1.00160618</v>
      </c>
      <c r="S1414" s="134">
        <f t="shared" si="1903"/>
        <v>32.128111879999999</v>
      </c>
      <c r="T1414" s="3">
        <f t="shared" si="1854"/>
        <v>0</v>
      </c>
      <c r="U1414" s="4">
        <f t="shared" si="1855"/>
        <v>0</v>
      </c>
      <c r="V1414" s="144" t="str">
        <f t="shared" ref="V1414" si="1930">V1413</f>
        <v>A+J=</v>
      </c>
      <c r="W1414" s="9">
        <f t="shared" si="1851"/>
        <v>43485</v>
      </c>
      <c r="X1414" s="4"/>
      <c r="Y1414" s="18"/>
      <c r="Z1414" s="16"/>
      <c r="AD1414" s="5"/>
    </row>
    <row r="1415" spans="1:30" x14ac:dyDescent="0.2">
      <c r="A1415" s="138">
        <f t="shared" si="1852"/>
        <v>43460</v>
      </c>
      <c r="B1415" s="134">
        <f t="shared" si="1891"/>
        <v>20038.19683574</v>
      </c>
      <c r="C1415" s="134">
        <f t="shared" si="1912"/>
        <v>16082.886730219869</v>
      </c>
      <c r="D1415" s="139">
        <f t="shared" si="1892"/>
        <v>718.68399999999997</v>
      </c>
      <c r="E1415" s="10">
        <f>IF(DAY(A1415)=E$3+1,VLOOKUP(A1415,[1]Plan1!$BZ$150:$CA$300,2),E1414)</f>
        <v>715.16600000000005</v>
      </c>
      <c r="F1415" s="140">
        <f t="shared" si="1893"/>
        <v>43425</v>
      </c>
      <c r="G1415" s="133">
        <f t="shared" si="1894"/>
        <v>-4.8950581896910483E-3</v>
      </c>
      <c r="H1415" s="141">
        <f t="shared" si="1895"/>
        <v>6</v>
      </c>
      <c r="I1415" s="141">
        <f t="shared" si="1896"/>
        <v>31</v>
      </c>
      <c r="J1415" s="134">
        <f t="shared" si="1897"/>
        <v>0.99905069379993183</v>
      </c>
      <c r="K1415" s="134">
        <f t="shared" si="1898"/>
        <v>1.24471727</v>
      </c>
      <c r="L1415" s="134">
        <f t="shared" si="1899"/>
        <v>1.2435356500000001</v>
      </c>
      <c r="M1415" s="134">
        <f t="shared" si="1900"/>
        <v>19999.64300394</v>
      </c>
      <c r="N1415" s="142">
        <f t="shared" si="1913"/>
        <v>0</v>
      </c>
      <c r="O1415" s="133">
        <f t="shared" si="1849"/>
        <v>0</v>
      </c>
      <c r="P1415" s="134">
        <f t="shared" si="1901"/>
        <v>0</v>
      </c>
      <c r="Q1415" s="133">
        <f t="shared" si="1853"/>
        <v>0.12682499999999999</v>
      </c>
      <c r="R1415" s="143">
        <f t="shared" si="1902"/>
        <v>1.0019277259999999</v>
      </c>
      <c r="S1415" s="134">
        <f t="shared" si="1903"/>
        <v>38.553831799999998</v>
      </c>
      <c r="T1415" s="3">
        <f t="shared" si="1854"/>
        <v>0</v>
      </c>
      <c r="U1415" s="4">
        <f t="shared" si="1855"/>
        <v>0</v>
      </c>
      <c r="V1415" s="144" t="str">
        <f t="shared" ref="V1415" si="1931">V1414</f>
        <v>A+J=</v>
      </c>
      <c r="W1415" s="9">
        <f t="shared" si="1851"/>
        <v>43485</v>
      </c>
      <c r="X1415" s="4"/>
      <c r="Y1415" s="18"/>
      <c r="Z1415" s="16"/>
      <c r="AD1415" s="5"/>
    </row>
    <row r="1416" spans="1:30" x14ac:dyDescent="0.2">
      <c r="A1416" s="138">
        <f t="shared" si="1852"/>
        <v>43461</v>
      </c>
      <c r="B1416" s="134">
        <f t="shared" si="1891"/>
        <v>20041.45696571</v>
      </c>
      <c r="C1416" s="134">
        <f t="shared" si="1912"/>
        <v>16082.886730219869</v>
      </c>
      <c r="D1416" s="139">
        <f t="shared" si="1892"/>
        <v>718.68399999999997</v>
      </c>
      <c r="E1416" s="10">
        <f>IF(DAY(A1416)=E$3+1,VLOOKUP(A1416,[1]Plan1!$BZ$150:$CA$300,2),E1415)</f>
        <v>715.16600000000005</v>
      </c>
      <c r="F1416" s="140">
        <f t="shared" si="1893"/>
        <v>43425</v>
      </c>
      <c r="G1416" s="133">
        <f t="shared" si="1894"/>
        <v>-4.8950581896910483E-3</v>
      </c>
      <c r="H1416" s="141">
        <f t="shared" si="1895"/>
        <v>7</v>
      </c>
      <c r="I1416" s="141">
        <f t="shared" si="1896"/>
        <v>31</v>
      </c>
      <c r="J1416" s="134">
        <f t="shared" si="1897"/>
        <v>0.9988925637379763</v>
      </c>
      <c r="K1416" s="134">
        <f t="shared" si="1898"/>
        <v>1.24471727</v>
      </c>
      <c r="L1416" s="134">
        <f t="shared" si="1899"/>
        <v>1.24333882</v>
      </c>
      <c r="M1416" s="134">
        <f t="shared" si="1900"/>
        <v>19996.477409340001</v>
      </c>
      <c r="N1416" s="142">
        <f t="shared" si="1913"/>
        <v>0</v>
      </c>
      <c r="O1416" s="133">
        <f t="shared" si="1849"/>
        <v>0</v>
      </c>
      <c r="P1416" s="134">
        <f t="shared" si="1901"/>
        <v>0</v>
      </c>
      <c r="Q1416" s="133">
        <f t="shared" si="1853"/>
        <v>0.12682499999999999</v>
      </c>
      <c r="R1416" s="143">
        <f t="shared" si="1902"/>
        <v>1.002249374</v>
      </c>
      <c r="S1416" s="134">
        <f t="shared" si="1903"/>
        <v>44.979556369999997</v>
      </c>
      <c r="T1416" s="3">
        <f t="shared" si="1854"/>
        <v>0</v>
      </c>
      <c r="U1416" s="4">
        <f t="shared" si="1855"/>
        <v>0</v>
      </c>
      <c r="V1416" s="144" t="str">
        <f t="shared" ref="V1416" si="1932">V1415</f>
        <v>A+J=</v>
      </c>
      <c r="W1416" s="9">
        <f t="shared" si="1851"/>
        <v>43485</v>
      </c>
      <c r="X1416" s="4"/>
      <c r="Y1416" s="18"/>
      <c r="Z1416" s="16"/>
      <c r="AD1416" s="5"/>
    </row>
    <row r="1417" spans="1:30" x14ac:dyDescent="0.2">
      <c r="A1417" s="138">
        <f t="shared" si="1852"/>
        <v>43462</v>
      </c>
      <c r="B1417" s="134">
        <f t="shared" si="1891"/>
        <v>20044.717622300002</v>
      </c>
      <c r="C1417" s="134">
        <f t="shared" si="1912"/>
        <v>16082.886730219869</v>
      </c>
      <c r="D1417" s="139">
        <f t="shared" si="1892"/>
        <v>718.68399999999997</v>
      </c>
      <c r="E1417" s="10">
        <f>IF(DAY(A1417)=E$3+1,VLOOKUP(A1417,[1]Plan1!$BZ$150:$CA$300,2),E1416)</f>
        <v>715.16600000000005</v>
      </c>
      <c r="F1417" s="140">
        <f t="shared" si="1893"/>
        <v>43425</v>
      </c>
      <c r="G1417" s="133">
        <f t="shared" si="1894"/>
        <v>-4.8950581896910483E-3</v>
      </c>
      <c r="H1417" s="141">
        <f t="shared" si="1895"/>
        <v>8</v>
      </c>
      <c r="I1417" s="141">
        <f t="shared" si="1896"/>
        <v>31</v>
      </c>
      <c r="J1417" s="134">
        <f t="shared" si="1897"/>
        <v>0.9987344587048973</v>
      </c>
      <c r="K1417" s="134">
        <f t="shared" si="1898"/>
        <v>1.24471727</v>
      </c>
      <c r="L1417" s="134">
        <f t="shared" si="1899"/>
        <v>1.2431420200000001</v>
      </c>
      <c r="M1417" s="134">
        <f t="shared" si="1900"/>
        <v>19993.312297230001</v>
      </c>
      <c r="N1417" s="142">
        <f t="shared" si="1913"/>
        <v>0</v>
      </c>
      <c r="O1417" s="133">
        <f t="shared" si="1849"/>
        <v>0</v>
      </c>
      <c r="P1417" s="134">
        <f t="shared" si="1901"/>
        <v>0</v>
      </c>
      <c r="Q1417" s="133">
        <f t="shared" si="1853"/>
        <v>0.12682499999999999</v>
      </c>
      <c r="R1417" s="143">
        <f t="shared" si="1902"/>
        <v>1.0025711260000001</v>
      </c>
      <c r="S1417" s="134">
        <f t="shared" si="1903"/>
        <v>51.405325070000004</v>
      </c>
      <c r="T1417" s="3">
        <f t="shared" si="1854"/>
        <v>0</v>
      </c>
      <c r="U1417" s="4">
        <f t="shared" si="1855"/>
        <v>0</v>
      </c>
      <c r="V1417" s="144" t="str">
        <f t="shared" ref="V1417" si="1933">V1416</f>
        <v>A+J=</v>
      </c>
      <c r="W1417" s="9">
        <f t="shared" si="1851"/>
        <v>43485</v>
      </c>
      <c r="X1417" s="4"/>
      <c r="Y1417" s="18"/>
      <c r="Z1417" s="16"/>
      <c r="AD1417" s="5"/>
    </row>
    <row r="1418" spans="1:30" x14ac:dyDescent="0.2">
      <c r="A1418" s="138">
        <f t="shared" si="1852"/>
        <v>43463</v>
      </c>
      <c r="B1418" s="134">
        <f t="shared" si="1891"/>
        <v>20047.978966279999</v>
      </c>
      <c r="C1418" s="134">
        <f t="shared" si="1912"/>
        <v>16082.886730219869</v>
      </c>
      <c r="D1418" s="139">
        <f t="shared" si="1892"/>
        <v>718.68399999999997</v>
      </c>
      <c r="E1418" s="10">
        <f>IF(DAY(A1418)=E$3+1,VLOOKUP(A1418,[1]Plan1!$BZ$150:$CA$300,2),E1417)</f>
        <v>715.16600000000005</v>
      </c>
      <c r="F1418" s="140">
        <f t="shared" si="1893"/>
        <v>43425</v>
      </c>
      <c r="G1418" s="133">
        <f t="shared" si="1894"/>
        <v>-4.8950581896910483E-3</v>
      </c>
      <c r="H1418" s="141">
        <f t="shared" si="1895"/>
        <v>9</v>
      </c>
      <c r="I1418" s="141">
        <f t="shared" si="1896"/>
        <v>31</v>
      </c>
      <c r="J1418" s="134">
        <f t="shared" si="1897"/>
        <v>0.99857637869673344</v>
      </c>
      <c r="K1418" s="134">
        <f t="shared" si="1898"/>
        <v>1.24471727</v>
      </c>
      <c r="L1418" s="134">
        <f t="shared" si="1899"/>
        <v>1.2429452599999999</v>
      </c>
      <c r="M1418" s="134">
        <f t="shared" si="1900"/>
        <v>19990.14782844</v>
      </c>
      <c r="N1418" s="142">
        <f t="shared" si="1913"/>
        <v>0</v>
      </c>
      <c r="O1418" s="133">
        <f t="shared" ref="O1418:O1481" si="1934">IF(N1418&gt;0,VLOOKUP(N1418,$Y$10:$AD$100,6),0)</f>
        <v>0</v>
      </c>
      <c r="P1418" s="134">
        <f t="shared" si="1901"/>
        <v>0</v>
      </c>
      <c r="Q1418" s="133">
        <f t="shared" si="1853"/>
        <v>0.12682499999999999</v>
      </c>
      <c r="R1418" s="143">
        <f t="shared" si="1902"/>
        <v>1.0028929820000001</v>
      </c>
      <c r="S1418" s="134">
        <f t="shared" si="1903"/>
        <v>57.831137839999997</v>
      </c>
      <c r="T1418" s="3">
        <f t="shared" si="1854"/>
        <v>0</v>
      </c>
      <c r="U1418" s="4">
        <f t="shared" si="1855"/>
        <v>0</v>
      </c>
      <c r="V1418" s="144" t="str">
        <f t="shared" ref="V1418" si="1935">V1417</f>
        <v>A+J=</v>
      </c>
      <c r="W1418" s="9">
        <f t="shared" ref="W1418:W1481" si="1936">VLOOKUP(A1418,$Z$10:$AG$81,8)</f>
        <v>43485</v>
      </c>
      <c r="X1418" s="4"/>
      <c r="Y1418" s="18"/>
      <c r="Z1418" s="16"/>
      <c r="AD1418" s="5"/>
    </row>
    <row r="1419" spans="1:30" x14ac:dyDescent="0.2">
      <c r="A1419" s="138">
        <f t="shared" ref="A1419:A1482" si="1937">(A1418+1)</f>
        <v>43464</v>
      </c>
      <c r="B1419" s="134">
        <f t="shared" si="1891"/>
        <v>20051.240795960002</v>
      </c>
      <c r="C1419" s="134">
        <f t="shared" si="1912"/>
        <v>16082.886730219869</v>
      </c>
      <c r="D1419" s="139">
        <f t="shared" si="1892"/>
        <v>718.68399999999997</v>
      </c>
      <c r="E1419" s="10">
        <f>IF(DAY(A1419)=E$3+1,VLOOKUP(A1419,[1]Plan1!$BZ$150:$CA$300,2),E1418)</f>
        <v>715.16600000000005</v>
      </c>
      <c r="F1419" s="140">
        <f t="shared" si="1893"/>
        <v>43425</v>
      </c>
      <c r="G1419" s="133">
        <f t="shared" si="1894"/>
        <v>-4.8950581896910483E-3</v>
      </c>
      <c r="H1419" s="141">
        <f t="shared" si="1895"/>
        <v>10</v>
      </c>
      <c r="I1419" s="141">
        <f t="shared" si="1896"/>
        <v>31</v>
      </c>
      <c r="J1419" s="134">
        <f t="shared" si="1897"/>
        <v>0.99841832370952344</v>
      </c>
      <c r="K1419" s="134">
        <f t="shared" si="1898"/>
        <v>1.24471727</v>
      </c>
      <c r="L1419" s="134">
        <f t="shared" si="1899"/>
        <v>1.2427485300000001</v>
      </c>
      <c r="M1419" s="134">
        <f t="shared" si="1900"/>
        <v>19986.983842130001</v>
      </c>
      <c r="N1419" s="142">
        <f t="shared" si="1913"/>
        <v>0</v>
      </c>
      <c r="O1419" s="133">
        <f t="shared" si="1934"/>
        <v>0</v>
      </c>
      <c r="P1419" s="134">
        <f t="shared" si="1901"/>
        <v>0</v>
      </c>
      <c r="Q1419" s="133">
        <f t="shared" ref="Q1419:Q1482" si="1938">(Q1418)</f>
        <v>0.12682499999999999</v>
      </c>
      <c r="R1419" s="143">
        <f t="shared" si="1902"/>
        <v>1.0032149400000001</v>
      </c>
      <c r="S1419" s="134">
        <f t="shared" si="1903"/>
        <v>64.25695383</v>
      </c>
      <c r="T1419" s="3">
        <f t="shared" ref="T1419:T1482" si="1939">IF(N1419&gt;0,P1419+S1419,0)</f>
        <v>0</v>
      </c>
      <c r="U1419" s="4">
        <f t="shared" ref="U1419:U1482" si="1940">IF(N1419&gt;0,T1419*U$7,0)</f>
        <v>0</v>
      </c>
      <c r="V1419" s="144" t="str">
        <f t="shared" ref="V1419" si="1941">V1418</f>
        <v>A+J=</v>
      </c>
      <c r="W1419" s="9">
        <f t="shared" si="1936"/>
        <v>43485</v>
      </c>
      <c r="X1419" s="4"/>
      <c r="Y1419" s="18"/>
      <c r="Z1419" s="16"/>
      <c r="AD1419" s="5"/>
    </row>
    <row r="1420" spans="1:30" x14ac:dyDescent="0.2">
      <c r="A1420" s="138">
        <f t="shared" si="1937"/>
        <v>43465</v>
      </c>
      <c r="B1420" s="134">
        <f t="shared" si="1891"/>
        <v>20054.502989410001</v>
      </c>
      <c r="C1420" s="134">
        <f t="shared" si="1912"/>
        <v>16082.886730219869</v>
      </c>
      <c r="D1420" s="139">
        <f t="shared" si="1892"/>
        <v>718.68399999999997</v>
      </c>
      <c r="E1420" s="10">
        <f>IF(DAY(A1420)=E$3+1,VLOOKUP(A1420,[1]Plan1!$BZ$150:$CA$300,2),E1419)</f>
        <v>715.16600000000005</v>
      </c>
      <c r="F1420" s="140">
        <f t="shared" si="1893"/>
        <v>43425</v>
      </c>
      <c r="G1420" s="133">
        <f t="shared" si="1894"/>
        <v>-4.8950581896910483E-3</v>
      </c>
      <c r="H1420" s="141">
        <f t="shared" si="1895"/>
        <v>11</v>
      </c>
      <c r="I1420" s="141">
        <f t="shared" si="1896"/>
        <v>31</v>
      </c>
      <c r="J1420" s="134">
        <f t="shared" si="1897"/>
        <v>0.99826029373930725</v>
      </c>
      <c r="K1420" s="134">
        <f t="shared" si="1898"/>
        <v>1.24471727</v>
      </c>
      <c r="L1420" s="134">
        <f t="shared" si="1899"/>
        <v>1.2425518200000001</v>
      </c>
      <c r="M1420" s="134">
        <f t="shared" si="1900"/>
        <v>19983.82017748</v>
      </c>
      <c r="N1420" s="142">
        <f t="shared" si="1913"/>
        <v>0</v>
      </c>
      <c r="O1420" s="133">
        <f t="shared" si="1934"/>
        <v>0</v>
      </c>
      <c r="P1420" s="134">
        <f t="shared" si="1901"/>
        <v>0</v>
      </c>
      <c r="Q1420" s="133">
        <f t="shared" si="1938"/>
        <v>0.12682499999999999</v>
      </c>
      <c r="R1420" s="143">
        <f t="shared" si="1902"/>
        <v>1.0035370020000001</v>
      </c>
      <c r="S1420" s="134">
        <f t="shared" si="1903"/>
        <v>70.68281193</v>
      </c>
      <c r="T1420" s="3">
        <f t="shared" si="1939"/>
        <v>0</v>
      </c>
      <c r="U1420" s="4">
        <f t="shared" si="1940"/>
        <v>0</v>
      </c>
      <c r="V1420" s="144" t="str">
        <f t="shared" ref="V1420" si="1942">V1419</f>
        <v>A+J=</v>
      </c>
      <c r="W1420" s="9">
        <f t="shared" si="1936"/>
        <v>43485</v>
      </c>
      <c r="X1420" s="4"/>
      <c r="Y1420" s="18"/>
      <c r="Z1420" s="16"/>
      <c r="AD1420" s="5"/>
    </row>
    <row r="1421" spans="1:30" x14ac:dyDescent="0.2">
      <c r="A1421" s="138">
        <f t="shared" si="1937"/>
        <v>43466</v>
      </c>
      <c r="B1421" s="134">
        <f t="shared" si="1891"/>
        <v>20057.765868859999</v>
      </c>
      <c r="C1421" s="134">
        <f t="shared" si="1912"/>
        <v>16082.886730219869</v>
      </c>
      <c r="D1421" s="139">
        <f t="shared" si="1892"/>
        <v>718.68399999999997</v>
      </c>
      <c r="E1421" s="10">
        <f>IF(DAY(A1421)=E$3+1,VLOOKUP(A1421,[1]Plan1!$BZ$150:$CA$300,2),E1420)</f>
        <v>715.16600000000005</v>
      </c>
      <c r="F1421" s="140">
        <f t="shared" si="1893"/>
        <v>43425</v>
      </c>
      <c r="G1421" s="133">
        <f t="shared" si="1894"/>
        <v>-4.8950581896910483E-3</v>
      </c>
      <c r="H1421" s="141">
        <f t="shared" si="1895"/>
        <v>12</v>
      </c>
      <c r="I1421" s="141">
        <f t="shared" si="1896"/>
        <v>31</v>
      </c>
      <c r="J1421" s="134">
        <f t="shared" si="1897"/>
        <v>0.99810228878212504</v>
      </c>
      <c r="K1421" s="134">
        <f t="shared" si="1898"/>
        <v>1.24471727</v>
      </c>
      <c r="L1421" s="134">
        <f t="shared" si="1899"/>
        <v>1.2423551500000001</v>
      </c>
      <c r="M1421" s="134">
        <f t="shared" si="1900"/>
        <v>19980.657156149999</v>
      </c>
      <c r="N1421" s="142">
        <f t="shared" si="1913"/>
        <v>0</v>
      </c>
      <c r="O1421" s="133">
        <f t="shared" si="1934"/>
        <v>0</v>
      </c>
      <c r="P1421" s="134">
        <f t="shared" si="1901"/>
        <v>0</v>
      </c>
      <c r="Q1421" s="133">
        <f t="shared" si="1938"/>
        <v>0.12682499999999999</v>
      </c>
      <c r="R1421" s="143">
        <f t="shared" si="1902"/>
        <v>1.003859168</v>
      </c>
      <c r="S1421" s="134">
        <f t="shared" si="1903"/>
        <v>77.108712710000006</v>
      </c>
      <c r="T1421" s="3">
        <f t="shared" si="1939"/>
        <v>0</v>
      </c>
      <c r="U1421" s="4">
        <f t="shared" si="1940"/>
        <v>0</v>
      </c>
      <c r="V1421" s="144" t="str">
        <f t="shared" ref="V1421" si="1943">V1420</f>
        <v>A+J=</v>
      </c>
      <c r="W1421" s="9">
        <f t="shared" si="1936"/>
        <v>43485</v>
      </c>
      <c r="X1421" s="4"/>
      <c r="Y1421" s="18"/>
      <c r="Z1421" s="16"/>
      <c r="AD1421" s="5"/>
    </row>
    <row r="1422" spans="1:30" x14ac:dyDescent="0.2">
      <c r="A1422" s="138">
        <f t="shared" si="1937"/>
        <v>43467</v>
      </c>
      <c r="B1422" s="134">
        <f t="shared" si="1891"/>
        <v>20061.029232479999</v>
      </c>
      <c r="C1422" s="134">
        <f t="shared" si="1912"/>
        <v>16082.886730219869</v>
      </c>
      <c r="D1422" s="139">
        <f t="shared" si="1892"/>
        <v>718.68399999999997</v>
      </c>
      <c r="E1422" s="10">
        <f>IF(DAY(A1422)=E$3+1,VLOOKUP(A1422,[1]Plan1!$BZ$150:$CA$300,2),E1421)</f>
        <v>715.16600000000005</v>
      </c>
      <c r="F1422" s="140">
        <f t="shared" si="1893"/>
        <v>43425</v>
      </c>
      <c r="G1422" s="133">
        <f t="shared" si="1894"/>
        <v>-4.8950581896910483E-3</v>
      </c>
      <c r="H1422" s="141">
        <f t="shared" si="1895"/>
        <v>13</v>
      </c>
      <c r="I1422" s="141">
        <f t="shared" si="1896"/>
        <v>31</v>
      </c>
      <c r="J1422" s="134">
        <f t="shared" si="1897"/>
        <v>0.99794430883401775</v>
      </c>
      <c r="K1422" s="134">
        <f t="shared" si="1898"/>
        <v>1.24471727</v>
      </c>
      <c r="L1422" s="134">
        <f t="shared" si="1899"/>
        <v>1.2421585100000001</v>
      </c>
      <c r="M1422" s="134">
        <f t="shared" si="1900"/>
        <v>19977.494617299999</v>
      </c>
      <c r="N1422" s="142">
        <f t="shared" si="1913"/>
        <v>0</v>
      </c>
      <c r="O1422" s="133">
        <f t="shared" si="1934"/>
        <v>0</v>
      </c>
      <c r="P1422" s="134">
        <f t="shared" si="1901"/>
        <v>0</v>
      </c>
      <c r="Q1422" s="133">
        <f t="shared" si="1938"/>
        <v>0.12682499999999999</v>
      </c>
      <c r="R1422" s="143">
        <f t="shared" si="1902"/>
        <v>1.0041814360000001</v>
      </c>
      <c r="S1422" s="134">
        <f t="shared" si="1903"/>
        <v>83.534615180000003</v>
      </c>
      <c r="T1422" s="3">
        <f t="shared" si="1939"/>
        <v>0</v>
      </c>
      <c r="U1422" s="4">
        <f t="shared" si="1940"/>
        <v>0</v>
      </c>
      <c r="V1422" s="144" t="str">
        <f t="shared" ref="V1422" si="1944">V1421</f>
        <v>A+J=</v>
      </c>
      <c r="W1422" s="9">
        <f t="shared" si="1936"/>
        <v>43485</v>
      </c>
      <c r="X1422" s="4"/>
      <c r="Y1422" s="18"/>
      <c r="Z1422" s="16"/>
      <c r="AD1422" s="5"/>
    </row>
    <row r="1423" spans="1:30" x14ac:dyDescent="0.2">
      <c r="A1423" s="138">
        <f t="shared" si="1937"/>
        <v>43468</v>
      </c>
      <c r="B1423" s="134">
        <f t="shared" si="1891"/>
        <v>20064.293139690002</v>
      </c>
      <c r="C1423" s="134">
        <f t="shared" si="1912"/>
        <v>16082.886730219869</v>
      </c>
      <c r="D1423" s="139">
        <f t="shared" si="1892"/>
        <v>718.68399999999997</v>
      </c>
      <c r="E1423" s="10">
        <f>IF(DAY(A1423)=E$3+1,VLOOKUP(A1423,[1]Plan1!$BZ$150:$CA$300,2),E1422)</f>
        <v>715.16600000000005</v>
      </c>
      <c r="F1423" s="140">
        <f t="shared" si="1893"/>
        <v>43425</v>
      </c>
      <c r="G1423" s="133">
        <f t="shared" si="1894"/>
        <v>-4.8950581896910483E-3</v>
      </c>
      <c r="H1423" s="141">
        <f t="shared" si="1895"/>
        <v>14</v>
      </c>
      <c r="I1423" s="141">
        <f t="shared" si="1896"/>
        <v>31</v>
      </c>
      <c r="J1423" s="134">
        <f t="shared" si="1897"/>
        <v>0.99778635389102699</v>
      </c>
      <c r="K1423" s="134">
        <f t="shared" si="1898"/>
        <v>1.24471727</v>
      </c>
      <c r="L1423" s="134">
        <f t="shared" si="1899"/>
        <v>1.2419619</v>
      </c>
      <c r="M1423" s="134">
        <f t="shared" si="1900"/>
        <v>19974.332560940002</v>
      </c>
      <c r="N1423" s="142">
        <f t="shared" si="1913"/>
        <v>0</v>
      </c>
      <c r="O1423" s="133">
        <f t="shared" si="1934"/>
        <v>0</v>
      </c>
      <c r="P1423" s="134">
        <f t="shared" si="1901"/>
        <v>0</v>
      </c>
      <c r="Q1423" s="133">
        <f t="shared" si="1938"/>
        <v>0.12682499999999999</v>
      </c>
      <c r="R1423" s="143">
        <f t="shared" si="1902"/>
        <v>1.004503809</v>
      </c>
      <c r="S1423" s="134">
        <f t="shared" si="1903"/>
        <v>89.960578749999996</v>
      </c>
      <c r="T1423" s="3">
        <f t="shared" si="1939"/>
        <v>0</v>
      </c>
      <c r="U1423" s="4">
        <f t="shared" si="1940"/>
        <v>0</v>
      </c>
      <c r="V1423" s="144" t="str">
        <f t="shared" ref="V1423" si="1945">V1422</f>
        <v>A+J=</v>
      </c>
      <c r="W1423" s="9">
        <f t="shared" si="1936"/>
        <v>43485</v>
      </c>
      <c r="X1423" s="4"/>
      <c r="Y1423" s="18"/>
      <c r="Z1423" s="16"/>
      <c r="AD1423" s="5"/>
    </row>
    <row r="1424" spans="1:30" x14ac:dyDescent="0.2">
      <c r="A1424" s="138">
        <f t="shared" si="1937"/>
        <v>43469</v>
      </c>
      <c r="B1424" s="134">
        <f t="shared" si="1891"/>
        <v>20067.557530059999</v>
      </c>
      <c r="C1424" s="134">
        <f t="shared" si="1912"/>
        <v>16082.886730219869</v>
      </c>
      <c r="D1424" s="139">
        <f t="shared" si="1892"/>
        <v>718.68399999999997</v>
      </c>
      <c r="E1424" s="10">
        <f>IF(DAY(A1424)=E$3+1,VLOOKUP(A1424,[1]Plan1!$BZ$150:$CA$300,2),E1423)</f>
        <v>715.16600000000005</v>
      </c>
      <c r="F1424" s="140">
        <f t="shared" si="1893"/>
        <v>43425</v>
      </c>
      <c r="G1424" s="133">
        <f t="shared" si="1894"/>
        <v>-4.8950581896910483E-3</v>
      </c>
      <c r="H1424" s="141">
        <f t="shared" si="1895"/>
        <v>15</v>
      </c>
      <c r="I1424" s="141">
        <f t="shared" si="1896"/>
        <v>31</v>
      </c>
      <c r="J1424" s="134">
        <f t="shared" si="1897"/>
        <v>0.99762842394919493</v>
      </c>
      <c r="K1424" s="134">
        <f t="shared" si="1898"/>
        <v>1.24471727</v>
      </c>
      <c r="L1424" s="134">
        <f t="shared" si="1899"/>
        <v>1.2417653200000001</v>
      </c>
      <c r="M1424" s="134">
        <f t="shared" si="1900"/>
        <v>19971.17098707</v>
      </c>
      <c r="N1424" s="142">
        <f t="shared" si="1913"/>
        <v>0</v>
      </c>
      <c r="O1424" s="133">
        <f t="shared" si="1934"/>
        <v>0</v>
      </c>
      <c r="P1424" s="134">
        <f t="shared" si="1901"/>
        <v>0</v>
      </c>
      <c r="Q1424" s="133">
        <f t="shared" si="1938"/>
        <v>0.12682499999999999</v>
      </c>
      <c r="R1424" s="143">
        <f t="shared" si="1902"/>
        <v>1.004826284</v>
      </c>
      <c r="S1424" s="134">
        <f t="shared" si="1903"/>
        <v>96.386542989999995</v>
      </c>
      <c r="T1424" s="3">
        <f t="shared" si="1939"/>
        <v>0</v>
      </c>
      <c r="U1424" s="4">
        <f t="shared" si="1940"/>
        <v>0</v>
      </c>
      <c r="V1424" s="144" t="str">
        <f t="shared" ref="V1424" si="1946">V1423</f>
        <v>A+J=</v>
      </c>
      <c r="W1424" s="9">
        <f t="shared" si="1936"/>
        <v>43485</v>
      </c>
      <c r="X1424" s="4"/>
      <c r="Y1424" s="18"/>
      <c r="Z1424" s="16"/>
      <c r="AD1424" s="5"/>
    </row>
    <row r="1425" spans="1:30" x14ac:dyDescent="0.2">
      <c r="A1425" s="138">
        <f t="shared" si="1937"/>
        <v>43470</v>
      </c>
      <c r="B1425" s="134">
        <f t="shared" si="1891"/>
        <v>20070.822624640001</v>
      </c>
      <c r="C1425" s="134">
        <f t="shared" si="1912"/>
        <v>16082.886730219869</v>
      </c>
      <c r="D1425" s="139">
        <f t="shared" si="1892"/>
        <v>718.68399999999997</v>
      </c>
      <c r="E1425" s="10">
        <f>IF(DAY(A1425)=E$3+1,VLOOKUP(A1425,[1]Plan1!$BZ$150:$CA$300,2),E1424)</f>
        <v>715.16600000000005</v>
      </c>
      <c r="F1425" s="140">
        <f t="shared" si="1893"/>
        <v>43425</v>
      </c>
      <c r="G1425" s="133">
        <f t="shared" si="1894"/>
        <v>-4.8950581896910483E-3</v>
      </c>
      <c r="H1425" s="141">
        <f t="shared" si="1895"/>
        <v>16</v>
      </c>
      <c r="I1425" s="141">
        <f t="shared" si="1896"/>
        <v>31</v>
      </c>
      <c r="J1425" s="134">
        <f t="shared" si="1897"/>
        <v>0.99747051900456429</v>
      </c>
      <c r="K1425" s="134">
        <f t="shared" si="1898"/>
        <v>1.24471727</v>
      </c>
      <c r="L1425" s="134">
        <f t="shared" si="1899"/>
        <v>1.2415687799999999</v>
      </c>
      <c r="M1425" s="134">
        <f t="shared" si="1900"/>
        <v>19968.01005651</v>
      </c>
      <c r="N1425" s="142">
        <f t="shared" si="1913"/>
        <v>0</v>
      </c>
      <c r="O1425" s="133">
        <f t="shared" si="1934"/>
        <v>0</v>
      </c>
      <c r="P1425" s="134">
        <f t="shared" si="1901"/>
        <v>0</v>
      </c>
      <c r="Q1425" s="133">
        <f t="shared" si="1938"/>
        <v>0.12682499999999999</v>
      </c>
      <c r="R1425" s="143">
        <f t="shared" si="1902"/>
        <v>1.0051488639999999</v>
      </c>
      <c r="S1425" s="134">
        <f t="shared" si="1903"/>
        <v>102.81256813</v>
      </c>
      <c r="T1425" s="3">
        <f t="shared" si="1939"/>
        <v>0</v>
      </c>
      <c r="U1425" s="4">
        <f t="shared" si="1940"/>
        <v>0</v>
      </c>
      <c r="V1425" s="144" t="str">
        <f t="shared" ref="V1425" si="1947">V1424</f>
        <v>A+J=</v>
      </c>
      <c r="W1425" s="9">
        <f t="shared" si="1936"/>
        <v>43485</v>
      </c>
      <c r="X1425" s="4"/>
      <c r="Y1425" s="18"/>
      <c r="Z1425" s="16"/>
      <c r="AD1425" s="5"/>
    </row>
    <row r="1426" spans="1:30" x14ac:dyDescent="0.2">
      <c r="A1426" s="138">
        <f t="shared" si="1937"/>
        <v>43471</v>
      </c>
      <c r="B1426" s="134">
        <f t="shared" si="1891"/>
        <v>20074.08803974</v>
      </c>
      <c r="C1426" s="134">
        <f t="shared" si="1912"/>
        <v>16082.886730219869</v>
      </c>
      <c r="D1426" s="139">
        <f t="shared" si="1892"/>
        <v>718.68399999999997</v>
      </c>
      <c r="E1426" s="10">
        <f>IF(DAY(A1426)=E$3+1,VLOOKUP(A1426,[1]Plan1!$BZ$150:$CA$300,2),E1425)</f>
        <v>715.16600000000005</v>
      </c>
      <c r="F1426" s="140">
        <f t="shared" si="1893"/>
        <v>43425</v>
      </c>
      <c r="G1426" s="133">
        <f t="shared" si="1894"/>
        <v>-4.8950581896910483E-3</v>
      </c>
      <c r="H1426" s="141">
        <f t="shared" si="1895"/>
        <v>17</v>
      </c>
      <c r="I1426" s="141">
        <f t="shared" si="1896"/>
        <v>31</v>
      </c>
      <c r="J1426" s="134">
        <f t="shared" si="1897"/>
        <v>0.99731263905317857</v>
      </c>
      <c r="K1426" s="134">
        <f t="shared" si="1898"/>
        <v>1.24471727</v>
      </c>
      <c r="L1426" s="134">
        <f t="shared" si="1899"/>
        <v>1.2413722599999999</v>
      </c>
      <c r="M1426" s="134">
        <f t="shared" si="1900"/>
        <v>19964.849447609999</v>
      </c>
      <c r="N1426" s="142">
        <f t="shared" si="1913"/>
        <v>0</v>
      </c>
      <c r="O1426" s="133">
        <f t="shared" si="1934"/>
        <v>0</v>
      </c>
      <c r="P1426" s="134">
        <f t="shared" si="1901"/>
        <v>0</v>
      </c>
      <c r="Q1426" s="133">
        <f t="shared" si="1938"/>
        <v>0.12682499999999999</v>
      </c>
      <c r="R1426" s="143">
        <f t="shared" si="1902"/>
        <v>1.0054715460000001</v>
      </c>
      <c r="S1426" s="134">
        <f t="shared" si="1903"/>
        <v>109.23859213</v>
      </c>
      <c r="T1426" s="3">
        <f t="shared" si="1939"/>
        <v>0</v>
      </c>
      <c r="U1426" s="4">
        <f t="shared" si="1940"/>
        <v>0</v>
      </c>
      <c r="V1426" s="144" t="str">
        <f t="shared" ref="V1426" si="1948">V1425</f>
        <v>A+J=</v>
      </c>
      <c r="W1426" s="9">
        <f t="shared" si="1936"/>
        <v>43485</v>
      </c>
      <c r="X1426" s="4"/>
      <c r="Y1426" s="18"/>
      <c r="Z1426" s="16"/>
      <c r="AD1426" s="5"/>
    </row>
    <row r="1427" spans="1:30" x14ac:dyDescent="0.2">
      <c r="A1427" s="138">
        <f t="shared" si="1937"/>
        <v>43472</v>
      </c>
      <c r="B1427" s="134">
        <f t="shared" si="1891"/>
        <v>20077.354158130001</v>
      </c>
      <c r="C1427" s="134">
        <f t="shared" si="1912"/>
        <v>16082.886730219869</v>
      </c>
      <c r="D1427" s="139">
        <f t="shared" si="1892"/>
        <v>718.68399999999997</v>
      </c>
      <c r="E1427" s="10">
        <f>IF(DAY(A1427)=E$3+1,VLOOKUP(A1427,[1]Plan1!$BZ$150:$CA$300,2),E1426)</f>
        <v>715.16600000000005</v>
      </c>
      <c r="F1427" s="140">
        <f t="shared" si="1893"/>
        <v>43425</v>
      </c>
      <c r="G1427" s="133">
        <f t="shared" si="1894"/>
        <v>-4.8950581896910483E-3</v>
      </c>
      <c r="H1427" s="141">
        <f t="shared" si="1895"/>
        <v>18</v>
      </c>
      <c r="I1427" s="141">
        <f t="shared" si="1896"/>
        <v>31</v>
      </c>
      <c r="J1427" s="134">
        <f t="shared" si="1897"/>
        <v>0.99715478409108194</v>
      </c>
      <c r="K1427" s="134">
        <f t="shared" si="1898"/>
        <v>1.24471727</v>
      </c>
      <c r="L1427" s="134">
        <f t="shared" si="1899"/>
        <v>1.2411757800000001</v>
      </c>
      <c r="M1427" s="134">
        <f t="shared" si="1900"/>
        <v>19961.68948203</v>
      </c>
      <c r="N1427" s="142">
        <f t="shared" si="1913"/>
        <v>0</v>
      </c>
      <c r="O1427" s="133">
        <f t="shared" si="1934"/>
        <v>0</v>
      </c>
      <c r="P1427" s="134">
        <f t="shared" si="1901"/>
        <v>0</v>
      </c>
      <c r="Q1427" s="133">
        <f t="shared" si="1938"/>
        <v>0.12682499999999999</v>
      </c>
      <c r="R1427" s="143">
        <f t="shared" si="1902"/>
        <v>1.0057943330000001</v>
      </c>
      <c r="S1427" s="134">
        <f t="shared" si="1903"/>
        <v>115.66467609999999</v>
      </c>
      <c r="T1427" s="3">
        <f t="shared" si="1939"/>
        <v>0</v>
      </c>
      <c r="U1427" s="4">
        <f t="shared" si="1940"/>
        <v>0</v>
      </c>
      <c r="V1427" s="144" t="str">
        <f t="shared" ref="V1427" si="1949">V1426</f>
        <v>A+J=</v>
      </c>
      <c r="W1427" s="9">
        <f t="shared" si="1936"/>
        <v>43485</v>
      </c>
      <c r="X1427" s="4"/>
      <c r="Y1427" s="18"/>
      <c r="Z1427" s="16"/>
      <c r="AD1427" s="5"/>
    </row>
    <row r="1428" spans="1:30" x14ac:dyDescent="0.2">
      <c r="A1428" s="138">
        <f t="shared" si="1937"/>
        <v>43473</v>
      </c>
      <c r="B1428" s="134">
        <f t="shared" si="1891"/>
        <v>20080.620615870001</v>
      </c>
      <c r="C1428" s="134">
        <f t="shared" si="1912"/>
        <v>16082.886730219869</v>
      </c>
      <c r="D1428" s="139">
        <f t="shared" si="1892"/>
        <v>718.68399999999997</v>
      </c>
      <c r="E1428" s="10">
        <f>IF(DAY(A1428)=E$3+1,VLOOKUP(A1428,[1]Plan1!$BZ$150:$CA$300,2),E1427)</f>
        <v>715.16600000000005</v>
      </c>
      <c r="F1428" s="140">
        <f t="shared" si="1893"/>
        <v>43425</v>
      </c>
      <c r="G1428" s="133">
        <f t="shared" si="1894"/>
        <v>-4.8950581896910483E-3</v>
      </c>
      <c r="H1428" s="141">
        <f t="shared" si="1895"/>
        <v>19</v>
      </c>
      <c r="I1428" s="141">
        <f t="shared" si="1896"/>
        <v>31</v>
      </c>
      <c r="J1428" s="134">
        <f t="shared" si="1897"/>
        <v>0.99699695411431888</v>
      </c>
      <c r="K1428" s="134">
        <f t="shared" si="1898"/>
        <v>1.24471727</v>
      </c>
      <c r="L1428" s="134">
        <f t="shared" si="1899"/>
        <v>1.2409793200000001</v>
      </c>
      <c r="M1428" s="134">
        <f t="shared" si="1900"/>
        <v>19958.529838099999</v>
      </c>
      <c r="N1428" s="142">
        <f t="shared" si="1913"/>
        <v>0</v>
      </c>
      <c r="O1428" s="133">
        <f t="shared" si="1934"/>
        <v>0</v>
      </c>
      <c r="P1428" s="134">
        <f t="shared" si="1901"/>
        <v>0</v>
      </c>
      <c r="Q1428" s="133">
        <f t="shared" si="1938"/>
        <v>0.12682499999999999</v>
      </c>
      <c r="R1428" s="143">
        <f t="shared" si="1902"/>
        <v>1.0061172229999999</v>
      </c>
      <c r="S1428" s="134">
        <f t="shared" si="1903"/>
        <v>122.09077777</v>
      </c>
      <c r="T1428" s="3">
        <f t="shared" si="1939"/>
        <v>0</v>
      </c>
      <c r="U1428" s="4">
        <f t="shared" si="1940"/>
        <v>0</v>
      </c>
      <c r="V1428" s="144" t="str">
        <f t="shared" ref="V1428" si="1950">V1427</f>
        <v>A+J=</v>
      </c>
      <c r="W1428" s="9">
        <f t="shared" si="1936"/>
        <v>43485</v>
      </c>
      <c r="X1428" s="4"/>
      <c r="Y1428" s="18"/>
      <c r="Z1428" s="16"/>
      <c r="AD1428" s="5"/>
    </row>
    <row r="1429" spans="1:30" x14ac:dyDescent="0.2">
      <c r="A1429" s="138">
        <f t="shared" si="1937"/>
        <v>43474</v>
      </c>
      <c r="B1429" s="134">
        <f t="shared" si="1891"/>
        <v>20083.88773604</v>
      </c>
      <c r="C1429" s="134">
        <f t="shared" si="1912"/>
        <v>16082.886730219869</v>
      </c>
      <c r="D1429" s="139">
        <f t="shared" si="1892"/>
        <v>718.68399999999997</v>
      </c>
      <c r="E1429" s="10">
        <f>IF(DAY(A1429)=E$3+1,VLOOKUP(A1429,[1]Plan1!$BZ$150:$CA$300,2),E1428)</f>
        <v>715.16600000000005</v>
      </c>
      <c r="F1429" s="140">
        <f t="shared" si="1893"/>
        <v>43425</v>
      </c>
      <c r="G1429" s="133">
        <f t="shared" si="1894"/>
        <v>-4.8950581896910483E-3</v>
      </c>
      <c r="H1429" s="141">
        <f t="shared" si="1895"/>
        <v>20</v>
      </c>
      <c r="I1429" s="141">
        <f t="shared" si="1896"/>
        <v>31</v>
      </c>
      <c r="J1429" s="134">
        <f t="shared" si="1897"/>
        <v>0.99683914911893479</v>
      </c>
      <c r="K1429" s="134">
        <f t="shared" si="1898"/>
        <v>1.24471727</v>
      </c>
      <c r="L1429" s="134">
        <f t="shared" si="1899"/>
        <v>1.2407828999999999</v>
      </c>
      <c r="M1429" s="134">
        <f t="shared" si="1900"/>
        <v>19955.370837490002</v>
      </c>
      <c r="N1429" s="142">
        <f t="shared" si="1913"/>
        <v>0</v>
      </c>
      <c r="O1429" s="133">
        <f t="shared" si="1934"/>
        <v>0</v>
      </c>
      <c r="P1429" s="134">
        <f t="shared" si="1901"/>
        <v>0</v>
      </c>
      <c r="Q1429" s="133">
        <f t="shared" si="1938"/>
        <v>0.12682499999999999</v>
      </c>
      <c r="R1429" s="143">
        <f t="shared" si="1902"/>
        <v>1.0064402160000001</v>
      </c>
      <c r="S1429" s="134">
        <f t="shared" si="1903"/>
        <v>128.51689855000001</v>
      </c>
      <c r="T1429" s="3">
        <f t="shared" si="1939"/>
        <v>0</v>
      </c>
      <c r="U1429" s="4">
        <f t="shared" si="1940"/>
        <v>0</v>
      </c>
      <c r="V1429" s="144" t="str">
        <f t="shared" ref="V1429" si="1951">V1428</f>
        <v>A+J=</v>
      </c>
      <c r="W1429" s="9">
        <f t="shared" si="1936"/>
        <v>43485</v>
      </c>
      <c r="X1429" s="4"/>
      <c r="Y1429" s="18"/>
      <c r="Z1429" s="16"/>
      <c r="AD1429" s="5"/>
    </row>
    <row r="1430" spans="1:30" x14ac:dyDescent="0.2">
      <c r="A1430" s="138">
        <f t="shared" si="1937"/>
        <v>43475</v>
      </c>
      <c r="B1430" s="134">
        <f t="shared" si="1891"/>
        <v>20087.155396269998</v>
      </c>
      <c r="C1430" s="134">
        <f t="shared" si="1912"/>
        <v>16082.886730219869</v>
      </c>
      <c r="D1430" s="139">
        <f t="shared" si="1892"/>
        <v>718.68399999999997</v>
      </c>
      <c r="E1430" s="10">
        <f>IF(DAY(A1430)=E$3+1,VLOOKUP(A1430,[1]Plan1!$BZ$150:$CA$300,2),E1429)</f>
        <v>715.16600000000005</v>
      </c>
      <c r="F1430" s="140">
        <f t="shared" si="1893"/>
        <v>43425</v>
      </c>
      <c r="G1430" s="133">
        <f t="shared" si="1894"/>
        <v>-4.8950581896910483E-3</v>
      </c>
      <c r="H1430" s="141">
        <f t="shared" si="1895"/>
        <v>21</v>
      </c>
      <c r="I1430" s="141">
        <f t="shared" si="1896"/>
        <v>31</v>
      </c>
      <c r="J1430" s="134">
        <f t="shared" si="1897"/>
        <v>0.9966813691009756</v>
      </c>
      <c r="K1430" s="134">
        <f t="shared" si="1898"/>
        <v>1.24471727</v>
      </c>
      <c r="L1430" s="134">
        <f t="shared" si="1899"/>
        <v>1.24058651</v>
      </c>
      <c r="M1430" s="134">
        <f t="shared" si="1900"/>
        <v>19952.212319359998</v>
      </c>
      <c r="N1430" s="142">
        <f t="shared" si="1913"/>
        <v>0</v>
      </c>
      <c r="O1430" s="133">
        <f t="shared" si="1934"/>
        <v>0</v>
      </c>
      <c r="P1430" s="134">
        <f t="shared" si="1901"/>
        <v>0</v>
      </c>
      <c r="Q1430" s="133">
        <f t="shared" si="1938"/>
        <v>0.12682499999999999</v>
      </c>
      <c r="R1430" s="143">
        <f t="shared" si="1902"/>
        <v>1.0067633140000001</v>
      </c>
      <c r="S1430" s="134">
        <f t="shared" si="1903"/>
        <v>134.94307691</v>
      </c>
      <c r="T1430" s="3">
        <f t="shared" si="1939"/>
        <v>0</v>
      </c>
      <c r="U1430" s="4">
        <f t="shared" si="1940"/>
        <v>0</v>
      </c>
      <c r="V1430" s="144" t="str">
        <f t="shared" ref="V1430" si="1952">V1429</f>
        <v>A+J=</v>
      </c>
      <c r="W1430" s="9">
        <f t="shared" si="1936"/>
        <v>43485</v>
      </c>
      <c r="X1430" s="4"/>
      <c r="Y1430" s="18"/>
      <c r="Z1430" s="16"/>
      <c r="AD1430" s="5"/>
    </row>
    <row r="1431" spans="1:30" x14ac:dyDescent="0.2">
      <c r="A1431" s="138">
        <f t="shared" si="1937"/>
        <v>43476</v>
      </c>
      <c r="B1431" s="134">
        <f t="shared" si="1891"/>
        <v>20090.423556140002</v>
      </c>
      <c r="C1431" s="134">
        <f t="shared" si="1912"/>
        <v>16082.886730219869</v>
      </c>
      <c r="D1431" s="139">
        <f t="shared" si="1892"/>
        <v>718.68399999999997</v>
      </c>
      <c r="E1431" s="10">
        <f>IF(DAY(A1431)=E$3+1,VLOOKUP(A1431,[1]Plan1!$BZ$150:$CA$300,2),E1430)</f>
        <v>715.16600000000005</v>
      </c>
      <c r="F1431" s="140">
        <f t="shared" si="1893"/>
        <v>43425</v>
      </c>
      <c r="G1431" s="133">
        <f t="shared" si="1894"/>
        <v>-4.8950581896910483E-3</v>
      </c>
      <c r="H1431" s="141">
        <f t="shared" si="1895"/>
        <v>22</v>
      </c>
      <c r="I1431" s="141">
        <f t="shared" si="1896"/>
        <v>31</v>
      </c>
      <c r="J1431" s="134">
        <f t="shared" si="1897"/>
        <v>0.99652361405648804</v>
      </c>
      <c r="K1431" s="134">
        <f t="shared" si="1898"/>
        <v>1.24471727</v>
      </c>
      <c r="L1431" s="134">
        <f t="shared" si="1899"/>
        <v>1.2403901500000001</v>
      </c>
      <c r="M1431" s="134">
        <f t="shared" si="1900"/>
        <v>19949.054283730002</v>
      </c>
      <c r="N1431" s="142">
        <f t="shared" si="1913"/>
        <v>0</v>
      </c>
      <c r="O1431" s="133">
        <f t="shared" si="1934"/>
        <v>0</v>
      </c>
      <c r="P1431" s="134">
        <f t="shared" si="1901"/>
        <v>0</v>
      </c>
      <c r="Q1431" s="133">
        <f t="shared" si="1938"/>
        <v>0.12682499999999999</v>
      </c>
      <c r="R1431" s="143">
        <f t="shared" si="1902"/>
        <v>1.0070865149999999</v>
      </c>
      <c r="S1431" s="134">
        <f t="shared" si="1903"/>
        <v>141.36927241000001</v>
      </c>
      <c r="T1431" s="3">
        <f t="shared" si="1939"/>
        <v>0</v>
      </c>
      <c r="U1431" s="4">
        <f t="shared" si="1940"/>
        <v>0</v>
      </c>
      <c r="V1431" s="144" t="str">
        <f t="shared" ref="V1431" si="1953">V1430</f>
        <v>A+J=</v>
      </c>
      <c r="W1431" s="9">
        <f t="shared" si="1936"/>
        <v>43485</v>
      </c>
      <c r="X1431" s="4"/>
      <c r="Y1431" s="18"/>
      <c r="Z1431" s="16"/>
      <c r="AD1431" s="5"/>
    </row>
    <row r="1432" spans="1:30" x14ac:dyDescent="0.2">
      <c r="A1432" s="138">
        <f t="shared" si="1937"/>
        <v>43477</v>
      </c>
      <c r="B1432" s="134">
        <f t="shared" si="1891"/>
        <v>20093.692235079998</v>
      </c>
      <c r="C1432" s="134">
        <f t="shared" si="1912"/>
        <v>16082.886730219869</v>
      </c>
      <c r="D1432" s="139">
        <f t="shared" si="1892"/>
        <v>718.68399999999997</v>
      </c>
      <c r="E1432" s="10">
        <f>IF(DAY(A1432)=E$3+1,VLOOKUP(A1432,[1]Plan1!$BZ$150:$CA$300,2),E1431)</f>
        <v>715.16600000000005</v>
      </c>
      <c r="F1432" s="140">
        <f t="shared" si="1893"/>
        <v>43425</v>
      </c>
      <c r="G1432" s="133">
        <f t="shared" si="1894"/>
        <v>-4.8950581896910483E-3</v>
      </c>
      <c r="H1432" s="141">
        <f t="shared" si="1895"/>
        <v>23</v>
      </c>
      <c r="I1432" s="141">
        <f t="shared" si="1896"/>
        <v>31</v>
      </c>
      <c r="J1432" s="134">
        <f t="shared" si="1897"/>
        <v>0.99636588398151904</v>
      </c>
      <c r="K1432" s="134">
        <f t="shared" si="1898"/>
        <v>1.24471727</v>
      </c>
      <c r="L1432" s="134">
        <f t="shared" si="1899"/>
        <v>1.24019382</v>
      </c>
      <c r="M1432" s="134">
        <f t="shared" si="1900"/>
        <v>19945.896730569999</v>
      </c>
      <c r="N1432" s="142">
        <f t="shared" si="1913"/>
        <v>0</v>
      </c>
      <c r="O1432" s="133">
        <f t="shared" si="1934"/>
        <v>0</v>
      </c>
      <c r="P1432" s="134">
        <f t="shared" si="1901"/>
        <v>0</v>
      </c>
      <c r="Q1432" s="133">
        <f t="shared" si="1938"/>
        <v>0.12682499999999999</v>
      </c>
      <c r="R1432" s="143">
        <f t="shared" si="1902"/>
        <v>1.0074098199999999</v>
      </c>
      <c r="S1432" s="134">
        <f t="shared" si="1903"/>
        <v>147.79550451</v>
      </c>
      <c r="T1432" s="3">
        <f t="shared" si="1939"/>
        <v>0</v>
      </c>
      <c r="U1432" s="4">
        <f t="shared" si="1940"/>
        <v>0</v>
      </c>
      <c r="V1432" s="144" t="str">
        <f t="shared" ref="V1432" si="1954">V1431</f>
        <v>A+J=</v>
      </c>
      <c r="W1432" s="9">
        <f t="shared" si="1936"/>
        <v>43485</v>
      </c>
      <c r="X1432" s="4"/>
      <c r="Y1432" s="18"/>
      <c r="Z1432" s="16"/>
      <c r="AD1432" s="5"/>
    </row>
    <row r="1433" spans="1:30" x14ac:dyDescent="0.2">
      <c r="A1433" s="138">
        <f t="shared" si="1937"/>
        <v>43478</v>
      </c>
      <c r="B1433" s="134">
        <f t="shared" si="1891"/>
        <v>20096.961412640001</v>
      </c>
      <c r="C1433" s="134">
        <f t="shared" si="1912"/>
        <v>16082.886730219869</v>
      </c>
      <c r="D1433" s="139">
        <f t="shared" si="1892"/>
        <v>718.68399999999997</v>
      </c>
      <c r="E1433" s="10">
        <f>IF(DAY(A1433)=E$3+1,VLOOKUP(A1433,[1]Plan1!$BZ$150:$CA$300,2),E1432)</f>
        <v>715.16600000000005</v>
      </c>
      <c r="F1433" s="140">
        <f t="shared" si="1893"/>
        <v>43425</v>
      </c>
      <c r="G1433" s="133">
        <f t="shared" si="1894"/>
        <v>-4.8950581896910483E-3</v>
      </c>
      <c r="H1433" s="141">
        <f t="shared" si="1895"/>
        <v>24</v>
      </c>
      <c r="I1433" s="141">
        <f t="shared" si="1896"/>
        <v>31</v>
      </c>
      <c r="J1433" s="134">
        <f t="shared" si="1897"/>
        <v>0.99620817887211655</v>
      </c>
      <c r="K1433" s="134">
        <f t="shared" si="1898"/>
        <v>1.24471727</v>
      </c>
      <c r="L1433" s="134">
        <f t="shared" si="1899"/>
        <v>1.23999752</v>
      </c>
      <c r="M1433" s="134">
        <f t="shared" si="1900"/>
        <v>19942.739659909999</v>
      </c>
      <c r="N1433" s="142">
        <f t="shared" si="1913"/>
        <v>0</v>
      </c>
      <c r="O1433" s="133">
        <f t="shared" si="1934"/>
        <v>0</v>
      </c>
      <c r="P1433" s="134">
        <f t="shared" si="1901"/>
        <v>0</v>
      </c>
      <c r="Q1433" s="133">
        <f t="shared" si="1938"/>
        <v>0.12682499999999999</v>
      </c>
      <c r="R1433" s="143">
        <f t="shared" si="1902"/>
        <v>1.007733228</v>
      </c>
      <c r="S1433" s="134">
        <f t="shared" si="1903"/>
        <v>154.22175272999999</v>
      </c>
      <c r="T1433" s="3">
        <f t="shared" si="1939"/>
        <v>0</v>
      </c>
      <c r="U1433" s="4">
        <f t="shared" si="1940"/>
        <v>0</v>
      </c>
      <c r="V1433" s="144" t="str">
        <f t="shared" ref="V1433" si="1955">V1432</f>
        <v>A+J=</v>
      </c>
      <c r="W1433" s="9">
        <f t="shared" si="1936"/>
        <v>43485</v>
      </c>
      <c r="X1433" s="4"/>
      <c r="Y1433" s="18"/>
      <c r="Z1433" s="16"/>
      <c r="AD1433" s="5"/>
    </row>
    <row r="1434" spans="1:30" x14ac:dyDescent="0.2">
      <c r="A1434" s="138">
        <f t="shared" si="1937"/>
        <v>43479</v>
      </c>
      <c r="B1434" s="134">
        <f t="shared" si="1891"/>
        <v>20100.231128180003</v>
      </c>
      <c r="C1434" s="134">
        <f t="shared" si="1912"/>
        <v>16082.886730219869</v>
      </c>
      <c r="D1434" s="139">
        <f t="shared" si="1892"/>
        <v>718.68399999999997</v>
      </c>
      <c r="E1434" s="10">
        <f>IF(DAY(A1434)=E$3+1,VLOOKUP(A1434,[1]Plan1!$BZ$150:$CA$300,2),E1433)</f>
        <v>715.16600000000005</v>
      </c>
      <c r="F1434" s="140">
        <f t="shared" si="1893"/>
        <v>43425</v>
      </c>
      <c r="G1434" s="133">
        <f t="shared" si="1894"/>
        <v>-4.8950581896910483E-3</v>
      </c>
      <c r="H1434" s="141">
        <f t="shared" si="1895"/>
        <v>25</v>
      </c>
      <c r="I1434" s="141">
        <f t="shared" si="1896"/>
        <v>31</v>
      </c>
      <c r="J1434" s="134">
        <f t="shared" si="1897"/>
        <v>0.99605049872432905</v>
      </c>
      <c r="K1434" s="134">
        <f t="shared" si="1898"/>
        <v>1.24471727</v>
      </c>
      <c r="L1434" s="134">
        <f t="shared" si="1899"/>
        <v>1.23980125</v>
      </c>
      <c r="M1434" s="134">
        <f t="shared" si="1900"/>
        <v>19939.583071730001</v>
      </c>
      <c r="N1434" s="142">
        <f t="shared" si="1913"/>
        <v>0</v>
      </c>
      <c r="O1434" s="133">
        <f t="shared" si="1934"/>
        <v>0</v>
      </c>
      <c r="P1434" s="134">
        <f t="shared" si="1901"/>
        <v>0</v>
      </c>
      <c r="Q1434" s="133">
        <f t="shared" si="1938"/>
        <v>0.12682499999999999</v>
      </c>
      <c r="R1434" s="143">
        <f t="shared" si="1902"/>
        <v>1.0080567410000001</v>
      </c>
      <c r="S1434" s="134">
        <f t="shared" si="1903"/>
        <v>160.64805645000001</v>
      </c>
      <c r="T1434" s="3">
        <f t="shared" si="1939"/>
        <v>0</v>
      </c>
      <c r="U1434" s="4">
        <f t="shared" si="1940"/>
        <v>0</v>
      </c>
      <c r="V1434" s="144" t="str">
        <f t="shared" ref="V1434" si="1956">V1433</f>
        <v>A+J=</v>
      </c>
      <c r="W1434" s="9">
        <f t="shared" si="1936"/>
        <v>43485</v>
      </c>
      <c r="X1434" s="4"/>
      <c r="Y1434" s="18"/>
      <c r="Z1434" s="16"/>
      <c r="AD1434" s="5"/>
    </row>
    <row r="1435" spans="1:30" x14ac:dyDescent="0.2">
      <c r="A1435" s="138">
        <f t="shared" si="1937"/>
        <v>43480</v>
      </c>
      <c r="B1435" s="134">
        <f t="shared" si="1891"/>
        <v>20103.501503489999</v>
      </c>
      <c r="C1435" s="134">
        <f t="shared" si="1912"/>
        <v>16082.886730219869</v>
      </c>
      <c r="D1435" s="139">
        <f t="shared" si="1892"/>
        <v>718.68399999999997</v>
      </c>
      <c r="E1435" s="10">
        <f>IF(DAY(A1435)=E$3+1,VLOOKUP(A1435,[1]Plan1!$BZ$150:$CA$300,2),E1434)</f>
        <v>715.16600000000005</v>
      </c>
      <c r="F1435" s="140">
        <f t="shared" si="1893"/>
        <v>43425</v>
      </c>
      <c r="G1435" s="133">
        <f t="shared" si="1894"/>
        <v>-4.8950581896910483E-3</v>
      </c>
      <c r="H1435" s="141">
        <f t="shared" si="1895"/>
        <v>26</v>
      </c>
      <c r="I1435" s="141">
        <f t="shared" si="1896"/>
        <v>31</v>
      </c>
      <c r="J1435" s="134">
        <f t="shared" si="1897"/>
        <v>0.99589284353420549</v>
      </c>
      <c r="K1435" s="134">
        <f t="shared" si="1898"/>
        <v>1.24471727</v>
      </c>
      <c r="L1435" s="134">
        <f t="shared" si="1899"/>
        <v>1.2396050199999999</v>
      </c>
      <c r="M1435" s="134">
        <f t="shared" si="1900"/>
        <v>19936.427126869999</v>
      </c>
      <c r="N1435" s="142">
        <f t="shared" si="1913"/>
        <v>0</v>
      </c>
      <c r="O1435" s="133">
        <f t="shared" si="1934"/>
        <v>0</v>
      </c>
      <c r="P1435" s="134">
        <f t="shared" si="1901"/>
        <v>0</v>
      </c>
      <c r="Q1435" s="133">
        <f t="shared" si="1938"/>
        <v>0.12682499999999999</v>
      </c>
      <c r="R1435" s="143">
        <f t="shared" si="1902"/>
        <v>1.0083803570000001</v>
      </c>
      <c r="S1435" s="134">
        <f t="shared" si="1903"/>
        <v>167.07437662000001</v>
      </c>
      <c r="T1435" s="3">
        <f t="shared" si="1939"/>
        <v>0</v>
      </c>
      <c r="U1435" s="4">
        <f t="shared" si="1940"/>
        <v>0</v>
      </c>
      <c r="V1435" s="144" t="str">
        <f t="shared" ref="V1435" si="1957">V1434</f>
        <v>A+J=</v>
      </c>
      <c r="W1435" s="9">
        <f t="shared" si="1936"/>
        <v>43485</v>
      </c>
      <c r="X1435" s="4"/>
      <c r="Y1435" s="18"/>
      <c r="Z1435" s="16"/>
      <c r="AD1435" s="5"/>
    </row>
    <row r="1436" spans="1:30" x14ac:dyDescent="0.2">
      <c r="A1436" s="138">
        <f t="shared" si="1937"/>
        <v>43481</v>
      </c>
      <c r="B1436" s="134">
        <f t="shared" si="1891"/>
        <v>20106.77223368</v>
      </c>
      <c r="C1436" s="134">
        <f t="shared" si="1912"/>
        <v>16082.886730219869</v>
      </c>
      <c r="D1436" s="139">
        <f t="shared" si="1892"/>
        <v>718.68399999999997</v>
      </c>
      <c r="E1436" s="10">
        <f>IF(DAY(A1436)=E$3+1,VLOOKUP(A1436,[1]Plan1!$BZ$150:$CA$300,2),E1435)</f>
        <v>715.16600000000005</v>
      </c>
      <c r="F1436" s="140">
        <f t="shared" si="1893"/>
        <v>43425</v>
      </c>
      <c r="G1436" s="133">
        <f t="shared" si="1894"/>
        <v>-4.8950581896910483E-3</v>
      </c>
      <c r="H1436" s="141">
        <f t="shared" si="1895"/>
        <v>27</v>
      </c>
      <c r="I1436" s="141">
        <f t="shared" si="1896"/>
        <v>31</v>
      </c>
      <c r="J1436" s="134">
        <f t="shared" si="1897"/>
        <v>0.99573521329779557</v>
      </c>
      <c r="K1436" s="134">
        <f t="shared" si="1898"/>
        <v>1.24471727</v>
      </c>
      <c r="L1436" s="134">
        <f t="shared" si="1899"/>
        <v>1.23940881</v>
      </c>
      <c r="M1436" s="134">
        <f t="shared" si="1900"/>
        <v>19933.271503659998</v>
      </c>
      <c r="N1436" s="142">
        <f t="shared" si="1913"/>
        <v>0</v>
      </c>
      <c r="O1436" s="133">
        <f t="shared" si="1934"/>
        <v>0</v>
      </c>
      <c r="P1436" s="134">
        <f t="shared" si="1901"/>
        <v>0</v>
      </c>
      <c r="Q1436" s="133">
        <f t="shared" si="1938"/>
        <v>0.12682499999999999</v>
      </c>
      <c r="R1436" s="143">
        <f t="shared" si="1902"/>
        <v>1.008704077</v>
      </c>
      <c r="S1436" s="134">
        <f t="shared" si="1903"/>
        <v>173.50073001999999</v>
      </c>
      <c r="T1436" s="3">
        <f t="shared" si="1939"/>
        <v>0</v>
      </c>
      <c r="U1436" s="4">
        <f t="shared" si="1940"/>
        <v>0</v>
      </c>
      <c r="V1436" s="144" t="str">
        <f t="shared" ref="V1436" si="1958">V1435</f>
        <v>A+J=</v>
      </c>
      <c r="W1436" s="9">
        <f t="shared" si="1936"/>
        <v>43485</v>
      </c>
      <c r="X1436" s="4"/>
      <c r="Y1436" s="18"/>
      <c r="Z1436" s="16"/>
      <c r="AD1436" s="5"/>
    </row>
    <row r="1437" spans="1:30" x14ac:dyDescent="0.2">
      <c r="A1437" s="138">
        <f t="shared" si="1937"/>
        <v>43482</v>
      </c>
      <c r="B1437" s="134">
        <f t="shared" si="1891"/>
        <v>20110.043642659999</v>
      </c>
      <c r="C1437" s="134">
        <f t="shared" si="1912"/>
        <v>16082.886730219869</v>
      </c>
      <c r="D1437" s="139">
        <f t="shared" si="1892"/>
        <v>718.68399999999997</v>
      </c>
      <c r="E1437" s="10">
        <f>IF(DAY(A1437)=E$3+1,VLOOKUP(A1437,[1]Plan1!$BZ$150:$CA$300,2),E1436)</f>
        <v>715.16600000000005</v>
      </c>
      <c r="F1437" s="140">
        <f t="shared" si="1893"/>
        <v>43425</v>
      </c>
      <c r="G1437" s="133">
        <f t="shared" si="1894"/>
        <v>-4.8950581896910483E-3</v>
      </c>
      <c r="H1437" s="141">
        <f t="shared" si="1895"/>
        <v>28</v>
      </c>
      <c r="I1437" s="141">
        <f t="shared" si="1896"/>
        <v>31</v>
      </c>
      <c r="J1437" s="134">
        <f t="shared" si="1897"/>
        <v>0.99557760801114981</v>
      </c>
      <c r="K1437" s="134">
        <f t="shared" si="1898"/>
        <v>1.24471727</v>
      </c>
      <c r="L1437" s="134">
        <f t="shared" si="1899"/>
        <v>1.2392126400000001</v>
      </c>
      <c r="M1437" s="134">
        <f t="shared" si="1900"/>
        <v>19930.116523770001</v>
      </c>
      <c r="N1437" s="142">
        <f t="shared" si="1913"/>
        <v>0</v>
      </c>
      <c r="O1437" s="133">
        <f t="shared" si="1934"/>
        <v>0</v>
      </c>
      <c r="P1437" s="134">
        <f t="shared" si="1901"/>
        <v>0</v>
      </c>
      <c r="Q1437" s="133">
        <f t="shared" si="1938"/>
        <v>0.12682499999999999</v>
      </c>
      <c r="R1437" s="143">
        <f t="shared" si="1902"/>
        <v>1.0090279010000001</v>
      </c>
      <c r="S1437" s="134">
        <f t="shared" si="1903"/>
        <v>179.92711889</v>
      </c>
      <c r="T1437" s="3">
        <f t="shared" si="1939"/>
        <v>0</v>
      </c>
      <c r="U1437" s="4">
        <f t="shared" si="1940"/>
        <v>0</v>
      </c>
      <c r="V1437" s="144" t="str">
        <f t="shared" ref="V1437" si="1959">V1436</f>
        <v>A+J=</v>
      </c>
      <c r="W1437" s="9">
        <f t="shared" si="1936"/>
        <v>43485</v>
      </c>
      <c r="X1437" s="4"/>
      <c r="Y1437" s="18"/>
      <c r="Z1437" s="16"/>
      <c r="AD1437" s="5"/>
    </row>
    <row r="1438" spans="1:30" x14ac:dyDescent="0.2">
      <c r="A1438" s="138">
        <f t="shared" si="1937"/>
        <v>43483</v>
      </c>
      <c r="B1438" s="134">
        <f t="shared" si="1891"/>
        <v>20113.315425320001</v>
      </c>
      <c r="C1438" s="134">
        <f t="shared" si="1912"/>
        <v>16082.886730219869</v>
      </c>
      <c r="D1438" s="139">
        <f t="shared" si="1892"/>
        <v>718.68399999999997</v>
      </c>
      <c r="E1438" s="10">
        <f>IF(DAY(A1438)=E$3+1,VLOOKUP(A1438,[1]Plan1!$BZ$150:$CA$300,2),E1437)</f>
        <v>715.16600000000005</v>
      </c>
      <c r="F1438" s="140">
        <f t="shared" si="1893"/>
        <v>43425</v>
      </c>
      <c r="G1438" s="133">
        <f t="shared" si="1894"/>
        <v>-4.8950581896910483E-3</v>
      </c>
      <c r="H1438" s="141">
        <f t="shared" si="1895"/>
        <v>29</v>
      </c>
      <c r="I1438" s="141">
        <f t="shared" si="1896"/>
        <v>31</v>
      </c>
      <c r="J1438" s="134">
        <f t="shared" si="1897"/>
        <v>0.9954200276703189</v>
      </c>
      <c r="K1438" s="134">
        <f t="shared" si="1898"/>
        <v>1.24471727</v>
      </c>
      <c r="L1438" s="134">
        <f t="shared" si="1899"/>
        <v>1.23901649</v>
      </c>
      <c r="M1438" s="134">
        <f t="shared" si="1900"/>
        <v>19926.961865540001</v>
      </c>
      <c r="N1438" s="142">
        <f t="shared" si="1913"/>
        <v>0</v>
      </c>
      <c r="O1438" s="133">
        <f t="shared" si="1934"/>
        <v>0</v>
      </c>
      <c r="P1438" s="134">
        <f t="shared" si="1901"/>
        <v>0</v>
      </c>
      <c r="Q1438" s="133">
        <f t="shared" si="1938"/>
        <v>0.12682499999999999</v>
      </c>
      <c r="R1438" s="143">
        <f t="shared" si="1902"/>
        <v>1.0093518299999999</v>
      </c>
      <c r="S1438" s="134">
        <f t="shared" si="1903"/>
        <v>186.35355978000001</v>
      </c>
      <c r="T1438" s="3">
        <f t="shared" si="1939"/>
        <v>0</v>
      </c>
      <c r="U1438" s="4">
        <f t="shared" si="1940"/>
        <v>0</v>
      </c>
      <c r="V1438" s="144" t="str">
        <f t="shared" ref="V1438" si="1960">V1437</f>
        <v>A+J=</v>
      </c>
      <c r="W1438" s="9">
        <f t="shared" si="1936"/>
        <v>43485</v>
      </c>
      <c r="X1438" s="4"/>
      <c r="Y1438" s="18"/>
      <c r="Z1438" s="16"/>
      <c r="AD1438" s="5"/>
    </row>
    <row r="1439" spans="1:30" x14ac:dyDescent="0.2">
      <c r="A1439" s="138">
        <f t="shared" si="1937"/>
        <v>43484</v>
      </c>
      <c r="B1439" s="134">
        <f t="shared" si="1891"/>
        <v>20116.58786589</v>
      </c>
      <c r="C1439" s="134">
        <f t="shared" si="1912"/>
        <v>16082.886730219869</v>
      </c>
      <c r="D1439" s="139">
        <f t="shared" si="1892"/>
        <v>718.68399999999997</v>
      </c>
      <c r="E1439" s="10">
        <f>IF(DAY(A1439)=E$3+1,VLOOKUP(A1439,[1]Plan1!$BZ$150:$CA$300,2),E1438)</f>
        <v>715.16600000000005</v>
      </c>
      <c r="F1439" s="140">
        <f t="shared" si="1893"/>
        <v>43425</v>
      </c>
      <c r="G1439" s="133">
        <f t="shared" si="1894"/>
        <v>-4.8950581896910483E-3</v>
      </c>
      <c r="H1439" s="141">
        <f t="shared" si="1895"/>
        <v>30</v>
      </c>
      <c r="I1439" s="141">
        <f t="shared" si="1896"/>
        <v>31</v>
      </c>
      <c r="J1439" s="134">
        <f t="shared" si="1897"/>
        <v>0.99526247227135456</v>
      </c>
      <c r="K1439" s="134">
        <f t="shared" si="1898"/>
        <v>1.24471727</v>
      </c>
      <c r="L1439" s="134">
        <f t="shared" si="1899"/>
        <v>1.2388203799999999</v>
      </c>
      <c r="M1439" s="134">
        <f t="shared" si="1900"/>
        <v>19923.80785062</v>
      </c>
      <c r="N1439" s="142">
        <f t="shared" si="1913"/>
        <v>0</v>
      </c>
      <c r="O1439" s="133">
        <f t="shared" si="1934"/>
        <v>0</v>
      </c>
      <c r="P1439" s="134">
        <f t="shared" si="1901"/>
        <v>0</v>
      </c>
      <c r="Q1439" s="133">
        <f t="shared" si="1938"/>
        <v>0.12682499999999999</v>
      </c>
      <c r="R1439" s="143">
        <f t="shared" si="1902"/>
        <v>1.0096758619999999</v>
      </c>
      <c r="S1439" s="134">
        <f t="shared" si="1903"/>
        <v>192.78001527000001</v>
      </c>
      <c r="T1439" s="3">
        <f t="shared" si="1939"/>
        <v>0</v>
      </c>
      <c r="U1439" s="4">
        <f t="shared" si="1940"/>
        <v>0</v>
      </c>
      <c r="V1439" s="144" t="str">
        <f t="shared" ref="V1439" si="1961">V1438</f>
        <v>A+J=</v>
      </c>
      <c r="W1439" s="9">
        <f t="shared" si="1936"/>
        <v>43485</v>
      </c>
      <c r="X1439" s="4"/>
      <c r="Y1439" s="18"/>
      <c r="Z1439" s="16"/>
      <c r="AD1439" s="5"/>
    </row>
    <row r="1440" spans="1:30" x14ac:dyDescent="0.2">
      <c r="A1440" s="92">
        <f t="shared" si="1937"/>
        <v>43485</v>
      </c>
      <c r="B1440" s="97">
        <f t="shared" si="1891"/>
        <v>20119.860821530001</v>
      </c>
      <c r="C1440" s="97">
        <f t="shared" si="1912"/>
        <v>16082.886730219869</v>
      </c>
      <c r="D1440" s="94">
        <f t="shared" si="1892"/>
        <v>718.68399999999997</v>
      </c>
      <c r="E1440" s="10">
        <f>IF(DAY(A1440)=E$3+1,VLOOKUP(A1440,[1]Plan1!$BZ$150:$CA$300,2),E1439)</f>
        <v>715.16600000000005</v>
      </c>
      <c r="F1440" s="130">
        <f t="shared" si="1893"/>
        <v>43425</v>
      </c>
      <c r="G1440" s="99">
        <f t="shared" si="1894"/>
        <v>-4.8950581896910483E-3</v>
      </c>
      <c r="H1440" s="96">
        <f t="shared" si="1895"/>
        <v>31</v>
      </c>
      <c r="I1440" s="96">
        <f t="shared" si="1896"/>
        <v>31</v>
      </c>
      <c r="J1440" s="97">
        <f t="shared" si="1897"/>
        <v>0.99510494181030895</v>
      </c>
      <c r="K1440" s="97">
        <f t="shared" si="1898"/>
        <v>1.24471727</v>
      </c>
      <c r="L1440" s="97">
        <f t="shared" si="1899"/>
        <v>1.2386242999999999</v>
      </c>
      <c r="M1440" s="97">
        <f t="shared" si="1900"/>
        <v>19920.654318190002</v>
      </c>
      <c r="N1440" s="98">
        <f t="shared" si="1913"/>
        <v>48</v>
      </c>
      <c r="O1440" s="99">
        <f t="shared" si="1934"/>
        <v>0.12507413524894365</v>
      </c>
      <c r="P1440" s="97">
        <f t="shared" si="1901"/>
        <v>2491.5586124400002</v>
      </c>
      <c r="Q1440" s="99">
        <f t="shared" si="1938"/>
        <v>0.12682499999999999</v>
      </c>
      <c r="R1440" s="100">
        <f t="shared" si="1902"/>
        <v>1.0099999980000001</v>
      </c>
      <c r="S1440" s="97">
        <f t="shared" si="1903"/>
        <v>199.20650334000001</v>
      </c>
      <c r="T1440" s="3">
        <f t="shared" si="1939"/>
        <v>2690.7651157800001</v>
      </c>
      <c r="U1440" s="4">
        <f t="shared" si="1940"/>
        <v>185662.79298882</v>
      </c>
      <c r="V1440" s="136" t="str">
        <f t="shared" ref="V1440" si="1962">V1439</f>
        <v>A+J=</v>
      </c>
      <c r="W1440" s="9">
        <f t="shared" si="1936"/>
        <v>43516</v>
      </c>
      <c r="X1440" s="4"/>
      <c r="Y1440" s="18"/>
      <c r="Z1440" s="16"/>
      <c r="AD1440" s="5"/>
    </row>
    <row r="1441" spans="1:30" x14ac:dyDescent="0.2">
      <c r="A1441" s="138">
        <f t="shared" si="1937"/>
        <v>43486</v>
      </c>
      <c r="B1441" s="134">
        <f t="shared" si="1891"/>
        <v>17428.583878919999</v>
      </c>
      <c r="C1441" s="134">
        <f t="shared" si="1912"/>
        <v>14071.333580139868</v>
      </c>
      <c r="D1441" s="139">
        <f t="shared" si="1892"/>
        <v>715.16600000000005</v>
      </c>
      <c r="E1441" s="10">
        <f>IF(DAY(A1441)=E$3+1,VLOOKUP(A1441,[1]Plan1!$BZ$150:$CA$300,2),E1440)</f>
        <v>707.44100000000003</v>
      </c>
      <c r="F1441" s="140">
        <f t="shared" si="1893"/>
        <v>43455</v>
      </c>
      <c r="G1441" s="133">
        <f t="shared" si="1894"/>
        <v>-1.0801687999709153E-2</v>
      </c>
      <c r="H1441" s="141">
        <f t="shared" si="1895"/>
        <v>1</v>
      </c>
      <c r="I1441" s="141">
        <f t="shared" si="1896"/>
        <v>31</v>
      </c>
      <c r="J1441" s="134">
        <f t="shared" si="1897"/>
        <v>0.99964972427166332</v>
      </c>
      <c r="K1441" s="134">
        <f t="shared" si="1898"/>
        <v>1.2386242999999999</v>
      </c>
      <c r="L1441" s="134">
        <f t="shared" si="1899"/>
        <v>1.23819043</v>
      </c>
      <c r="M1441" s="134">
        <f t="shared" si="1900"/>
        <v>17422.990576259999</v>
      </c>
      <c r="N1441" s="142">
        <f t="shared" si="1913"/>
        <v>0</v>
      </c>
      <c r="O1441" s="133">
        <f t="shared" si="1934"/>
        <v>0</v>
      </c>
      <c r="P1441" s="134">
        <f t="shared" si="1901"/>
        <v>0</v>
      </c>
      <c r="Q1441" s="133">
        <f t="shared" si="1938"/>
        <v>0.12682499999999999</v>
      </c>
      <c r="R1441" s="143">
        <f t="shared" si="1902"/>
        <v>1.0003210300000001</v>
      </c>
      <c r="S1441" s="134">
        <f t="shared" si="1903"/>
        <v>5.59330266</v>
      </c>
      <c r="T1441" s="3">
        <f t="shared" si="1939"/>
        <v>0</v>
      </c>
      <c r="U1441" s="4">
        <f t="shared" si="1940"/>
        <v>0</v>
      </c>
      <c r="V1441" s="144" t="str">
        <f t="shared" ref="V1441" si="1963">V1440</f>
        <v>A+J=</v>
      </c>
      <c r="W1441" s="9">
        <f t="shared" si="1936"/>
        <v>43516</v>
      </c>
      <c r="X1441" s="4"/>
      <c r="Y1441" s="18"/>
      <c r="Z1441" s="16"/>
      <c r="AD1441" s="5"/>
    </row>
    <row r="1442" spans="1:30" x14ac:dyDescent="0.2">
      <c r="A1442" s="138">
        <f t="shared" si="1937"/>
        <v>43487</v>
      </c>
      <c r="B1442" s="134">
        <f t="shared" si="1891"/>
        <v>17428.07231983</v>
      </c>
      <c r="C1442" s="134">
        <f t="shared" si="1912"/>
        <v>14071.333580139868</v>
      </c>
      <c r="D1442" s="139">
        <f t="shared" si="1892"/>
        <v>715.16600000000005</v>
      </c>
      <c r="E1442" s="10">
        <f>IF(DAY(A1442)=E$3+1,VLOOKUP(A1442,[1]Plan1!$BZ$150:$CA$300,2),E1441)</f>
        <v>707.44100000000003</v>
      </c>
      <c r="F1442" s="140">
        <f t="shared" si="1893"/>
        <v>43455</v>
      </c>
      <c r="G1442" s="133">
        <f t="shared" si="1894"/>
        <v>-1.0801687999709153E-2</v>
      </c>
      <c r="H1442" s="141">
        <f t="shared" si="1895"/>
        <v>2</v>
      </c>
      <c r="I1442" s="141">
        <f t="shared" si="1896"/>
        <v>31</v>
      </c>
      <c r="J1442" s="134">
        <f t="shared" si="1897"/>
        <v>0.99929957123641244</v>
      </c>
      <c r="K1442" s="134">
        <f t="shared" si="1898"/>
        <v>1.2386242999999999</v>
      </c>
      <c r="L1442" s="134">
        <f t="shared" si="1899"/>
        <v>1.2377567300000001</v>
      </c>
      <c r="M1442" s="134">
        <f t="shared" si="1900"/>
        <v>17416.887838890001</v>
      </c>
      <c r="N1442" s="142">
        <f t="shared" si="1913"/>
        <v>0</v>
      </c>
      <c r="O1442" s="133">
        <f t="shared" si="1934"/>
        <v>0</v>
      </c>
      <c r="P1442" s="134">
        <f t="shared" si="1901"/>
        <v>0</v>
      </c>
      <c r="Q1442" s="133">
        <f t="shared" si="1938"/>
        <v>0.12682499999999999</v>
      </c>
      <c r="R1442" s="143">
        <f t="shared" si="1902"/>
        <v>1.000642163</v>
      </c>
      <c r="S1442" s="134">
        <f t="shared" si="1903"/>
        <v>11.18448094</v>
      </c>
      <c r="T1442" s="3">
        <f t="shared" si="1939"/>
        <v>0</v>
      </c>
      <c r="U1442" s="4">
        <f t="shared" si="1940"/>
        <v>0</v>
      </c>
      <c r="V1442" s="144" t="str">
        <f t="shared" ref="V1442" si="1964">V1441</f>
        <v>A+J=</v>
      </c>
      <c r="W1442" s="9">
        <f t="shared" si="1936"/>
        <v>43516</v>
      </c>
      <c r="X1442" s="4"/>
      <c r="Y1442" s="18"/>
      <c r="Z1442" s="16"/>
      <c r="AD1442" s="5"/>
    </row>
    <row r="1443" spans="1:30" x14ac:dyDescent="0.2">
      <c r="A1443" s="138">
        <f t="shared" si="1937"/>
        <v>43488</v>
      </c>
      <c r="B1443" s="134">
        <f t="shared" si="1891"/>
        <v>17427.560606349998</v>
      </c>
      <c r="C1443" s="134">
        <f t="shared" si="1912"/>
        <v>14071.333580139868</v>
      </c>
      <c r="D1443" s="139">
        <f t="shared" si="1892"/>
        <v>715.16600000000005</v>
      </c>
      <c r="E1443" s="10">
        <f>IF(DAY(A1443)=E$3+1,VLOOKUP(A1443,[1]Plan1!$BZ$150:$CA$300,2),E1442)</f>
        <v>707.44100000000003</v>
      </c>
      <c r="F1443" s="140">
        <f t="shared" si="1893"/>
        <v>43455</v>
      </c>
      <c r="G1443" s="133">
        <f t="shared" si="1894"/>
        <v>-1.0801687999709153E-2</v>
      </c>
      <c r="H1443" s="141">
        <f t="shared" si="1895"/>
        <v>3</v>
      </c>
      <c r="I1443" s="141">
        <f t="shared" si="1896"/>
        <v>31</v>
      </c>
      <c r="J1443" s="134">
        <f t="shared" si="1897"/>
        <v>0.99894954085127097</v>
      </c>
      <c r="K1443" s="134">
        <f t="shared" si="1898"/>
        <v>1.2386242999999999</v>
      </c>
      <c r="L1443" s="134">
        <f t="shared" si="1899"/>
        <v>1.23732317</v>
      </c>
      <c r="M1443" s="134">
        <f t="shared" si="1900"/>
        <v>17410.787071499999</v>
      </c>
      <c r="N1443" s="142">
        <f t="shared" si="1913"/>
        <v>0</v>
      </c>
      <c r="O1443" s="133">
        <f t="shared" si="1934"/>
        <v>0</v>
      </c>
      <c r="P1443" s="134">
        <f t="shared" si="1901"/>
        <v>0</v>
      </c>
      <c r="Q1443" s="133">
        <f t="shared" si="1938"/>
        <v>0.12682499999999999</v>
      </c>
      <c r="R1443" s="143">
        <f t="shared" si="1902"/>
        <v>1.000963399</v>
      </c>
      <c r="S1443" s="134">
        <f t="shared" si="1903"/>
        <v>16.773534850000001</v>
      </c>
      <c r="T1443" s="3">
        <f t="shared" si="1939"/>
        <v>0</v>
      </c>
      <c r="U1443" s="4">
        <f t="shared" si="1940"/>
        <v>0</v>
      </c>
      <c r="V1443" s="144" t="str">
        <f t="shared" ref="V1443" si="1965">V1442</f>
        <v>A+J=</v>
      </c>
      <c r="W1443" s="9">
        <f t="shared" si="1936"/>
        <v>43516</v>
      </c>
      <c r="X1443" s="4"/>
      <c r="Y1443" s="18"/>
      <c r="Z1443" s="16"/>
      <c r="AD1443" s="5"/>
    </row>
    <row r="1444" spans="1:30" x14ac:dyDescent="0.2">
      <c r="A1444" s="138">
        <f t="shared" si="1937"/>
        <v>43489</v>
      </c>
      <c r="B1444" s="134">
        <f t="shared" si="1891"/>
        <v>17427.04902029</v>
      </c>
      <c r="C1444" s="134">
        <f t="shared" si="1912"/>
        <v>14071.333580139868</v>
      </c>
      <c r="D1444" s="139">
        <f t="shared" si="1892"/>
        <v>715.16600000000005</v>
      </c>
      <c r="E1444" s="10">
        <f>IF(DAY(A1444)=E$3+1,VLOOKUP(A1444,[1]Plan1!$BZ$150:$CA$300,2),E1443)</f>
        <v>707.44100000000003</v>
      </c>
      <c r="F1444" s="140">
        <f t="shared" si="1893"/>
        <v>43455</v>
      </c>
      <c r="G1444" s="133">
        <f t="shared" si="1894"/>
        <v>-1.0801687999709153E-2</v>
      </c>
      <c r="H1444" s="141">
        <f t="shared" si="1895"/>
        <v>4</v>
      </c>
      <c r="I1444" s="141">
        <f t="shared" si="1896"/>
        <v>31</v>
      </c>
      <c r="J1444" s="134">
        <f t="shared" si="1897"/>
        <v>0.9985996330732777</v>
      </c>
      <c r="K1444" s="134">
        <f t="shared" si="1898"/>
        <v>1.2386242999999999</v>
      </c>
      <c r="L1444" s="134">
        <f t="shared" si="1899"/>
        <v>1.2368897700000001</v>
      </c>
      <c r="M1444" s="134">
        <f t="shared" si="1900"/>
        <v>17404.68855553</v>
      </c>
      <c r="N1444" s="142">
        <f t="shared" si="1913"/>
        <v>0</v>
      </c>
      <c r="O1444" s="133">
        <f t="shared" si="1934"/>
        <v>0</v>
      </c>
      <c r="P1444" s="134">
        <f t="shared" si="1901"/>
        <v>0</v>
      </c>
      <c r="Q1444" s="133">
        <f t="shared" si="1938"/>
        <v>0.12682499999999999</v>
      </c>
      <c r="R1444" s="143">
        <f t="shared" si="1902"/>
        <v>1.0012847380000001</v>
      </c>
      <c r="S1444" s="134">
        <f t="shared" si="1903"/>
        <v>22.360464759999999</v>
      </c>
      <c r="T1444" s="3">
        <f t="shared" si="1939"/>
        <v>0</v>
      </c>
      <c r="U1444" s="4">
        <f t="shared" si="1940"/>
        <v>0</v>
      </c>
      <c r="V1444" s="144" t="str">
        <f t="shared" ref="V1444" si="1966">V1443</f>
        <v>A+J=</v>
      </c>
      <c r="W1444" s="9">
        <f t="shared" si="1936"/>
        <v>43516</v>
      </c>
      <c r="X1444" s="4"/>
      <c r="Y1444" s="18"/>
      <c r="Z1444" s="16"/>
      <c r="AD1444" s="5"/>
    </row>
    <row r="1445" spans="1:30" x14ac:dyDescent="0.2">
      <c r="A1445" s="138">
        <f t="shared" si="1937"/>
        <v>43490</v>
      </c>
      <c r="B1445" s="134">
        <f t="shared" si="1891"/>
        <v>17426.537280050001</v>
      </c>
      <c r="C1445" s="134">
        <f t="shared" si="1912"/>
        <v>14071.333580139868</v>
      </c>
      <c r="D1445" s="139">
        <f t="shared" si="1892"/>
        <v>715.16600000000005</v>
      </c>
      <c r="E1445" s="10">
        <f>IF(DAY(A1445)=E$3+1,VLOOKUP(A1445,[1]Plan1!$BZ$150:$CA$300,2),E1444)</f>
        <v>707.44100000000003</v>
      </c>
      <c r="F1445" s="140">
        <f t="shared" si="1893"/>
        <v>43455</v>
      </c>
      <c r="G1445" s="133">
        <f t="shared" si="1894"/>
        <v>-1.0801687999709153E-2</v>
      </c>
      <c r="H1445" s="141">
        <f t="shared" si="1895"/>
        <v>5</v>
      </c>
      <c r="I1445" s="141">
        <f t="shared" si="1896"/>
        <v>31</v>
      </c>
      <c r="J1445" s="134">
        <f t="shared" si="1897"/>
        <v>0.99824984785948612</v>
      </c>
      <c r="K1445" s="134">
        <f t="shared" si="1898"/>
        <v>1.2386242999999999</v>
      </c>
      <c r="L1445" s="134">
        <f t="shared" si="1899"/>
        <v>1.23645651</v>
      </c>
      <c r="M1445" s="134">
        <f t="shared" si="1900"/>
        <v>17398.59200954</v>
      </c>
      <c r="N1445" s="142">
        <f t="shared" si="1913"/>
        <v>0</v>
      </c>
      <c r="O1445" s="133">
        <f t="shared" si="1934"/>
        <v>0</v>
      </c>
      <c r="P1445" s="134">
        <f t="shared" si="1901"/>
        <v>0</v>
      </c>
      <c r="Q1445" s="133">
        <f t="shared" si="1938"/>
        <v>0.12682499999999999</v>
      </c>
      <c r="R1445" s="143">
        <f t="shared" si="1902"/>
        <v>1.00160618</v>
      </c>
      <c r="S1445" s="134">
        <f t="shared" si="1903"/>
        <v>27.94527051</v>
      </c>
      <c r="T1445" s="3">
        <f t="shared" si="1939"/>
        <v>0</v>
      </c>
      <c r="U1445" s="4">
        <f t="shared" si="1940"/>
        <v>0</v>
      </c>
      <c r="V1445" s="144" t="str">
        <f t="shared" ref="V1445" si="1967">V1444</f>
        <v>A+J=</v>
      </c>
      <c r="W1445" s="9">
        <f t="shared" si="1936"/>
        <v>43516</v>
      </c>
      <c r="X1445" s="4"/>
      <c r="Y1445" s="18"/>
      <c r="Z1445" s="16"/>
      <c r="AD1445" s="5"/>
    </row>
    <row r="1446" spans="1:30" x14ac:dyDescent="0.2">
      <c r="A1446" s="138">
        <f t="shared" si="1937"/>
        <v>43491</v>
      </c>
      <c r="B1446" s="134">
        <f t="shared" si="1891"/>
        <v>17426.025685019998</v>
      </c>
      <c r="C1446" s="134">
        <f t="shared" si="1912"/>
        <v>14071.333580139868</v>
      </c>
      <c r="D1446" s="139">
        <f t="shared" si="1892"/>
        <v>715.16600000000005</v>
      </c>
      <c r="E1446" s="10">
        <f>IF(DAY(A1446)=E$3+1,VLOOKUP(A1446,[1]Plan1!$BZ$150:$CA$300,2),E1445)</f>
        <v>707.44100000000003</v>
      </c>
      <c r="F1446" s="140">
        <f t="shared" si="1893"/>
        <v>43455</v>
      </c>
      <c r="G1446" s="133">
        <f t="shared" si="1894"/>
        <v>-1.0801687999709153E-2</v>
      </c>
      <c r="H1446" s="141">
        <f t="shared" si="1895"/>
        <v>6</v>
      </c>
      <c r="I1446" s="141">
        <f t="shared" si="1896"/>
        <v>31</v>
      </c>
      <c r="J1446" s="134">
        <f t="shared" si="1897"/>
        <v>0.9979001851669651</v>
      </c>
      <c r="K1446" s="134">
        <f t="shared" si="1898"/>
        <v>1.2386242999999999</v>
      </c>
      <c r="L1446" s="134">
        <f t="shared" si="1899"/>
        <v>1.23602341</v>
      </c>
      <c r="M1446" s="134">
        <f t="shared" si="1900"/>
        <v>17392.497714969999</v>
      </c>
      <c r="N1446" s="142">
        <f t="shared" si="1913"/>
        <v>0</v>
      </c>
      <c r="O1446" s="133">
        <f t="shared" si="1934"/>
        <v>0</v>
      </c>
      <c r="P1446" s="134">
        <f t="shared" si="1901"/>
        <v>0</v>
      </c>
      <c r="Q1446" s="133">
        <f t="shared" si="1938"/>
        <v>0.12682499999999999</v>
      </c>
      <c r="R1446" s="143">
        <f t="shared" si="1902"/>
        <v>1.0019277259999999</v>
      </c>
      <c r="S1446" s="134">
        <f t="shared" si="1903"/>
        <v>33.52797005</v>
      </c>
      <c r="T1446" s="3">
        <f t="shared" si="1939"/>
        <v>0</v>
      </c>
      <c r="U1446" s="4">
        <f t="shared" si="1940"/>
        <v>0</v>
      </c>
      <c r="V1446" s="144" t="str">
        <f t="shared" ref="V1446" si="1968">V1445</f>
        <v>A+J=</v>
      </c>
      <c r="W1446" s="9">
        <f t="shared" si="1936"/>
        <v>43516</v>
      </c>
      <c r="X1446" s="4"/>
      <c r="Y1446" s="18"/>
      <c r="Z1446" s="16"/>
      <c r="AD1446" s="5"/>
    </row>
    <row r="1447" spans="1:30" x14ac:dyDescent="0.2">
      <c r="A1447" s="138">
        <f t="shared" si="1937"/>
        <v>43492</v>
      </c>
      <c r="B1447" s="134">
        <f t="shared" si="1891"/>
        <v>17425.514059640002</v>
      </c>
      <c r="C1447" s="134">
        <f t="shared" si="1912"/>
        <v>14071.333580139868</v>
      </c>
      <c r="D1447" s="139">
        <f t="shared" si="1892"/>
        <v>715.16600000000005</v>
      </c>
      <c r="E1447" s="10">
        <f>IF(DAY(A1447)=E$3+1,VLOOKUP(A1447,[1]Plan1!$BZ$150:$CA$300,2),E1446)</f>
        <v>707.44100000000003</v>
      </c>
      <c r="F1447" s="140">
        <f t="shared" si="1893"/>
        <v>43455</v>
      </c>
      <c r="G1447" s="133">
        <f t="shared" si="1894"/>
        <v>-1.0801687999709153E-2</v>
      </c>
      <c r="H1447" s="141">
        <f t="shared" si="1895"/>
        <v>7</v>
      </c>
      <c r="I1447" s="141">
        <f t="shared" si="1896"/>
        <v>31</v>
      </c>
      <c r="J1447" s="134">
        <f t="shared" si="1897"/>
        <v>0.99755064495279844</v>
      </c>
      <c r="K1447" s="134">
        <f t="shared" si="1898"/>
        <v>1.2386242999999999</v>
      </c>
      <c r="L1447" s="134">
        <f t="shared" si="1899"/>
        <v>1.2355904600000001</v>
      </c>
      <c r="M1447" s="134">
        <f t="shared" si="1900"/>
        <v>17386.40553109</v>
      </c>
      <c r="N1447" s="142">
        <f t="shared" si="1913"/>
        <v>0</v>
      </c>
      <c r="O1447" s="133">
        <f t="shared" si="1934"/>
        <v>0</v>
      </c>
      <c r="P1447" s="134">
        <f t="shared" si="1901"/>
        <v>0</v>
      </c>
      <c r="Q1447" s="133">
        <f t="shared" si="1938"/>
        <v>0.12682499999999999</v>
      </c>
      <c r="R1447" s="143">
        <f t="shared" si="1902"/>
        <v>1.002249374</v>
      </c>
      <c r="S1447" s="134">
        <f t="shared" si="1903"/>
        <v>39.108528550000003</v>
      </c>
      <c r="T1447" s="3">
        <f t="shared" si="1939"/>
        <v>0</v>
      </c>
      <c r="U1447" s="4">
        <f t="shared" si="1940"/>
        <v>0</v>
      </c>
      <c r="V1447" s="144" t="str">
        <f t="shared" ref="V1447" si="1969">V1446</f>
        <v>A+J=</v>
      </c>
      <c r="W1447" s="9">
        <f t="shared" si="1936"/>
        <v>43516</v>
      </c>
      <c r="X1447" s="4"/>
      <c r="Y1447" s="18"/>
      <c r="Z1447" s="16"/>
      <c r="AD1447" s="5"/>
    </row>
    <row r="1448" spans="1:30" x14ac:dyDescent="0.2">
      <c r="A1448" s="138">
        <f t="shared" si="1937"/>
        <v>43493</v>
      </c>
      <c r="B1448" s="134">
        <f t="shared" si="1891"/>
        <v>17425.00257995</v>
      </c>
      <c r="C1448" s="134">
        <f t="shared" si="1912"/>
        <v>14071.333580139868</v>
      </c>
      <c r="D1448" s="139">
        <f t="shared" si="1892"/>
        <v>715.16600000000005</v>
      </c>
      <c r="E1448" s="10">
        <f>IF(DAY(A1448)=E$3+1,VLOOKUP(A1448,[1]Plan1!$BZ$150:$CA$300,2),E1447)</f>
        <v>707.44100000000003</v>
      </c>
      <c r="F1448" s="140">
        <f t="shared" si="1893"/>
        <v>43455</v>
      </c>
      <c r="G1448" s="133">
        <f t="shared" si="1894"/>
        <v>-1.0801687999709153E-2</v>
      </c>
      <c r="H1448" s="141">
        <f t="shared" si="1895"/>
        <v>8</v>
      </c>
      <c r="I1448" s="141">
        <f t="shared" si="1896"/>
        <v>31</v>
      </c>
      <c r="J1448" s="134">
        <f t="shared" si="1897"/>
        <v>0.99720122717408477</v>
      </c>
      <c r="K1448" s="134">
        <f t="shared" si="1898"/>
        <v>1.2386242999999999</v>
      </c>
      <c r="L1448" s="134">
        <f t="shared" si="1899"/>
        <v>1.23515767</v>
      </c>
      <c r="M1448" s="134">
        <f t="shared" si="1900"/>
        <v>17380.315598630001</v>
      </c>
      <c r="N1448" s="142">
        <f t="shared" si="1913"/>
        <v>0</v>
      </c>
      <c r="O1448" s="133">
        <f t="shared" si="1934"/>
        <v>0</v>
      </c>
      <c r="P1448" s="134">
        <f t="shared" si="1901"/>
        <v>0</v>
      </c>
      <c r="Q1448" s="133">
        <f t="shared" si="1938"/>
        <v>0.12682499999999999</v>
      </c>
      <c r="R1448" s="143">
        <f t="shared" si="1902"/>
        <v>1.0025711260000001</v>
      </c>
      <c r="S1448" s="134">
        <f t="shared" si="1903"/>
        <v>44.686981320000001</v>
      </c>
      <c r="T1448" s="3">
        <f t="shared" si="1939"/>
        <v>0</v>
      </c>
      <c r="U1448" s="4">
        <f t="shared" si="1940"/>
        <v>0</v>
      </c>
      <c r="V1448" s="144" t="str">
        <f t="shared" ref="V1448" si="1970">V1447</f>
        <v>A+J=</v>
      </c>
      <c r="W1448" s="9">
        <f t="shared" si="1936"/>
        <v>43516</v>
      </c>
      <c r="X1448" s="4"/>
      <c r="Y1448" s="18"/>
      <c r="Z1448" s="16"/>
      <c r="AD1448" s="5"/>
    </row>
    <row r="1449" spans="1:30" x14ac:dyDescent="0.2">
      <c r="A1449" s="138">
        <f t="shared" si="1937"/>
        <v>43494</v>
      </c>
      <c r="B1449" s="134">
        <f t="shared" si="1891"/>
        <v>17424.490963970002</v>
      </c>
      <c r="C1449" s="134">
        <f t="shared" si="1912"/>
        <v>14071.333580139868</v>
      </c>
      <c r="D1449" s="139">
        <f t="shared" si="1892"/>
        <v>715.16600000000005</v>
      </c>
      <c r="E1449" s="10">
        <f>IF(DAY(A1449)=E$3+1,VLOOKUP(A1449,[1]Plan1!$BZ$150:$CA$300,2),E1448)</f>
        <v>707.44100000000003</v>
      </c>
      <c r="F1449" s="140">
        <f t="shared" si="1893"/>
        <v>43455</v>
      </c>
      <c r="G1449" s="133">
        <f t="shared" si="1894"/>
        <v>-1.0801687999709153E-2</v>
      </c>
      <c r="H1449" s="141">
        <f t="shared" si="1895"/>
        <v>9</v>
      </c>
      <c r="I1449" s="141">
        <f t="shared" si="1896"/>
        <v>31</v>
      </c>
      <c r="J1449" s="134">
        <f t="shared" si="1897"/>
        <v>0.99685193178793807</v>
      </c>
      <c r="K1449" s="134">
        <f t="shared" si="1898"/>
        <v>1.2386242999999999</v>
      </c>
      <c r="L1449" s="134">
        <f t="shared" si="1899"/>
        <v>1.23472502</v>
      </c>
      <c r="M1449" s="134">
        <f t="shared" si="1900"/>
        <v>17374.227636160002</v>
      </c>
      <c r="N1449" s="142">
        <f t="shared" si="1913"/>
        <v>0</v>
      </c>
      <c r="O1449" s="133">
        <f t="shared" si="1934"/>
        <v>0</v>
      </c>
      <c r="P1449" s="134">
        <f t="shared" si="1901"/>
        <v>0</v>
      </c>
      <c r="Q1449" s="133">
        <f t="shared" si="1938"/>
        <v>0.12682499999999999</v>
      </c>
      <c r="R1449" s="143">
        <f t="shared" si="1902"/>
        <v>1.0028929820000001</v>
      </c>
      <c r="S1449" s="134">
        <f t="shared" si="1903"/>
        <v>50.26332781</v>
      </c>
      <c r="T1449" s="3">
        <f t="shared" si="1939"/>
        <v>0</v>
      </c>
      <c r="U1449" s="4">
        <f t="shared" si="1940"/>
        <v>0</v>
      </c>
      <c r="V1449" s="144" t="str">
        <f t="shared" ref="V1449" si="1971">V1448</f>
        <v>A+J=</v>
      </c>
      <c r="W1449" s="9">
        <f t="shared" si="1936"/>
        <v>43516</v>
      </c>
      <c r="X1449" s="4"/>
      <c r="Y1449" s="18"/>
      <c r="Z1449" s="16"/>
      <c r="AD1449" s="5"/>
    </row>
    <row r="1450" spans="1:30" x14ac:dyDescent="0.2">
      <c r="A1450" s="138">
        <f t="shared" si="1937"/>
        <v>43495</v>
      </c>
      <c r="B1450" s="134">
        <f t="shared" si="1891"/>
        <v>17423.979459300001</v>
      </c>
      <c r="C1450" s="134">
        <f t="shared" si="1912"/>
        <v>14071.333580139868</v>
      </c>
      <c r="D1450" s="139">
        <f t="shared" si="1892"/>
        <v>715.16600000000005</v>
      </c>
      <c r="E1450" s="10">
        <f>IF(DAY(A1450)=E$3+1,VLOOKUP(A1450,[1]Plan1!$BZ$150:$CA$300,2),E1449)</f>
        <v>707.44100000000003</v>
      </c>
      <c r="F1450" s="140">
        <f t="shared" si="1893"/>
        <v>43455</v>
      </c>
      <c r="G1450" s="133">
        <f t="shared" si="1894"/>
        <v>-1.0801687999709153E-2</v>
      </c>
      <c r="H1450" s="141">
        <f t="shared" si="1895"/>
        <v>10</v>
      </c>
      <c r="I1450" s="141">
        <f t="shared" si="1896"/>
        <v>31</v>
      </c>
      <c r="J1450" s="134">
        <f t="shared" si="1897"/>
        <v>0.99650275875148719</v>
      </c>
      <c r="K1450" s="134">
        <f t="shared" si="1898"/>
        <v>1.2386242999999999</v>
      </c>
      <c r="L1450" s="134">
        <f t="shared" si="1899"/>
        <v>1.2342925300000001</v>
      </c>
      <c r="M1450" s="134">
        <f t="shared" si="1900"/>
        <v>17368.141925100001</v>
      </c>
      <c r="N1450" s="142">
        <f t="shared" si="1913"/>
        <v>0</v>
      </c>
      <c r="O1450" s="133">
        <f t="shared" si="1934"/>
        <v>0</v>
      </c>
      <c r="P1450" s="134">
        <f t="shared" si="1901"/>
        <v>0</v>
      </c>
      <c r="Q1450" s="133">
        <f t="shared" si="1938"/>
        <v>0.12682499999999999</v>
      </c>
      <c r="R1450" s="143">
        <f t="shared" si="1902"/>
        <v>1.0032149400000001</v>
      </c>
      <c r="S1450" s="134">
        <f t="shared" si="1903"/>
        <v>55.8375342</v>
      </c>
      <c r="T1450" s="3">
        <f t="shared" si="1939"/>
        <v>0</v>
      </c>
      <c r="U1450" s="4">
        <f t="shared" si="1940"/>
        <v>0</v>
      </c>
      <c r="V1450" s="144" t="str">
        <f t="shared" ref="V1450" si="1972">V1449</f>
        <v>A+J=</v>
      </c>
      <c r="W1450" s="9">
        <f t="shared" si="1936"/>
        <v>43516</v>
      </c>
      <c r="X1450" s="4"/>
      <c r="Y1450" s="18"/>
      <c r="Z1450" s="16"/>
      <c r="AD1450" s="5"/>
    </row>
    <row r="1451" spans="1:30" x14ac:dyDescent="0.2">
      <c r="A1451" s="138">
        <f t="shared" si="1937"/>
        <v>43496</v>
      </c>
      <c r="B1451" s="134">
        <f t="shared" si="1891"/>
        <v>17423.467818550002</v>
      </c>
      <c r="C1451" s="134">
        <f t="shared" si="1912"/>
        <v>14071.333580139868</v>
      </c>
      <c r="D1451" s="139">
        <f t="shared" si="1892"/>
        <v>715.16600000000005</v>
      </c>
      <c r="E1451" s="10">
        <f>IF(DAY(A1451)=E$3+1,VLOOKUP(A1451,[1]Plan1!$BZ$150:$CA$300,2),E1450)</f>
        <v>707.44100000000003</v>
      </c>
      <c r="F1451" s="140">
        <f t="shared" si="1893"/>
        <v>43455</v>
      </c>
      <c r="G1451" s="133">
        <f t="shared" si="1894"/>
        <v>-1.0801687999709153E-2</v>
      </c>
      <c r="H1451" s="141">
        <f t="shared" si="1895"/>
        <v>11</v>
      </c>
      <c r="I1451" s="141">
        <f t="shared" si="1896"/>
        <v>31</v>
      </c>
      <c r="J1451" s="134">
        <f t="shared" si="1897"/>
        <v>0.99615370802187597</v>
      </c>
      <c r="K1451" s="134">
        <f t="shared" si="1898"/>
        <v>1.2386242999999999</v>
      </c>
      <c r="L1451" s="134">
        <f t="shared" si="1899"/>
        <v>1.23386018</v>
      </c>
      <c r="M1451" s="134">
        <f t="shared" si="1900"/>
        <v>17362.05818403</v>
      </c>
      <c r="N1451" s="142">
        <f t="shared" si="1913"/>
        <v>0</v>
      </c>
      <c r="O1451" s="133">
        <f t="shared" si="1934"/>
        <v>0</v>
      </c>
      <c r="P1451" s="134">
        <f t="shared" si="1901"/>
        <v>0</v>
      </c>
      <c r="Q1451" s="133">
        <f t="shared" si="1938"/>
        <v>0.12682499999999999</v>
      </c>
      <c r="R1451" s="143">
        <f t="shared" si="1902"/>
        <v>1.0035370020000001</v>
      </c>
      <c r="S1451" s="134">
        <f t="shared" si="1903"/>
        <v>61.409634519999997</v>
      </c>
      <c r="T1451" s="3">
        <f t="shared" si="1939"/>
        <v>0</v>
      </c>
      <c r="U1451" s="4">
        <f t="shared" si="1940"/>
        <v>0</v>
      </c>
      <c r="V1451" s="144" t="str">
        <f t="shared" ref="V1451" si="1973">V1450</f>
        <v>A+J=</v>
      </c>
      <c r="W1451" s="9">
        <f t="shared" si="1936"/>
        <v>43516</v>
      </c>
      <c r="X1451" s="4"/>
      <c r="Y1451" s="18"/>
      <c r="Z1451" s="16"/>
      <c r="AD1451" s="5"/>
    </row>
    <row r="1452" spans="1:30" x14ac:dyDescent="0.2">
      <c r="A1452" s="138">
        <f t="shared" si="1937"/>
        <v>43497</v>
      </c>
      <c r="B1452" s="134">
        <f t="shared" si="1891"/>
        <v>17422.956324230003</v>
      </c>
      <c r="C1452" s="134">
        <f t="shared" si="1912"/>
        <v>14071.333580139868</v>
      </c>
      <c r="D1452" s="139">
        <f t="shared" si="1892"/>
        <v>715.16600000000005</v>
      </c>
      <c r="E1452" s="10">
        <f>IF(DAY(A1452)=E$3+1,VLOOKUP(A1452,[1]Plan1!$BZ$150:$CA$300,2),E1451)</f>
        <v>707.44100000000003</v>
      </c>
      <c r="F1452" s="140">
        <f t="shared" si="1893"/>
        <v>43455</v>
      </c>
      <c r="G1452" s="133">
        <f t="shared" si="1894"/>
        <v>-1.0801687999709153E-2</v>
      </c>
      <c r="H1452" s="141">
        <f t="shared" si="1895"/>
        <v>12</v>
      </c>
      <c r="I1452" s="141">
        <f t="shared" si="1896"/>
        <v>31</v>
      </c>
      <c r="J1452" s="134">
        <f t="shared" si="1897"/>
        <v>0.99580477955626323</v>
      </c>
      <c r="K1452" s="134">
        <f t="shared" si="1898"/>
        <v>1.2386242999999999</v>
      </c>
      <c r="L1452" s="134">
        <f t="shared" si="1899"/>
        <v>1.23342799</v>
      </c>
      <c r="M1452" s="134">
        <f t="shared" si="1900"/>
        <v>17355.976694370001</v>
      </c>
      <c r="N1452" s="142">
        <f t="shared" si="1913"/>
        <v>0</v>
      </c>
      <c r="O1452" s="133">
        <f t="shared" si="1934"/>
        <v>0</v>
      </c>
      <c r="P1452" s="134">
        <f t="shared" si="1901"/>
        <v>0</v>
      </c>
      <c r="Q1452" s="133">
        <f t="shared" si="1938"/>
        <v>0.12682499999999999</v>
      </c>
      <c r="R1452" s="143">
        <f t="shared" si="1902"/>
        <v>1.003859168</v>
      </c>
      <c r="S1452" s="134">
        <f t="shared" si="1903"/>
        <v>66.979629860000003</v>
      </c>
      <c r="T1452" s="3">
        <f t="shared" si="1939"/>
        <v>0</v>
      </c>
      <c r="U1452" s="4">
        <f t="shared" si="1940"/>
        <v>0</v>
      </c>
      <c r="V1452" s="144" t="str">
        <f t="shared" ref="V1452" si="1974">V1451</f>
        <v>A+J=</v>
      </c>
      <c r="W1452" s="9">
        <f t="shared" si="1936"/>
        <v>43516</v>
      </c>
      <c r="X1452" s="4"/>
      <c r="Y1452" s="18"/>
      <c r="Z1452" s="16"/>
      <c r="AD1452" s="5"/>
    </row>
    <row r="1453" spans="1:30" x14ac:dyDescent="0.2">
      <c r="A1453" s="138">
        <f t="shared" si="1937"/>
        <v>43498</v>
      </c>
      <c r="B1453" s="134">
        <f t="shared" si="1891"/>
        <v>17422.444800639998</v>
      </c>
      <c r="C1453" s="134">
        <f t="shared" si="1912"/>
        <v>14071.333580139868</v>
      </c>
      <c r="D1453" s="139">
        <f t="shared" si="1892"/>
        <v>715.16600000000005</v>
      </c>
      <c r="E1453" s="10">
        <f>IF(DAY(A1453)=E$3+1,VLOOKUP(A1453,[1]Plan1!$BZ$150:$CA$300,2),E1452)</f>
        <v>707.44100000000003</v>
      </c>
      <c r="F1453" s="140">
        <f t="shared" si="1893"/>
        <v>43455</v>
      </c>
      <c r="G1453" s="133">
        <f t="shared" si="1894"/>
        <v>-1.0801687999709153E-2</v>
      </c>
      <c r="H1453" s="141">
        <f t="shared" si="1895"/>
        <v>13</v>
      </c>
      <c r="I1453" s="141">
        <f t="shared" si="1896"/>
        <v>31</v>
      </c>
      <c r="J1453" s="134">
        <f t="shared" si="1897"/>
        <v>0.99545597331182301</v>
      </c>
      <c r="K1453" s="134">
        <f t="shared" si="1898"/>
        <v>1.2386242999999999</v>
      </c>
      <c r="L1453" s="134">
        <f t="shared" si="1899"/>
        <v>1.2329959500000001</v>
      </c>
      <c r="M1453" s="134">
        <f t="shared" si="1900"/>
        <v>17349.897315409999</v>
      </c>
      <c r="N1453" s="142">
        <f t="shared" si="1913"/>
        <v>0</v>
      </c>
      <c r="O1453" s="133">
        <f t="shared" si="1934"/>
        <v>0</v>
      </c>
      <c r="P1453" s="134">
        <f t="shared" si="1901"/>
        <v>0</v>
      </c>
      <c r="Q1453" s="133">
        <f t="shared" si="1938"/>
        <v>0.12682499999999999</v>
      </c>
      <c r="R1453" s="143">
        <f t="shared" si="1902"/>
        <v>1.0041814360000001</v>
      </c>
      <c r="S1453" s="134">
        <f t="shared" si="1903"/>
        <v>72.547485230000007</v>
      </c>
      <c r="T1453" s="3">
        <f t="shared" si="1939"/>
        <v>0</v>
      </c>
      <c r="U1453" s="4">
        <f t="shared" si="1940"/>
        <v>0</v>
      </c>
      <c r="V1453" s="144" t="str">
        <f t="shared" ref="V1453" si="1975">V1452</f>
        <v>A+J=</v>
      </c>
      <c r="W1453" s="9">
        <f t="shared" si="1936"/>
        <v>43516</v>
      </c>
      <c r="X1453" s="4"/>
      <c r="Y1453" s="18"/>
      <c r="Z1453" s="16"/>
      <c r="AD1453" s="5"/>
    </row>
    <row r="1454" spans="1:30" x14ac:dyDescent="0.2">
      <c r="A1454" s="138">
        <f t="shared" si="1937"/>
        <v>43499</v>
      </c>
      <c r="B1454" s="134">
        <f t="shared" ref="B1454:B1517" si="1976">(M1454+S1454)</f>
        <v>17421.933299969998</v>
      </c>
      <c r="C1454" s="134">
        <f t="shared" si="1912"/>
        <v>14071.333580139868</v>
      </c>
      <c r="D1454" s="139">
        <f t="shared" ref="D1454:D1517" si="1977">IF(E1454=E1453,D1453,E1453)</f>
        <v>715.16600000000005</v>
      </c>
      <c r="E1454" s="10">
        <f>IF(DAY(A1454)=E$3+1,VLOOKUP(A1454,[1]Plan1!$BZ$150:$CA$300,2),E1453)</f>
        <v>707.44100000000003</v>
      </c>
      <c r="F1454" s="140">
        <f t="shared" ref="F1454:F1517" si="1978">IF(D1454=D1453,F1453,EDATE(A1454,-1))</f>
        <v>43455</v>
      </c>
      <c r="G1454" s="133">
        <f t="shared" ref="G1454:G1517" si="1979">(E1454/D1454)-1</f>
        <v>-1.0801687999709153E-2</v>
      </c>
      <c r="H1454" s="141">
        <f t="shared" ref="H1454:H1517" si="1980">IF(DAY(A1454)=E$3+1,1,H1453+1)</f>
        <v>14</v>
      </c>
      <c r="I1454" s="141">
        <f t="shared" ref="I1454:I1517" si="1981">IF(DAY(A1454)=E$3+1,DAY(EOMONTH(A1454,0)),I1453)</f>
        <v>31</v>
      </c>
      <c r="J1454" s="134">
        <f t="shared" ref="J1454:J1517" si="1982">((E1454/D1454)^(H1454/I1454))</f>
        <v>0.9951072892457441</v>
      </c>
      <c r="K1454" s="134">
        <f t="shared" ref="K1454:K1517" si="1983">IF(DAY(A1454)=E$3+1,L1453,K1453)</f>
        <v>1.2386242999999999</v>
      </c>
      <c r="L1454" s="134">
        <f t="shared" ref="L1454:L1517" si="1984">TRUNC(J1454*K1454,8)</f>
        <v>1.2325640600000001</v>
      </c>
      <c r="M1454" s="134">
        <f t="shared" ref="M1454:M1517" si="1985">TRUNC(C1454*L1454,8)</f>
        <v>17343.820047149999</v>
      </c>
      <c r="N1454" s="142">
        <f t="shared" si="1913"/>
        <v>0</v>
      </c>
      <c r="O1454" s="133">
        <f t="shared" si="1934"/>
        <v>0</v>
      </c>
      <c r="P1454" s="134">
        <f t="shared" ref="P1454:P1517" si="1986">IF(O1454&gt;0,TRUNC(O1454*M1454,8),0)</f>
        <v>0</v>
      </c>
      <c r="Q1454" s="133">
        <f t="shared" si="1938"/>
        <v>0.12682499999999999</v>
      </c>
      <c r="R1454" s="143">
        <f t="shared" ref="R1454:R1517" si="1987">ROUND((1+Q1454)^(1/12)^(H1454/I1454),9)</f>
        <v>1.004503809</v>
      </c>
      <c r="S1454" s="134">
        <f t="shared" ref="S1454:S1517" si="1988">TRUNC(M1454*(R1454-1),8)</f>
        <v>78.11325282</v>
      </c>
      <c r="T1454" s="3">
        <f t="shared" si="1939"/>
        <v>0</v>
      </c>
      <c r="U1454" s="4">
        <f t="shared" si="1940"/>
        <v>0</v>
      </c>
      <c r="V1454" s="144" t="str">
        <f t="shared" ref="V1454" si="1989">V1453</f>
        <v>A+J=</v>
      </c>
      <c r="W1454" s="9">
        <f t="shared" si="1936"/>
        <v>43516</v>
      </c>
      <c r="X1454" s="4"/>
      <c r="Y1454" s="18"/>
      <c r="Z1454" s="16"/>
      <c r="AD1454" s="5"/>
    </row>
    <row r="1455" spans="1:30" x14ac:dyDescent="0.2">
      <c r="A1455" s="138">
        <f t="shared" si="1937"/>
        <v>43500</v>
      </c>
      <c r="B1455" s="134">
        <f t="shared" si="1976"/>
        <v>17421.421911730002</v>
      </c>
      <c r="C1455" s="134">
        <f t="shared" si="1912"/>
        <v>14071.333580139868</v>
      </c>
      <c r="D1455" s="139">
        <f t="shared" si="1977"/>
        <v>715.16600000000005</v>
      </c>
      <c r="E1455" s="10">
        <f>IF(DAY(A1455)=E$3+1,VLOOKUP(A1455,[1]Plan1!$BZ$150:$CA$300,2),E1454)</f>
        <v>707.44100000000003</v>
      </c>
      <c r="F1455" s="140">
        <f t="shared" si="1978"/>
        <v>43455</v>
      </c>
      <c r="G1455" s="133">
        <f t="shared" si="1979"/>
        <v>-1.0801687999709153E-2</v>
      </c>
      <c r="H1455" s="141">
        <f t="shared" si="1980"/>
        <v>15</v>
      </c>
      <c r="I1455" s="141">
        <f t="shared" si="1981"/>
        <v>31</v>
      </c>
      <c r="J1455" s="134">
        <f t="shared" si="1982"/>
        <v>0.9947587273152303</v>
      </c>
      <c r="K1455" s="134">
        <f t="shared" si="1983"/>
        <v>1.2386242999999999</v>
      </c>
      <c r="L1455" s="134">
        <f t="shared" si="1984"/>
        <v>1.23213233</v>
      </c>
      <c r="M1455" s="134">
        <f t="shared" si="1985"/>
        <v>17337.745030300001</v>
      </c>
      <c r="N1455" s="142">
        <f t="shared" si="1913"/>
        <v>0</v>
      </c>
      <c r="O1455" s="133">
        <f t="shared" si="1934"/>
        <v>0</v>
      </c>
      <c r="P1455" s="134">
        <f t="shared" si="1986"/>
        <v>0</v>
      </c>
      <c r="Q1455" s="133">
        <f t="shared" si="1938"/>
        <v>0.12682499999999999</v>
      </c>
      <c r="R1455" s="143">
        <f t="shared" si="1987"/>
        <v>1.004826284</v>
      </c>
      <c r="S1455" s="134">
        <f t="shared" si="1988"/>
        <v>83.676881429999995</v>
      </c>
      <c r="T1455" s="3">
        <f t="shared" si="1939"/>
        <v>0</v>
      </c>
      <c r="U1455" s="4">
        <f t="shared" si="1940"/>
        <v>0</v>
      </c>
      <c r="V1455" s="144" t="str">
        <f t="shared" ref="V1455" si="1990">V1454</f>
        <v>A+J=</v>
      </c>
      <c r="W1455" s="9">
        <f t="shared" si="1936"/>
        <v>43516</v>
      </c>
      <c r="X1455" s="4"/>
      <c r="Y1455" s="18"/>
      <c r="Z1455" s="16"/>
      <c r="AD1455" s="5"/>
    </row>
    <row r="1456" spans="1:30" x14ac:dyDescent="0.2">
      <c r="A1456" s="138">
        <f t="shared" si="1937"/>
        <v>43501</v>
      </c>
      <c r="B1456" s="134">
        <f t="shared" si="1976"/>
        <v>17420.910405369999</v>
      </c>
      <c r="C1456" s="134">
        <f t="shared" si="1912"/>
        <v>14071.333580139868</v>
      </c>
      <c r="D1456" s="139">
        <f t="shared" si="1977"/>
        <v>715.16600000000005</v>
      </c>
      <c r="E1456" s="10">
        <f>IF(DAY(A1456)=E$3+1,VLOOKUP(A1456,[1]Plan1!$BZ$150:$CA$300,2),E1455)</f>
        <v>707.44100000000003</v>
      </c>
      <c r="F1456" s="140">
        <f t="shared" si="1978"/>
        <v>43455</v>
      </c>
      <c r="G1456" s="133">
        <f t="shared" si="1979"/>
        <v>-1.0801687999709153E-2</v>
      </c>
      <c r="H1456" s="141">
        <f t="shared" si="1980"/>
        <v>16</v>
      </c>
      <c r="I1456" s="141">
        <f t="shared" si="1981"/>
        <v>31</v>
      </c>
      <c r="J1456" s="134">
        <f t="shared" si="1982"/>
        <v>0.9944102874775006</v>
      </c>
      <c r="K1456" s="134">
        <f t="shared" si="1983"/>
        <v>1.2386242999999999</v>
      </c>
      <c r="L1456" s="134">
        <f t="shared" si="1984"/>
        <v>1.23170074</v>
      </c>
      <c r="M1456" s="134">
        <f t="shared" si="1985"/>
        <v>17331.671983439999</v>
      </c>
      <c r="N1456" s="142">
        <f t="shared" si="1913"/>
        <v>0</v>
      </c>
      <c r="O1456" s="133">
        <f t="shared" si="1934"/>
        <v>0</v>
      </c>
      <c r="P1456" s="134">
        <f t="shared" si="1986"/>
        <v>0</v>
      </c>
      <c r="Q1456" s="133">
        <f t="shared" si="1938"/>
        <v>0.12682499999999999</v>
      </c>
      <c r="R1456" s="143">
        <f t="shared" si="1987"/>
        <v>1.0051488639999999</v>
      </c>
      <c r="S1456" s="134">
        <f t="shared" si="1988"/>
        <v>89.238421930000001</v>
      </c>
      <c r="T1456" s="3">
        <f t="shared" si="1939"/>
        <v>0</v>
      </c>
      <c r="U1456" s="4">
        <f t="shared" si="1940"/>
        <v>0</v>
      </c>
      <c r="V1456" s="144" t="str">
        <f t="shared" ref="V1456" si="1991">V1455</f>
        <v>A+J=</v>
      </c>
      <c r="W1456" s="9">
        <f t="shared" si="1936"/>
        <v>43516</v>
      </c>
      <c r="X1456" s="4"/>
      <c r="Y1456" s="18"/>
      <c r="Z1456" s="16"/>
      <c r="AD1456" s="5"/>
    </row>
    <row r="1457" spans="1:30" x14ac:dyDescent="0.2">
      <c r="A1457" s="138">
        <f t="shared" si="1937"/>
        <v>43502</v>
      </c>
      <c r="B1457" s="134">
        <f t="shared" si="1976"/>
        <v>17420.399011860001</v>
      </c>
      <c r="C1457" s="134">
        <f t="shared" si="1912"/>
        <v>14071.333580139868</v>
      </c>
      <c r="D1457" s="139">
        <f t="shared" si="1977"/>
        <v>715.16600000000005</v>
      </c>
      <c r="E1457" s="10">
        <f>IF(DAY(A1457)=E$3+1,VLOOKUP(A1457,[1]Plan1!$BZ$150:$CA$300,2),E1456)</f>
        <v>707.44100000000003</v>
      </c>
      <c r="F1457" s="140">
        <f t="shared" si="1978"/>
        <v>43455</v>
      </c>
      <c r="G1457" s="133">
        <f t="shared" si="1979"/>
        <v>-1.0801687999709153E-2</v>
      </c>
      <c r="H1457" s="141">
        <f t="shared" si="1980"/>
        <v>17</v>
      </c>
      <c r="I1457" s="141">
        <f t="shared" si="1981"/>
        <v>31</v>
      </c>
      <c r="J1457" s="134">
        <f t="shared" si="1982"/>
        <v>0.99406196968978888</v>
      </c>
      <c r="K1457" s="134">
        <f t="shared" si="1983"/>
        <v>1.2386242999999999</v>
      </c>
      <c r="L1457" s="134">
        <f t="shared" si="1984"/>
        <v>1.2312693100000001</v>
      </c>
      <c r="M1457" s="134">
        <f t="shared" si="1985"/>
        <v>17325.60118799</v>
      </c>
      <c r="N1457" s="142">
        <f t="shared" si="1913"/>
        <v>0</v>
      </c>
      <c r="O1457" s="133">
        <f t="shared" si="1934"/>
        <v>0</v>
      </c>
      <c r="P1457" s="134">
        <f t="shared" si="1986"/>
        <v>0</v>
      </c>
      <c r="Q1457" s="133">
        <f t="shared" si="1938"/>
        <v>0.12682499999999999</v>
      </c>
      <c r="R1457" s="143">
        <f t="shared" si="1987"/>
        <v>1.0054715460000001</v>
      </c>
      <c r="S1457" s="134">
        <f t="shared" si="1988"/>
        <v>94.797823870000002</v>
      </c>
      <c r="T1457" s="3">
        <f t="shared" si="1939"/>
        <v>0</v>
      </c>
      <c r="U1457" s="4">
        <f t="shared" si="1940"/>
        <v>0</v>
      </c>
      <c r="V1457" s="144" t="str">
        <f t="shared" ref="V1457" si="1992">V1456</f>
        <v>A+J=</v>
      </c>
      <c r="W1457" s="9">
        <f t="shared" si="1936"/>
        <v>43516</v>
      </c>
      <c r="X1457" s="4"/>
      <c r="Y1457" s="18"/>
      <c r="Z1457" s="16"/>
      <c r="AD1457" s="5"/>
    </row>
    <row r="1458" spans="1:30" x14ac:dyDescent="0.2">
      <c r="A1458" s="138">
        <f t="shared" si="1937"/>
        <v>43503</v>
      </c>
      <c r="B1458" s="134">
        <f t="shared" si="1976"/>
        <v>17419.88750044</v>
      </c>
      <c r="C1458" s="134">
        <f t="shared" si="1912"/>
        <v>14071.333580139868</v>
      </c>
      <c r="D1458" s="139">
        <f t="shared" si="1977"/>
        <v>715.16600000000005</v>
      </c>
      <c r="E1458" s="10">
        <f>IF(DAY(A1458)=E$3+1,VLOOKUP(A1458,[1]Plan1!$BZ$150:$CA$300,2),E1457)</f>
        <v>707.44100000000003</v>
      </c>
      <c r="F1458" s="140">
        <f t="shared" si="1978"/>
        <v>43455</v>
      </c>
      <c r="G1458" s="133">
        <f t="shared" si="1979"/>
        <v>-1.0801687999709153E-2</v>
      </c>
      <c r="H1458" s="141">
        <f t="shared" si="1980"/>
        <v>18</v>
      </c>
      <c r="I1458" s="141">
        <f t="shared" si="1981"/>
        <v>31</v>
      </c>
      <c r="J1458" s="134">
        <f t="shared" si="1982"/>
        <v>0.99371377390934401</v>
      </c>
      <c r="K1458" s="134">
        <f t="shared" si="1983"/>
        <v>1.2386242999999999</v>
      </c>
      <c r="L1458" s="134">
        <f t="shared" si="1984"/>
        <v>1.23083802</v>
      </c>
      <c r="M1458" s="134">
        <f t="shared" si="1985"/>
        <v>17319.532362530001</v>
      </c>
      <c r="N1458" s="142">
        <f t="shared" si="1913"/>
        <v>0</v>
      </c>
      <c r="O1458" s="133">
        <f t="shared" si="1934"/>
        <v>0</v>
      </c>
      <c r="P1458" s="134">
        <f t="shared" si="1986"/>
        <v>0</v>
      </c>
      <c r="Q1458" s="133">
        <f t="shared" si="1938"/>
        <v>0.12682499999999999</v>
      </c>
      <c r="R1458" s="143">
        <f t="shared" si="1987"/>
        <v>1.0057943330000001</v>
      </c>
      <c r="S1458" s="134">
        <f t="shared" si="1988"/>
        <v>100.35513791</v>
      </c>
      <c r="T1458" s="3">
        <f t="shared" si="1939"/>
        <v>0</v>
      </c>
      <c r="U1458" s="4">
        <f t="shared" si="1940"/>
        <v>0</v>
      </c>
      <c r="V1458" s="144" t="str">
        <f t="shared" ref="V1458" si="1993">V1457</f>
        <v>A+J=</v>
      </c>
      <c r="W1458" s="9">
        <f t="shared" si="1936"/>
        <v>43516</v>
      </c>
      <c r="X1458" s="4"/>
      <c r="Y1458" s="18"/>
      <c r="Z1458" s="16"/>
      <c r="AD1458" s="5"/>
    </row>
    <row r="1459" spans="1:30" x14ac:dyDescent="0.2">
      <c r="A1459" s="138">
        <f t="shared" si="1937"/>
        <v>43504</v>
      </c>
      <c r="B1459" s="134">
        <f t="shared" si="1976"/>
        <v>17419.376119619999</v>
      </c>
      <c r="C1459" s="134">
        <f t="shared" si="1912"/>
        <v>14071.333580139868</v>
      </c>
      <c r="D1459" s="139">
        <f t="shared" si="1977"/>
        <v>715.16600000000005</v>
      </c>
      <c r="E1459" s="10">
        <f>IF(DAY(A1459)=E$3+1,VLOOKUP(A1459,[1]Plan1!$BZ$150:$CA$300,2),E1458)</f>
        <v>707.44100000000003</v>
      </c>
      <c r="F1459" s="140">
        <f t="shared" si="1978"/>
        <v>43455</v>
      </c>
      <c r="G1459" s="133">
        <f t="shared" si="1979"/>
        <v>-1.0801687999709153E-2</v>
      </c>
      <c r="H1459" s="141">
        <f t="shared" si="1980"/>
        <v>19</v>
      </c>
      <c r="I1459" s="141">
        <f t="shared" si="1981"/>
        <v>31</v>
      </c>
      <c r="J1459" s="134">
        <f t="shared" si="1982"/>
        <v>0.99336570009342962</v>
      </c>
      <c r="K1459" s="134">
        <f t="shared" si="1983"/>
        <v>1.2386242999999999</v>
      </c>
      <c r="L1459" s="134">
        <f t="shared" si="1984"/>
        <v>1.23040689</v>
      </c>
      <c r="M1459" s="134">
        <f t="shared" si="1985"/>
        <v>17313.465788490001</v>
      </c>
      <c r="N1459" s="142">
        <f t="shared" si="1913"/>
        <v>0</v>
      </c>
      <c r="O1459" s="133">
        <f t="shared" si="1934"/>
        <v>0</v>
      </c>
      <c r="P1459" s="134">
        <f t="shared" si="1986"/>
        <v>0</v>
      </c>
      <c r="Q1459" s="133">
        <f t="shared" si="1938"/>
        <v>0.12682499999999999</v>
      </c>
      <c r="R1459" s="143">
        <f t="shared" si="1987"/>
        <v>1.0061172229999999</v>
      </c>
      <c r="S1459" s="134">
        <f t="shared" si="1988"/>
        <v>105.91033113</v>
      </c>
      <c r="T1459" s="3">
        <f t="shared" si="1939"/>
        <v>0</v>
      </c>
      <c r="U1459" s="4">
        <f t="shared" si="1940"/>
        <v>0</v>
      </c>
      <c r="V1459" s="144" t="str">
        <f t="shared" ref="V1459" si="1994">V1458</f>
        <v>A+J=</v>
      </c>
      <c r="W1459" s="9">
        <f t="shared" si="1936"/>
        <v>43516</v>
      </c>
      <c r="X1459" s="4"/>
      <c r="Y1459" s="18"/>
      <c r="Z1459" s="16"/>
      <c r="AD1459" s="5"/>
    </row>
    <row r="1460" spans="1:30" x14ac:dyDescent="0.2">
      <c r="A1460" s="138">
        <f t="shared" si="1937"/>
        <v>43505</v>
      </c>
      <c r="B1460" s="134">
        <f t="shared" si="1976"/>
        <v>17418.864728069999</v>
      </c>
      <c r="C1460" s="134">
        <f t="shared" si="1912"/>
        <v>14071.333580139868</v>
      </c>
      <c r="D1460" s="139">
        <f t="shared" si="1977"/>
        <v>715.16600000000005</v>
      </c>
      <c r="E1460" s="10">
        <f>IF(DAY(A1460)=E$3+1,VLOOKUP(A1460,[1]Plan1!$BZ$150:$CA$300,2),E1459)</f>
        <v>707.44100000000003</v>
      </c>
      <c r="F1460" s="140">
        <f t="shared" si="1978"/>
        <v>43455</v>
      </c>
      <c r="G1460" s="133">
        <f t="shared" si="1979"/>
        <v>-1.0801687999709153E-2</v>
      </c>
      <c r="H1460" s="141">
        <f t="shared" si="1980"/>
        <v>20</v>
      </c>
      <c r="I1460" s="141">
        <f t="shared" si="1981"/>
        <v>31</v>
      </c>
      <c r="J1460" s="134">
        <f t="shared" si="1982"/>
        <v>0.99301774819932476</v>
      </c>
      <c r="K1460" s="134">
        <f t="shared" si="1983"/>
        <v>1.2386242999999999</v>
      </c>
      <c r="L1460" s="134">
        <f t="shared" si="1984"/>
        <v>1.2299759100000001</v>
      </c>
      <c r="M1460" s="134">
        <f t="shared" si="1985"/>
        <v>17307.401325139999</v>
      </c>
      <c r="N1460" s="142">
        <f t="shared" si="1913"/>
        <v>0</v>
      </c>
      <c r="O1460" s="133">
        <f t="shared" si="1934"/>
        <v>0</v>
      </c>
      <c r="P1460" s="134">
        <f t="shared" si="1986"/>
        <v>0</v>
      </c>
      <c r="Q1460" s="133">
        <f t="shared" si="1938"/>
        <v>0.12682499999999999</v>
      </c>
      <c r="R1460" s="143">
        <f t="shared" si="1987"/>
        <v>1.0064402160000001</v>
      </c>
      <c r="S1460" s="134">
        <f t="shared" si="1988"/>
        <v>111.46340293</v>
      </c>
      <c r="T1460" s="3">
        <f t="shared" si="1939"/>
        <v>0</v>
      </c>
      <c r="U1460" s="4">
        <f t="shared" si="1940"/>
        <v>0</v>
      </c>
      <c r="V1460" s="144" t="str">
        <f t="shared" ref="V1460" si="1995">V1459</f>
        <v>A+J=</v>
      </c>
      <c r="W1460" s="9">
        <f t="shared" si="1936"/>
        <v>43516</v>
      </c>
      <c r="X1460" s="4"/>
      <c r="Y1460" s="18"/>
      <c r="Z1460" s="16"/>
      <c r="AD1460" s="5"/>
    </row>
    <row r="1461" spans="1:30" x14ac:dyDescent="0.2">
      <c r="A1461" s="138">
        <f t="shared" si="1937"/>
        <v>43506</v>
      </c>
      <c r="B1461" s="134">
        <f t="shared" si="1976"/>
        <v>17418.35336058</v>
      </c>
      <c r="C1461" s="134">
        <f t="shared" si="1912"/>
        <v>14071.333580139868</v>
      </c>
      <c r="D1461" s="139">
        <f t="shared" si="1977"/>
        <v>715.16600000000005</v>
      </c>
      <c r="E1461" s="10">
        <f>IF(DAY(A1461)=E$3+1,VLOOKUP(A1461,[1]Plan1!$BZ$150:$CA$300,2),E1460)</f>
        <v>707.44100000000003</v>
      </c>
      <c r="F1461" s="140">
        <f t="shared" si="1978"/>
        <v>43455</v>
      </c>
      <c r="G1461" s="133">
        <f t="shared" si="1979"/>
        <v>-1.0801687999709153E-2</v>
      </c>
      <c r="H1461" s="141">
        <f t="shared" si="1980"/>
        <v>21</v>
      </c>
      <c r="I1461" s="141">
        <f t="shared" si="1981"/>
        <v>31</v>
      </c>
      <c r="J1461" s="134">
        <f t="shared" si="1982"/>
        <v>0.99266991818432293</v>
      </c>
      <c r="K1461" s="134">
        <f t="shared" si="1983"/>
        <v>1.2386242999999999</v>
      </c>
      <c r="L1461" s="134">
        <f t="shared" si="1984"/>
        <v>1.2295450800000001</v>
      </c>
      <c r="M1461" s="134">
        <f t="shared" si="1985"/>
        <v>17301.338972490001</v>
      </c>
      <c r="N1461" s="142">
        <f t="shared" si="1913"/>
        <v>0</v>
      </c>
      <c r="O1461" s="133">
        <f t="shared" si="1934"/>
        <v>0</v>
      </c>
      <c r="P1461" s="134">
        <f t="shared" si="1986"/>
        <v>0</v>
      </c>
      <c r="Q1461" s="133">
        <f t="shared" si="1938"/>
        <v>0.12682499999999999</v>
      </c>
      <c r="R1461" s="143">
        <f t="shared" si="1987"/>
        <v>1.0067633140000001</v>
      </c>
      <c r="S1461" s="134">
        <f t="shared" si="1988"/>
        <v>117.01438809</v>
      </c>
      <c r="T1461" s="3">
        <f t="shared" si="1939"/>
        <v>0</v>
      </c>
      <c r="U1461" s="4">
        <f t="shared" si="1940"/>
        <v>0</v>
      </c>
      <c r="V1461" s="144" t="str">
        <f t="shared" ref="V1461" si="1996">V1460</f>
        <v>A+J=</v>
      </c>
      <c r="W1461" s="9">
        <f t="shared" si="1936"/>
        <v>43516</v>
      </c>
      <c r="X1461" s="4"/>
      <c r="Y1461" s="18"/>
      <c r="Z1461" s="16"/>
      <c r="AD1461" s="5"/>
    </row>
    <row r="1462" spans="1:30" x14ac:dyDescent="0.2">
      <c r="A1462" s="138">
        <f t="shared" si="1937"/>
        <v>43507</v>
      </c>
      <c r="B1462" s="134">
        <f t="shared" si="1976"/>
        <v>17417.8419827</v>
      </c>
      <c r="C1462" s="134">
        <f t="shared" ref="C1462:C1525" si="1997">IF(N1461&gt;0,VLOOKUP(A1461,$Z$10:$AA$126,2),C1461)</f>
        <v>14071.333580139868</v>
      </c>
      <c r="D1462" s="139">
        <f t="shared" si="1977"/>
        <v>715.16600000000005</v>
      </c>
      <c r="E1462" s="10">
        <f>IF(DAY(A1462)=E$3+1,VLOOKUP(A1462,[1]Plan1!$BZ$150:$CA$300,2),E1461)</f>
        <v>707.44100000000003</v>
      </c>
      <c r="F1462" s="140">
        <f t="shared" si="1978"/>
        <v>43455</v>
      </c>
      <c r="G1462" s="133">
        <f t="shared" si="1979"/>
        <v>-1.0801687999709153E-2</v>
      </c>
      <c r="H1462" s="141">
        <f t="shared" si="1980"/>
        <v>22</v>
      </c>
      <c r="I1462" s="141">
        <f t="shared" si="1981"/>
        <v>31</v>
      </c>
      <c r="J1462" s="134">
        <f t="shared" si="1982"/>
        <v>0.99232221000573295</v>
      </c>
      <c r="K1462" s="134">
        <f t="shared" si="1983"/>
        <v>1.2386242999999999</v>
      </c>
      <c r="L1462" s="134">
        <f t="shared" si="1984"/>
        <v>1.2291144000000001</v>
      </c>
      <c r="M1462" s="134">
        <f t="shared" si="1985"/>
        <v>17295.278730549999</v>
      </c>
      <c r="N1462" s="142">
        <f t="shared" ref="N1462:N1525" si="1998">IF(DAY(A1462)=E$3,VLOOKUP(A1462,$Z$10:$AG$115,7),0)</f>
        <v>0</v>
      </c>
      <c r="O1462" s="133">
        <f t="shared" si="1934"/>
        <v>0</v>
      </c>
      <c r="P1462" s="134">
        <f t="shared" si="1986"/>
        <v>0</v>
      </c>
      <c r="Q1462" s="133">
        <f t="shared" si="1938"/>
        <v>0.12682499999999999</v>
      </c>
      <c r="R1462" s="143">
        <f t="shared" si="1987"/>
        <v>1.0070865149999999</v>
      </c>
      <c r="S1462" s="134">
        <f t="shared" si="1988"/>
        <v>122.56325215</v>
      </c>
      <c r="T1462" s="3">
        <f t="shared" si="1939"/>
        <v>0</v>
      </c>
      <c r="U1462" s="4">
        <f t="shared" si="1940"/>
        <v>0</v>
      </c>
      <c r="V1462" s="144" t="str">
        <f t="shared" ref="V1462" si="1999">V1461</f>
        <v>A+J=</v>
      </c>
      <c r="W1462" s="9">
        <f t="shared" si="1936"/>
        <v>43516</v>
      </c>
      <c r="X1462" s="4"/>
      <c r="Y1462" s="18"/>
      <c r="Z1462" s="16"/>
      <c r="AD1462" s="5"/>
    </row>
    <row r="1463" spans="1:30" x14ac:dyDescent="0.2">
      <c r="A1463" s="138">
        <f t="shared" si="1937"/>
        <v>43508</v>
      </c>
      <c r="B1463" s="134">
        <f t="shared" si="1976"/>
        <v>17417.330611879999</v>
      </c>
      <c r="C1463" s="134">
        <f t="shared" si="1997"/>
        <v>14071.333580139868</v>
      </c>
      <c r="D1463" s="139">
        <f t="shared" si="1977"/>
        <v>715.16600000000005</v>
      </c>
      <c r="E1463" s="10">
        <f>IF(DAY(A1463)=E$3+1,VLOOKUP(A1463,[1]Plan1!$BZ$150:$CA$300,2),E1462)</f>
        <v>707.44100000000003</v>
      </c>
      <c r="F1463" s="140">
        <f t="shared" si="1978"/>
        <v>43455</v>
      </c>
      <c r="G1463" s="133">
        <f t="shared" si="1979"/>
        <v>-1.0801687999709153E-2</v>
      </c>
      <c r="H1463" s="141">
        <f t="shared" si="1980"/>
        <v>23</v>
      </c>
      <c r="I1463" s="141">
        <f t="shared" si="1981"/>
        <v>31</v>
      </c>
      <c r="J1463" s="134">
        <f t="shared" si="1982"/>
        <v>0.9919746236208784</v>
      </c>
      <c r="K1463" s="134">
        <f t="shared" si="1983"/>
        <v>1.2386242999999999</v>
      </c>
      <c r="L1463" s="134">
        <f t="shared" si="1984"/>
        <v>1.22868387</v>
      </c>
      <c r="M1463" s="134">
        <f t="shared" si="1985"/>
        <v>17289.220599299999</v>
      </c>
      <c r="N1463" s="142">
        <f t="shared" si="1998"/>
        <v>0</v>
      </c>
      <c r="O1463" s="133">
        <f t="shared" si="1934"/>
        <v>0</v>
      </c>
      <c r="P1463" s="134">
        <f t="shared" si="1986"/>
        <v>0</v>
      </c>
      <c r="Q1463" s="133">
        <f t="shared" si="1938"/>
        <v>0.12682499999999999</v>
      </c>
      <c r="R1463" s="143">
        <f t="shared" si="1987"/>
        <v>1.0074098199999999</v>
      </c>
      <c r="S1463" s="134">
        <f t="shared" si="1988"/>
        <v>128.11001257999999</v>
      </c>
      <c r="T1463" s="3">
        <f t="shared" si="1939"/>
        <v>0</v>
      </c>
      <c r="U1463" s="4">
        <f t="shared" si="1940"/>
        <v>0</v>
      </c>
      <c r="V1463" s="144" t="str">
        <f t="shared" ref="V1463" si="2000">V1462</f>
        <v>A+J=</v>
      </c>
      <c r="W1463" s="9">
        <f t="shared" si="1936"/>
        <v>43516</v>
      </c>
      <c r="X1463" s="4"/>
      <c r="Y1463" s="18"/>
      <c r="Z1463" s="16"/>
      <c r="AD1463" s="5"/>
    </row>
    <row r="1464" spans="1:30" x14ac:dyDescent="0.2">
      <c r="A1464" s="138">
        <f t="shared" si="1937"/>
        <v>43509</v>
      </c>
      <c r="B1464" s="134">
        <f t="shared" si="1976"/>
        <v>17416.819230999998</v>
      </c>
      <c r="C1464" s="134">
        <f t="shared" si="1997"/>
        <v>14071.333580139868</v>
      </c>
      <c r="D1464" s="139">
        <f t="shared" si="1977"/>
        <v>715.16600000000005</v>
      </c>
      <c r="E1464" s="10">
        <f>IF(DAY(A1464)=E$3+1,VLOOKUP(A1464,[1]Plan1!$BZ$150:$CA$300,2),E1463)</f>
        <v>707.44100000000003</v>
      </c>
      <c r="F1464" s="140">
        <f t="shared" si="1978"/>
        <v>43455</v>
      </c>
      <c r="G1464" s="133">
        <f t="shared" si="1979"/>
        <v>-1.0801687999709153E-2</v>
      </c>
      <c r="H1464" s="141">
        <f t="shared" si="1980"/>
        <v>24</v>
      </c>
      <c r="I1464" s="141">
        <f t="shared" si="1981"/>
        <v>31</v>
      </c>
      <c r="J1464" s="134">
        <f t="shared" si="1982"/>
        <v>0.99162715898709808</v>
      </c>
      <c r="K1464" s="134">
        <f t="shared" si="1983"/>
        <v>1.2386242999999999</v>
      </c>
      <c r="L1464" s="134">
        <f t="shared" si="1984"/>
        <v>1.2282534899999999</v>
      </c>
      <c r="M1464" s="134">
        <f t="shared" si="1985"/>
        <v>17283.164578759999</v>
      </c>
      <c r="N1464" s="142">
        <f t="shared" si="1998"/>
        <v>0</v>
      </c>
      <c r="O1464" s="133">
        <f t="shared" si="1934"/>
        <v>0</v>
      </c>
      <c r="P1464" s="134">
        <f t="shared" si="1986"/>
        <v>0</v>
      </c>
      <c r="Q1464" s="133">
        <f t="shared" si="1938"/>
        <v>0.12682499999999999</v>
      </c>
      <c r="R1464" s="143">
        <f t="shared" si="1987"/>
        <v>1.007733228</v>
      </c>
      <c r="S1464" s="134">
        <f t="shared" si="1988"/>
        <v>133.65465223999999</v>
      </c>
      <c r="T1464" s="3">
        <f t="shared" si="1939"/>
        <v>0</v>
      </c>
      <c r="U1464" s="4">
        <f t="shared" si="1940"/>
        <v>0</v>
      </c>
      <c r="V1464" s="144" t="str">
        <f t="shared" ref="V1464" si="2001">V1463</f>
        <v>A+J=</v>
      </c>
      <c r="W1464" s="9">
        <f t="shared" si="1936"/>
        <v>43516</v>
      </c>
      <c r="X1464" s="4"/>
      <c r="Y1464" s="18"/>
      <c r="Z1464" s="16"/>
      <c r="AD1464" s="5"/>
    </row>
    <row r="1465" spans="1:30" x14ac:dyDescent="0.2">
      <c r="A1465" s="138">
        <f t="shared" si="1937"/>
        <v>43510</v>
      </c>
      <c r="B1465" s="134">
        <f t="shared" si="1976"/>
        <v>17416.30787479</v>
      </c>
      <c r="C1465" s="134">
        <f t="shared" si="1997"/>
        <v>14071.333580139868</v>
      </c>
      <c r="D1465" s="139">
        <f t="shared" si="1977"/>
        <v>715.16600000000005</v>
      </c>
      <c r="E1465" s="10">
        <f>IF(DAY(A1465)=E$3+1,VLOOKUP(A1465,[1]Plan1!$BZ$150:$CA$300,2),E1464)</f>
        <v>707.44100000000003</v>
      </c>
      <c r="F1465" s="140">
        <f t="shared" si="1978"/>
        <v>43455</v>
      </c>
      <c r="G1465" s="133">
        <f t="shared" si="1979"/>
        <v>-1.0801687999709153E-2</v>
      </c>
      <c r="H1465" s="141">
        <f t="shared" si="1980"/>
        <v>25</v>
      </c>
      <c r="I1465" s="141">
        <f t="shared" si="1981"/>
        <v>31</v>
      </c>
      <c r="J1465" s="134">
        <f t="shared" si="1982"/>
        <v>0.99127981606174542</v>
      </c>
      <c r="K1465" s="134">
        <f t="shared" si="1983"/>
        <v>1.2386242999999999</v>
      </c>
      <c r="L1465" s="134">
        <f t="shared" si="1984"/>
        <v>1.2278232600000001</v>
      </c>
      <c r="M1465" s="134">
        <f t="shared" si="1985"/>
        <v>17277.110668910002</v>
      </c>
      <c r="N1465" s="142">
        <f t="shared" si="1998"/>
        <v>0</v>
      </c>
      <c r="O1465" s="133">
        <f t="shared" si="1934"/>
        <v>0</v>
      </c>
      <c r="P1465" s="134">
        <f t="shared" si="1986"/>
        <v>0</v>
      </c>
      <c r="Q1465" s="133">
        <f t="shared" si="1938"/>
        <v>0.12682499999999999</v>
      </c>
      <c r="R1465" s="143">
        <f t="shared" si="1987"/>
        <v>1.0080567410000001</v>
      </c>
      <c r="S1465" s="134">
        <f t="shared" si="1988"/>
        <v>139.19720588000001</v>
      </c>
      <c r="T1465" s="3">
        <f t="shared" si="1939"/>
        <v>0</v>
      </c>
      <c r="U1465" s="4">
        <f t="shared" si="1940"/>
        <v>0</v>
      </c>
      <c r="V1465" s="144" t="str">
        <f t="shared" ref="V1465" si="2002">V1464</f>
        <v>A+J=</v>
      </c>
      <c r="W1465" s="9">
        <f t="shared" si="1936"/>
        <v>43516</v>
      </c>
      <c r="X1465" s="4"/>
      <c r="Y1465" s="18"/>
      <c r="Z1465" s="16"/>
      <c r="AD1465" s="5"/>
    </row>
    <row r="1466" spans="1:30" x14ac:dyDescent="0.2">
      <c r="A1466" s="138">
        <f t="shared" si="1937"/>
        <v>43511</v>
      </c>
      <c r="B1466" s="134">
        <f t="shared" si="1976"/>
        <v>17415.796650749999</v>
      </c>
      <c r="C1466" s="134">
        <f t="shared" si="1997"/>
        <v>14071.333580139868</v>
      </c>
      <c r="D1466" s="139">
        <f t="shared" si="1977"/>
        <v>715.16600000000005</v>
      </c>
      <c r="E1466" s="10">
        <f>IF(DAY(A1466)=E$3+1,VLOOKUP(A1466,[1]Plan1!$BZ$150:$CA$300,2),E1465)</f>
        <v>707.44100000000003</v>
      </c>
      <c r="F1466" s="140">
        <f t="shared" si="1978"/>
        <v>43455</v>
      </c>
      <c r="G1466" s="133">
        <f t="shared" si="1979"/>
        <v>-1.0801687999709153E-2</v>
      </c>
      <c r="H1466" s="141">
        <f t="shared" si="1980"/>
        <v>26</v>
      </c>
      <c r="I1466" s="141">
        <f t="shared" si="1981"/>
        <v>31</v>
      </c>
      <c r="J1466" s="134">
        <f t="shared" si="1982"/>
        <v>0.99093259480218887</v>
      </c>
      <c r="K1466" s="134">
        <f t="shared" si="1983"/>
        <v>1.2386242999999999</v>
      </c>
      <c r="L1466" s="134">
        <f t="shared" si="1984"/>
        <v>1.2273931899999999</v>
      </c>
      <c r="M1466" s="134">
        <f t="shared" si="1985"/>
        <v>17271.059010479999</v>
      </c>
      <c r="N1466" s="142">
        <f t="shared" si="1998"/>
        <v>0</v>
      </c>
      <c r="O1466" s="133">
        <f t="shared" si="1934"/>
        <v>0</v>
      </c>
      <c r="P1466" s="134">
        <f t="shared" si="1986"/>
        <v>0</v>
      </c>
      <c r="Q1466" s="133">
        <f t="shared" si="1938"/>
        <v>0.12682499999999999</v>
      </c>
      <c r="R1466" s="143">
        <f t="shared" si="1987"/>
        <v>1.0083803570000001</v>
      </c>
      <c r="S1466" s="134">
        <f t="shared" si="1988"/>
        <v>144.73764027000001</v>
      </c>
      <c r="T1466" s="3">
        <f t="shared" si="1939"/>
        <v>0</v>
      </c>
      <c r="U1466" s="4">
        <f t="shared" si="1940"/>
        <v>0</v>
      </c>
      <c r="V1466" s="144" t="str">
        <f t="shared" ref="V1466" si="2003">V1465</f>
        <v>A+J=</v>
      </c>
      <c r="W1466" s="9">
        <f t="shared" si="1936"/>
        <v>43516</v>
      </c>
      <c r="X1466" s="4"/>
      <c r="Y1466" s="18"/>
      <c r="Z1466" s="16"/>
      <c r="AD1466" s="5"/>
    </row>
    <row r="1467" spans="1:30" x14ac:dyDescent="0.2">
      <c r="A1467" s="138">
        <f t="shared" si="1937"/>
        <v>43512</v>
      </c>
      <c r="B1467" s="134">
        <f t="shared" si="1976"/>
        <v>17415.285292569999</v>
      </c>
      <c r="C1467" s="134">
        <f t="shared" si="1997"/>
        <v>14071.333580139868</v>
      </c>
      <c r="D1467" s="139">
        <f t="shared" si="1977"/>
        <v>715.16600000000005</v>
      </c>
      <c r="E1467" s="10">
        <f>IF(DAY(A1467)=E$3+1,VLOOKUP(A1467,[1]Plan1!$BZ$150:$CA$300,2),E1466)</f>
        <v>707.44100000000003</v>
      </c>
      <c r="F1467" s="140">
        <f t="shared" si="1978"/>
        <v>43455</v>
      </c>
      <c r="G1467" s="133">
        <f t="shared" si="1979"/>
        <v>-1.0801687999709153E-2</v>
      </c>
      <c r="H1467" s="141">
        <f t="shared" si="1980"/>
        <v>27</v>
      </c>
      <c r="I1467" s="141">
        <f t="shared" si="1981"/>
        <v>31</v>
      </c>
      <c r="J1467" s="134">
        <f t="shared" si="1982"/>
        <v>0.99058549516581196</v>
      </c>
      <c r="K1467" s="134">
        <f t="shared" si="1983"/>
        <v>1.2386242999999999</v>
      </c>
      <c r="L1467" s="134">
        <f t="shared" si="1984"/>
        <v>1.22696326</v>
      </c>
      <c r="M1467" s="134">
        <f t="shared" si="1985"/>
        <v>17265.00932203</v>
      </c>
      <c r="N1467" s="142">
        <f t="shared" si="1998"/>
        <v>0</v>
      </c>
      <c r="O1467" s="133">
        <f t="shared" si="1934"/>
        <v>0</v>
      </c>
      <c r="P1467" s="134">
        <f t="shared" si="1986"/>
        <v>0</v>
      </c>
      <c r="Q1467" s="133">
        <f t="shared" si="1938"/>
        <v>0.12682499999999999</v>
      </c>
      <c r="R1467" s="143">
        <f t="shared" si="1987"/>
        <v>1.008704077</v>
      </c>
      <c r="S1467" s="134">
        <f t="shared" si="1988"/>
        <v>150.27597054</v>
      </c>
      <c r="T1467" s="3">
        <f t="shared" si="1939"/>
        <v>0</v>
      </c>
      <c r="U1467" s="4">
        <f t="shared" si="1940"/>
        <v>0</v>
      </c>
      <c r="V1467" s="144" t="str">
        <f t="shared" ref="V1467" si="2004">V1466</f>
        <v>A+J=</v>
      </c>
      <c r="W1467" s="9">
        <f t="shared" si="1936"/>
        <v>43516</v>
      </c>
      <c r="X1467" s="4"/>
      <c r="Y1467" s="18"/>
      <c r="Z1467" s="16"/>
      <c r="AD1467" s="5"/>
    </row>
    <row r="1468" spans="1:30" x14ac:dyDescent="0.2">
      <c r="A1468" s="138">
        <f t="shared" si="1937"/>
        <v>43513</v>
      </c>
      <c r="B1468" s="134">
        <f t="shared" si="1976"/>
        <v>17414.77408426</v>
      </c>
      <c r="C1468" s="134">
        <f t="shared" si="1997"/>
        <v>14071.333580139868</v>
      </c>
      <c r="D1468" s="139">
        <f t="shared" si="1977"/>
        <v>715.16600000000005</v>
      </c>
      <c r="E1468" s="10">
        <f>IF(DAY(A1468)=E$3+1,VLOOKUP(A1468,[1]Plan1!$BZ$150:$CA$300,2),E1467)</f>
        <v>707.44100000000003</v>
      </c>
      <c r="F1468" s="140">
        <f t="shared" si="1978"/>
        <v>43455</v>
      </c>
      <c r="G1468" s="133">
        <f t="shared" si="1979"/>
        <v>-1.0801687999709153E-2</v>
      </c>
      <c r="H1468" s="141">
        <f t="shared" si="1980"/>
        <v>28</v>
      </c>
      <c r="I1468" s="141">
        <f t="shared" si="1981"/>
        <v>31</v>
      </c>
      <c r="J1468" s="134">
        <f t="shared" si="1982"/>
        <v>0.99023851711001287</v>
      </c>
      <c r="K1468" s="134">
        <f t="shared" si="1983"/>
        <v>1.2386242999999999</v>
      </c>
      <c r="L1468" s="134">
        <f t="shared" si="1984"/>
        <v>1.22653349</v>
      </c>
      <c r="M1468" s="134">
        <f t="shared" si="1985"/>
        <v>17258.961885000001</v>
      </c>
      <c r="N1468" s="142">
        <f t="shared" si="1998"/>
        <v>0</v>
      </c>
      <c r="O1468" s="133">
        <f t="shared" si="1934"/>
        <v>0</v>
      </c>
      <c r="P1468" s="134">
        <f t="shared" si="1986"/>
        <v>0</v>
      </c>
      <c r="Q1468" s="133">
        <f t="shared" si="1938"/>
        <v>0.12682499999999999</v>
      </c>
      <c r="R1468" s="143">
        <f t="shared" si="1987"/>
        <v>1.0090279010000001</v>
      </c>
      <c r="S1468" s="134">
        <f t="shared" si="1988"/>
        <v>155.81219926</v>
      </c>
      <c r="T1468" s="3">
        <f t="shared" si="1939"/>
        <v>0</v>
      </c>
      <c r="U1468" s="4">
        <f t="shared" si="1940"/>
        <v>0</v>
      </c>
      <c r="V1468" s="144" t="str">
        <f t="shared" ref="V1468" si="2005">V1467</f>
        <v>A+J=</v>
      </c>
      <c r="W1468" s="9">
        <f t="shared" si="1936"/>
        <v>43516</v>
      </c>
      <c r="X1468" s="4"/>
      <c r="Y1468" s="18"/>
      <c r="Z1468" s="16"/>
      <c r="AD1468" s="5"/>
    </row>
    <row r="1469" spans="1:30" x14ac:dyDescent="0.2">
      <c r="A1469" s="138">
        <f t="shared" si="1937"/>
        <v>43514</v>
      </c>
      <c r="B1469" s="134">
        <f t="shared" si="1976"/>
        <v>17414.262759289999</v>
      </c>
      <c r="C1469" s="134">
        <f t="shared" si="1997"/>
        <v>14071.333580139868</v>
      </c>
      <c r="D1469" s="139">
        <f t="shared" si="1977"/>
        <v>715.16600000000005</v>
      </c>
      <c r="E1469" s="10">
        <f>IF(DAY(A1469)=E$3+1,VLOOKUP(A1469,[1]Plan1!$BZ$150:$CA$300,2),E1468)</f>
        <v>707.44100000000003</v>
      </c>
      <c r="F1469" s="140">
        <f t="shared" si="1978"/>
        <v>43455</v>
      </c>
      <c r="G1469" s="133">
        <f t="shared" si="1979"/>
        <v>-1.0801687999709153E-2</v>
      </c>
      <c r="H1469" s="141">
        <f t="shared" si="1980"/>
        <v>29</v>
      </c>
      <c r="I1469" s="141">
        <f t="shared" si="1981"/>
        <v>31</v>
      </c>
      <c r="J1469" s="134">
        <f t="shared" si="1982"/>
        <v>0.98989166059220512</v>
      </c>
      <c r="K1469" s="134">
        <f t="shared" si="1983"/>
        <v>1.2386242999999999</v>
      </c>
      <c r="L1469" s="134">
        <f t="shared" si="1984"/>
        <v>1.22610386</v>
      </c>
      <c r="M1469" s="134">
        <f t="shared" si="1985"/>
        <v>17252.91641795</v>
      </c>
      <c r="N1469" s="142">
        <f t="shared" si="1998"/>
        <v>0</v>
      </c>
      <c r="O1469" s="133">
        <f t="shared" si="1934"/>
        <v>0</v>
      </c>
      <c r="P1469" s="134">
        <f t="shared" si="1986"/>
        <v>0</v>
      </c>
      <c r="Q1469" s="133">
        <f t="shared" si="1938"/>
        <v>0.12682499999999999</v>
      </c>
      <c r="R1469" s="143">
        <f t="shared" si="1987"/>
        <v>1.0093518299999999</v>
      </c>
      <c r="S1469" s="134">
        <f t="shared" si="1988"/>
        <v>161.34634134000001</v>
      </c>
      <c r="T1469" s="3">
        <f t="shared" si="1939"/>
        <v>0</v>
      </c>
      <c r="U1469" s="4">
        <f t="shared" si="1940"/>
        <v>0</v>
      </c>
      <c r="V1469" s="144" t="str">
        <f t="shared" ref="V1469" si="2006">V1468</f>
        <v>A+J=</v>
      </c>
      <c r="W1469" s="9">
        <f t="shared" si="1936"/>
        <v>43516</v>
      </c>
      <c r="X1469" s="4"/>
      <c r="Y1469" s="18"/>
      <c r="Z1469" s="16"/>
      <c r="AD1469" s="5"/>
    </row>
    <row r="1470" spans="1:30" x14ac:dyDescent="0.2">
      <c r="A1470" s="138">
        <f t="shared" si="1937"/>
        <v>43515</v>
      </c>
      <c r="B1470" s="134">
        <f t="shared" si="1976"/>
        <v>17413.751567349998</v>
      </c>
      <c r="C1470" s="134">
        <f t="shared" si="1997"/>
        <v>14071.333580139868</v>
      </c>
      <c r="D1470" s="139">
        <f t="shared" si="1977"/>
        <v>715.16600000000005</v>
      </c>
      <c r="E1470" s="10">
        <f>IF(DAY(A1470)=E$3+1,VLOOKUP(A1470,[1]Plan1!$BZ$150:$CA$300,2),E1469)</f>
        <v>707.44100000000003</v>
      </c>
      <c r="F1470" s="140">
        <f t="shared" si="1978"/>
        <v>43455</v>
      </c>
      <c r="G1470" s="133">
        <f t="shared" si="1979"/>
        <v>-1.0801687999709153E-2</v>
      </c>
      <c r="H1470" s="141">
        <f t="shared" si="1980"/>
        <v>30</v>
      </c>
      <c r="I1470" s="141">
        <f t="shared" si="1981"/>
        <v>31</v>
      </c>
      <c r="J1470" s="134">
        <f t="shared" si="1982"/>
        <v>0.98954492556981677</v>
      </c>
      <c r="K1470" s="134">
        <f t="shared" si="1983"/>
        <v>1.2386242999999999</v>
      </c>
      <c r="L1470" s="134">
        <f t="shared" si="1984"/>
        <v>1.22567439</v>
      </c>
      <c r="M1470" s="134">
        <f t="shared" si="1985"/>
        <v>17246.873202319999</v>
      </c>
      <c r="N1470" s="142">
        <f t="shared" si="1998"/>
        <v>0</v>
      </c>
      <c r="O1470" s="133">
        <f t="shared" si="1934"/>
        <v>0</v>
      </c>
      <c r="P1470" s="134">
        <f t="shared" si="1986"/>
        <v>0</v>
      </c>
      <c r="Q1470" s="133">
        <f t="shared" si="1938"/>
        <v>0.12682499999999999</v>
      </c>
      <c r="R1470" s="143">
        <f t="shared" si="1987"/>
        <v>1.0096758619999999</v>
      </c>
      <c r="S1470" s="134">
        <f t="shared" si="1988"/>
        <v>166.87836503</v>
      </c>
      <c r="T1470" s="3">
        <f t="shared" si="1939"/>
        <v>0</v>
      </c>
      <c r="U1470" s="4">
        <f t="shared" si="1940"/>
        <v>0</v>
      </c>
      <c r="V1470" s="144" t="str">
        <f t="shared" ref="V1470" si="2007">V1469</f>
        <v>A+J=</v>
      </c>
      <c r="W1470" s="9">
        <f t="shared" si="1936"/>
        <v>43516</v>
      </c>
      <c r="X1470" s="4"/>
      <c r="Y1470" s="18"/>
      <c r="Z1470" s="16"/>
      <c r="AD1470" s="5"/>
    </row>
    <row r="1471" spans="1:30" x14ac:dyDescent="0.2">
      <c r="A1471" s="92">
        <f t="shared" si="1937"/>
        <v>43516</v>
      </c>
      <c r="B1471" s="97">
        <f t="shared" si="1976"/>
        <v>17413.240241750002</v>
      </c>
      <c r="C1471" s="97">
        <f t="shared" si="1997"/>
        <v>14071.333580139868</v>
      </c>
      <c r="D1471" s="94">
        <f t="shared" si="1977"/>
        <v>715.16600000000005</v>
      </c>
      <c r="E1471" s="10">
        <f>IF(DAY(A1471)=E$3+1,VLOOKUP(A1471,[1]Plan1!$BZ$150:$CA$300,2),E1470)</f>
        <v>707.44100000000003</v>
      </c>
      <c r="F1471" s="130">
        <f t="shared" si="1978"/>
        <v>43455</v>
      </c>
      <c r="G1471" s="99">
        <f t="shared" si="1979"/>
        <v>-1.0801687999709153E-2</v>
      </c>
      <c r="H1471" s="96">
        <f t="shared" si="1980"/>
        <v>31</v>
      </c>
      <c r="I1471" s="96">
        <f t="shared" si="1981"/>
        <v>31</v>
      </c>
      <c r="J1471" s="97">
        <f t="shared" si="1982"/>
        <v>0.98919831200029085</v>
      </c>
      <c r="K1471" s="97">
        <f t="shared" si="1983"/>
        <v>1.2386242999999999</v>
      </c>
      <c r="L1471" s="97">
        <f t="shared" si="1984"/>
        <v>1.22524506</v>
      </c>
      <c r="M1471" s="97">
        <f t="shared" si="1985"/>
        <v>17240.831956670001</v>
      </c>
      <c r="N1471" s="98">
        <f t="shared" si="1998"/>
        <v>49</v>
      </c>
      <c r="O1471" s="99">
        <f t="shared" si="1934"/>
        <v>3.4260985310191727E-2</v>
      </c>
      <c r="P1471" s="97">
        <f t="shared" si="1986"/>
        <v>590.68789040000001</v>
      </c>
      <c r="Q1471" s="99">
        <f t="shared" si="1938"/>
        <v>0.12682499999999999</v>
      </c>
      <c r="R1471" s="100">
        <f t="shared" si="1987"/>
        <v>1.0099999980000001</v>
      </c>
      <c r="S1471" s="97">
        <f t="shared" si="1988"/>
        <v>172.40828508000001</v>
      </c>
      <c r="T1471" s="3">
        <f t="shared" si="1939"/>
        <v>763.09617548000006</v>
      </c>
      <c r="U1471" s="4">
        <f t="shared" si="1940"/>
        <v>52653.636108120001</v>
      </c>
      <c r="V1471" s="136" t="str">
        <f t="shared" ref="V1471" si="2008">V1470</f>
        <v>A+J=</v>
      </c>
      <c r="W1471" s="9">
        <f t="shared" si="1936"/>
        <v>43544</v>
      </c>
      <c r="X1471" s="4"/>
      <c r="Y1471" s="18"/>
      <c r="Z1471" s="16"/>
      <c r="AD1471" s="5"/>
    </row>
    <row r="1472" spans="1:30" x14ac:dyDescent="0.2">
      <c r="A1472" s="138">
        <f t="shared" si="1937"/>
        <v>43517</v>
      </c>
      <c r="B1472" s="134">
        <f t="shared" si="1976"/>
        <v>16656.101483070001</v>
      </c>
      <c r="C1472" s="134">
        <f t="shared" si="1997"/>
        <v>13589.235827059869</v>
      </c>
      <c r="D1472" s="139">
        <f t="shared" si="1977"/>
        <v>707.44100000000003</v>
      </c>
      <c r="E1472" s="10">
        <f>IF(DAY(A1472)=E$3+1,VLOOKUP(A1472,[1]Plan1!$BZ$150:$CA$300,2),E1471)</f>
        <v>707.48800000000006</v>
      </c>
      <c r="F1472" s="140">
        <f t="shared" si="1978"/>
        <v>43486</v>
      </c>
      <c r="G1472" s="133">
        <f t="shared" si="1979"/>
        <v>6.6436635705269254E-5</v>
      </c>
      <c r="H1472" s="141">
        <f t="shared" si="1980"/>
        <v>1</v>
      </c>
      <c r="I1472" s="141">
        <f t="shared" si="1981"/>
        <v>28</v>
      </c>
      <c r="J1472" s="134">
        <f t="shared" si="1982"/>
        <v>1.0000023726609895</v>
      </c>
      <c r="K1472" s="134">
        <f t="shared" si="1983"/>
        <v>1.22524506</v>
      </c>
      <c r="L1472" s="134">
        <f t="shared" si="1984"/>
        <v>1.2252479599999999</v>
      </c>
      <c r="M1472" s="134">
        <f t="shared" si="1985"/>
        <v>16650.183475059999</v>
      </c>
      <c r="N1472" s="142">
        <f t="shared" si="1998"/>
        <v>0</v>
      </c>
      <c r="O1472" s="133">
        <f t="shared" si="1934"/>
        <v>0</v>
      </c>
      <c r="P1472" s="134">
        <f t="shared" si="1986"/>
        <v>0</v>
      </c>
      <c r="Q1472" s="133">
        <f t="shared" si="1938"/>
        <v>0.12682499999999999</v>
      </c>
      <c r="R1472" s="143">
        <f t="shared" si="1987"/>
        <v>1.0003554320000001</v>
      </c>
      <c r="S1472" s="134">
        <f t="shared" si="1988"/>
        <v>5.9180080100000003</v>
      </c>
      <c r="T1472" s="3">
        <f t="shared" si="1939"/>
        <v>0</v>
      </c>
      <c r="U1472" s="4">
        <f t="shared" si="1940"/>
        <v>0</v>
      </c>
      <c r="V1472" s="144" t="str">
        <f t="shared" ref="V1472" si="2009">V1471</f>
        <v>A+J=</v>
      </c>
      <c r="W1472" s="9">
        <f t="shared" si="1936"/>
        <v>43544</v>
      </c>
      <c r="X1472" s="4"/>
      <c r="Y1472" s="18"/>
      <c r="Z1472" s="16"/>
      <c r="AD1472" s="5"/>
    </row>
    <row r="1473" spans="1:30" x14ac:dyDescent="0.2">
      <c r="A1473" s="138">
        <f t="shared" si="1937"/>
        <v>43518</v>
      </c>
      <c r="B1473" s="134">
        <f t="shared" si="1976"/>
        <v>16662.0611618</v>
      </c>
      <c r="C1473" s="134">
        <f t="shared" si="1997"/>
        <v>13589.235827059869</v>
      </c>
      <c r="D1473" s="139">
        <f t="shared" si="1977"/>
        <v>707.44100000000003</v>
      </c>
      <c r="E1473" s="10">
        <f>IF(DAY(A1473)=E$3+1,VLOOKUP(A1473,[1]Plan1!$BZ$150:$CA$300,2),E1472)</f>
        <v>707.48800000000006</v>
      </c>
      <c r="F1473" s="140">
        <f t="shared" si="1978"/>
        <v>43486</v>
      </c>
      <c r="G1473" s="133">
        <f t="shared" si="1979"/>
        <v>6.6436635705269254E-5</v>
      </c>
      <c r="H1473" s="141">
        <f t="shared" si="1980"/>
        <v>2</v>
      </c>
      <c r="I1473" s="141">
        <f t="shared" si="1981"/>
        <v>28</v>
      </c>
      <c r="J1473" s="134">
        <f t="shared" si="1982"/>
        <v>1.0000047453276082</v>
      </c>
      <c r="K1473" s="134">
        <f t="shared" si="1983"/>
        <v>1.22524506</v>
      </c>
      <c r="L1473" s="134">
        <f t="shared" si="1984"/>
        <v>1.22525087</v>
      </c>
      <c r="M1473" s="134">
        <f t="shared" si="1985"/>
        <v>16650.223019739999</v>
      </c>
      <c r="N1473" s="142">
        <f t="shared" si="1998"/>
        <v>0</v>
      </c>
      <c r="O1473" s="133">
        <f t="shared" si="1934"/>
        <v>0</v>
      </c>
      <c r="P1473" s="134">
        <f t="shared" si="1986"/>
        <v>0</v>
      </c>
      <c r="Q1473" s="133">
        <f t="shared" si="1938"/>
        <v>0.12682499999999999</v>
      </c>
      <c r="R1473" s="143">
        <f t="shared" si="1987"/>
        <v>1.00071099</v>
      </c>
      <c r="S1473" s="134">
        <f t="shared" si="1988"/>
        <v>11.838142059999999</v>
      </c>
      <c r="T1473" s="3">
        <f t="shared" si="1939"/>
        <v>0</v>
      </c>
      <c r="U1473" s="4">
        <f t="shared" si="1940"/>
        <v>0</v>
      </c>
      <c r="V1473" s="144" t="str">
        <f t="shared" ref="V1473" si="2010">V1472</f>
        <v>A+J=</v>
      </c>
      <c r="W1473" s="9">
        <f t="shared" si="1936"/>
        <v>43544</v>
      </c>
      <c r="X1473" s="4"/>
      <c r="Y1473" s="18"/>
      <c r="Z1473" s="16"/>
      <c r="AD1473" s="5"/>
    </row>
    <row r="1474" spans="1:30" x14ac:dyDescent="0.2">
      <c r="A1474" s="138">
        <f t="shared" si="1937"/>
        <v>43519</v>
      </c>
      <c r="B1474" s="134">
        <f t="shared" si="1976"/>
        <v>16668.022983229999</v>
      </c>
      <c r="C1474" s="134">
        <f t="shared" si="1997"/>
        <v>13589.235827059869</v>
      </c>
      <c r="D1474" s="139">
        <f t="shared" si="1977"/>
        <v>707.44100000000003</v>
      </c>
      <c r="E1474" s="10">
        <f>IF(DAY(A1474)=E$3+1,VLOOKUP(A1474,[1]Plan1!$BZ$150:$CA$300,2),E1473)</f>
        <v>707.48800000000006</v>
      </c>
      <c r="F1474" s="140">
        <f t="shared" si="1978"/>
        <v>43486</v>
      </c>
      <c r="G1474" s="133">
        <f t="shared" si="1979"/>
        <v>6.6436635705269254E-5</v>
      </c>
      <c r="H1474" s="141">
        <f t="shared" si="1980"/>
        <v>3</v>
      </c>
      <c r="I1474" s="141">
        <f t="shared" si="1981"/>
        <v>28</v>
      </c>
      <c r="J1474" s="134">
        <f t="shared" si="1982"/>
        <v>1.0000071179998566</v>
      </c>
      <c r="K1474" s="134">
        <f t="shared" si="1983"/>
        <v>1.22524506</v>
      </c>
      <c r="L1474" s="134">
        <f t="shared" si="1984"/>
        <v>1.2252537800000001</v>
      </c>
      <c r="M1474" s="134">
        <f t="shared" si="1985"/>
        <v>16650.262564410001</v>
      </c>
      <c r="N1474" s="142">
        <f t="shared" si="1998"/>
        <v>0</v>
      </c>
      <c r="O1474" s="133">
        <f t="shared" si="1934"/>
        <v>0</v>
      </c>
      <c r="P1474" s="134">
        <f t="shared" si="1986"/>
        <v>0</v>
      </c>
      <c r="Q1474" s="133">
        <f t="shared" si="1938"/>
        <v>0.12682499999999999</v>
      </c>
      <c r="R1474" s="143">
        <f t="shared" si="1987"/>
        <v>1.0010666749999999</v>
      </c>
      <c r="S1474" s="134">
        <f t="shared" si="1988"/>
        <v>17.760418820000002</v>
      </c>
      <c r="T1474" s="3">
        <f t="shared" si="1939"/>
        <v>0</v>
      </c>
      <c r="U1474" s="4">
        <f t="shared" si="1940"/>
        <v>0</v>
      </c>
      <c r="V1474" s="144" t="str">
        <f t="shared" ref="V1474" si="2011">V1473</f>
        <v>A+J=</v>
      </c>
      <c r="W1474" s="9">
        <f t="shared" si="1936"/>
        <v>43544</v>
      </c>
      <c r="X1474" s="4"/>
      <c r="Y1474" s="18"/>
      <c r="Z1474" s="16"/>
      <c r="AD1474" s="5"/>
    </row>
    <row r="1475" spans="1:30" x14ac:dyDescent="0.2">
      <c r="A1475" s="138">
        <f t="shared" si="1937"/>
        <v>43520</v>
      </c>
      <c r="B1475" s="134">
        <f t="shared" si="1976"/>
        <v>16673.986794649998</v>
      </c>
      <c r="C1475" s="134">
        <f t="shared" si="1997"/>
        <v>13589.235827059869</v>
      </c>
      <c r="D1475" s="139">
        <f t="shared" si="1977"/>
        <v>707.44100000000003</v>
      </c>
      <c r="E1475" s="10">
        <f>IF(DAY(A1475)=E$3+1,VLOOKUP(A1475,[1]Plan1!$BZ$150:$CA$300,2),E1474)</f>
        <v>707.48800000000006</v>
      </c>
      <c r="F1475" s="140">
        <f t="shared" si="1978"/>
        <v>43486</v>
      </c>
      <c r="G1475" s="133">
        <f t="shared" si="1979"/>
        <v>6.6436635705269254E-5</v>
      </c>
      <c r="H1475" s="141">
        <f t="shared" si="1980"/>
        <v>4</v>
      </c>
      <c r="I1475" s="141">
        <f t="shared" si="1981"/>
        <v>28</v>
      </c>
      <c r="J1475" s="134">
        <f t="shared" si="1982"/>
        <v>1.0000094906777348</v>
      </c>
      <c r="K1475" s="134">
        <f t="shared" si="1983"/>
        <v>1.22524506</v>
      </c>
      <c r="L1475" s="134">
        <f t="shared" si="1984"/>
        <v>1.22525668</v>
      </c>
      <c r="M1475" s="134">
        <f t="shared" si="1985"/>
        <v>16650.301973199999</v>
      </c>
      <c r="N1475" s="142">
        <f t="shared" si="1998"/>
        <v>0</v>
      </c>
      <c r="O1475" s="133">
        <f t="shared" si="1934"/>
        <v>0</v>
      </c>
      <c r="P1475" s="134">
        <f t="shared" si="1986"/>
        <v>0</v>
      </c>
      <c r="Q1475" s="133">
        <f t="shared" si="1938"/>
        <v>0.12682499999999999</v>
      </c>
      <c r="R1475" s="143">
        <f t="shared" si="1987"/>
        <v>1.0014224860000001</v>
      </c>
      <c r="S1475" s="134">
        <f t="shared" si="1988"/>
        <v>23.684821450000001</v>
      </c>
      <c r="T1475" s="3">
        <f t="shared" si="1939"/>
        <v>0</v>
      </c>
      <c r="U1475" s="4">
        <f t="shared" si="1940"/>
        <v>0</v>
      </c>
      <c r="V1475" s="144" t="str">
        <f t="shared" ref="V1475" si="2012">V1474</f>
        <v>A+J=</v>
      </c>
      <c r="W1475" s="9">
        <f t="shared" si="1936"/>
        <v>43544</v>
      </c>
      <c r="X1475" s="4"/>
      <c r="Y1475" s="18"/>
      <c r="Z1475" s="16"/>
      <c r="AD1475" s="5"/>
    </row>
    <row r="1476" spans="1:30" x14ac:dyDescent="0.2">
      <c r="A1476" s="138">
        <f t="shared" si="1937"/>
        <v>43521</v>
      </c>
      <c r="B1476" s="134">
        <f t="shared" si="1976"/>
        <v>16679.952884830003</v>
      </c>
      <c r="C1476" s="134">
        <f t="shared" si="1997"/>
        <v>13589.235827059869</v>
      </c>
      <c r="D1476" s="139">
        <f t="shared" si="1977"/>
        <v>707.44100000000003</v>
      </c>
      <c r="E1476" s="10">
        <f>IF(DAY(A1476)=E$3+1,VLOOKUP(A1476,[1]Plan1!$BZ$150:$CA$300,2),E1475)</f>
        <v>707.48800000000006</v>
      </c>
      <c r="F1476" s="140">
        <f t="shared" si="1978"/>
        <v>43486</v>
      </c>
      <c r="G1476" s="133">
        <f t="shared" si="1979"/>
        <v>6.6436635705269254E-5</v>
      </c>
      <c r="H1476" s="141">
        <f t="shared" si="1980"/>
        <v>5</v>
      </c>
      <c r="I1476" s="141">
        <f t="shared" si="1981"/>
        <v>28</v>
      </c>
      <c r="J1476" s="134">
        <f t="shared" si="1982"/>
        <v>1.0000118633612423</v>
      </c>
      <c r="K1476" s="134">
        <f t="shared" si="1983"/>
        <v>1.22524506</v>
      </c>
      <c r="L1476" s="134">
        <f t="shared" si="1984"/>
        <v>1.2252595900000001</v>
      </c>
      <c r="M1476" s="134">
        <f t="shared" si="1985"/>
        <v>16650.341517870002</v>
      </c>
      <c r="N1476" s="142">
        <f t="shared" si="1998"/>
        <v>0</v>
      </c>
      <c r="O1476" s="133">
        <f t="shared" si="1934"/>
        <v>0</v>
      </c>
      <c r="P1476" s="134">
        <f t="shared" si="1986"/>
        <v>0</v>
      </c>
      <c r="Q1476" s="133">
        <f t="shared" si="1938"/>
        <v>0.12682499999999999</v>
      </c>
      <c r="R1476" s="143">
        <f t="shared" si="1987"/>
        <v>1.0017784240000001</v>
      </c>
      <c r="S1476" s="134">
        <f t="shared" si="1988"/>
        <v>29.611366960000002</v>
      </c>
      <c r="T1476" s="3">
        <f t="shared" si="1939"/>
        <v>0</v>
      </c>
      <c r="U1476" s="4">
        <f t="shared" si="1940"/>
        <v>0</v>
      </c>
      <c r="V1476" s="144" t="str">
        <f t="shared" ref="V1476" si="2013">V1475</f>
        <v>A+J=</v>
      </c>
      <c r="W1476" s="9">
        <f t="shared" si="1936"/>
        <v>43544</v>
      </c>
      <c r="X1476" s="4"/>
      <c r="Y1476" s="18"/>
      <c r="Z1476" s="16"/>
      <c r="AD1476" s="5"/>
    </row>
    <row r="1477" spans="1:30" x14ac:dyDescent="0.2">
      <c r="A1477" s="138">
        <f t="shared" si="1937"/>
        <v>43522</v>
      </c>
      <c r="B1477" s="134">
        <f t="shared" si="1976"/>
        <v>16685.921101120002</v>
      </c>
      <c r="C1477" s="134">
        <f t="shared" si="1997"/>
        <v>13589.235827059869</v>
      </c>
      <c r="D1477" s="139">
        <f t="shared" si="1977"/>
        <v>707.44100000000003</v>
      </c>
      <c r="E1477" s="10">
        <f>IF(DAY(A1477)=E$3+1,VLOOKUP(A1477,[1]Plan1!$BZ$150:$CA$300,2),E1476)</f>
        <v>707.48800000000006</v>
      </c>
      <c r="F1477" s="140">
        <f t="shared" si="1978"/>
        <v>43486</v>
      </c>
      <c r="G1477" s="133">
        <f t="shared" si="1979"/>
        <v>6.6436635705269254E-5</v>
      </c>
      <c r="H1477" s="141">
        <f t="shared" si="1980"/>
        <v>6</v>
      </c>
      <c r="I1477" s="141">
        <f t="shared" si="1981"/>
        <v>28</v>
      </c>
      <c r="J1477" s="134">
        <f t="shared" si="1982"/>
        <v>1.0000142360503794</v>
      </c>
      <c r="K1477" s="134">
        <f t="shared" si="1983"/>
        <v>1.22524506</v>
      </c>
      <c r="L1477" s="134">
        <f t="shared" si="1984"/>
        <v>1.2252624999999999</v>
      </c>
      <c r="M1477" s="134">
        <f t="shared" si="1985"/>
        <v>16650.381062550001</v>
      </c>
      <c r="N1477" s="142">
        <f t="shared" si="1998"/>
        <v>0</v>
      </c>
      <c r="O1477" s="133">
        <f t="shared" si="1934"/>
        <v>0</v>
      </c>
      <c r="P1477" s="134">
        <f t="shared" si="1986"/>
        <v>0</v>
      </c>
      <c r="Q1477" s="133">
        <f t="shared" si="1938"/>
        <v>0.12682499999999999</v>
      </c>
      <c r="R1477" s="143">
        <f t="shared" si="1987"/>
        <v>1.002134488</v>
      </c>
      <c r="S1477" s="134">
        <f t="shared" si="1988"/>
        <v>35.54003857</v>
      </c>
      <c r="T1477" s="3">
        <f t="shared" si="1939"/>
        <v>0</v>
      </c>
      <c r="U1477" s="4">
        <f t="shared" si="1940"/>
        <v>0</v>
      </c>
      <c r="V1477" s="144" t="str">
        <f t="shared" ref="V1477" si="2014">V1476</f>
        <v>A+J=</v>
      </c>
      <c r="W1477" s="9">
        <f t="shared" si="1936"/>
        <v>43544</v>
      </c>
      <c r="X1477" s="4"/>
      <c r="Y1477" s="18"/>
      <c r="Z1477" s="16"/>
      <c r="AD1477" s="5"/>
    </row>
    <row r="1478" spans="1:30" x14ac:dyDescent="0.2">
      <c r="A1478" s="138">
        <f t="shared" si="1937"/>
        <v>43523</v>
      </c>
      <c r="B1478" s="134">
        <f t="shared" si="1976"/>
        <v>16691.891323929998</v>
      </c>
      <c r="C1478" s="134">
        <f t="shared" si="1997"/>
        <v>13589.235827059869</v>
      </c>
      <c r="D1478" s="139">
        <f t="shared" si="1977"/>
        <v>707.44100000000003</v>
      </c>
      <c r="E1478" s="10">
        <f>IF(DAY(A1478)=E$3+1,VLOOKUP(A1478,[1]Plan1!$BZ$150:$CA$300,2),E1477)</f>
        <v>707.48800000000006</v>
      </c>
      <c r="F1478" s="140">
        <f t="shared" si="1978"/>
        <v>43486</v>
      </c>
      <c r="G1478" s="133">
        <f t="shared" si="1979"/>
        <v>6.6436635705269254E-5</v>
      </c>
      <c r="H1478" s="141">
        <f t="shared" si="1980"/>
        <v>7</v>
      </c>
      <c r="I1478" s="141">
        <f t="shared" si="1981"/>
        <v>28</v>
      </c>
      <c r="J1478" s="134">
        <f t="shared" si="1982"/>
        <v>1.0000166087451461</v>
      </c>
      <c r="K1478" s="134">
        <f t="shared" si="1983"/>
        <v>1.22524506</v>
      </c>
      <c r="L1478" s="134">
        <f t="shared" si="1984"/>
        <v>1.2252654000000001</v>
      </c>
      <c r="M1478" s="134">
        <f t="shared" si="1985"/>
        <v>16650.420471329999</v>
      </c>
      <c r="N1478" s="142">
        <f t="shared" si="1998"/>
        <v>0</v>
      </c>
      <c r="O1478" s="133">
        <f t="shared" si="1934"/>
        <v>0</v>
      </c>
      <c r="P1478" s="134">
        <f t="shared" si="1986"/>
        <v>0</v>
      </c>
      <c r="Q1478" s="133">
        <f t="shared" si="1938"/>
        <v>0.12682499999999999</v>
      </c>
      <c r="R1478" s="143">
        <f t="shared" si="1987"/>
        <v>1.0024906790000001</v>
      </c>
      <c r="S1478" s="134">
        <f t="shared" si="1988"/>
        <v>41.470852600000001</v>
      </c>
      <c r="T1478" s="3">
        <f t="shared" si="1939"/>
        <v>0</v>
      </c>
      <c r="U1478" s="4">
        <f t="shared" si="1940"/>
        <v>0</v>
      </c>
      <c r="V1478" s="144" t="str">
        <f t="shared" ref="V1478" si="2015">V1477</f>
        <v>A+J=</v>
      </c>
      <c r="W1478" s="9">
        <f t="shared" si="1936"/>
        <v>43544</v>
      </c>
      <c r="X1478" s="4"/>
      <c r="Y1478" s="18"/>
      <c r="Z1478" s="16"/>
      <c r="AD1478" s="5"/>
    </row>
    <row r="1479" spans="1:30" x14ac:dyDescent="0.2">
      <c r="A1479" s="138">
        <f t="shared" si="1937"/>
        <v>43524</v>
      </c>
      <c r="B1479" s="134">
        <f t="shared" si="1976"/>
        <v>16697.863809070001</v>
      </c>
      <c r="C1479" s="134">
        <f t="shared" si="1997"/>
        <v>13589.235827059869</v>
      </c>
      <c r="D1479" s="139">
        <f t="shared" si="1977"/>
        <v>707.44100000000003</v>
      </c>
      <c r="E1479" s="10">
        <f>IF(DAY(A1479)=E$3+1,VLOOKUP(A1479,[1]Plan1!$BZ$150:$CA$300,2),E1478)</f>
        <v>707.48800000000006</v>
      </c>
      <c r="F1479" s="140">
        <f t="shared" si="1978"/>
        <v>43486</v>
      </c>
      <c r="G1479" s="133">
        <f t="shared" si="1979"/>
        <v>6.6436635705269254E-5</v>
      </c>
      <c r="H1479" s="141">
        <f t="shared" si="1980"/>
        <v>8</v>
      </c>
      <c r="I1479" s="141">
        <f t="shared" si="1981"/>
        <v>28</v>
      </c>
      <c r="J1479" s="134">
        <f t="shared" si="1982"/>
        <v>1.0000189814455425</v>
      </c>
      <c r="K1479" s="134">
        <f t="shared" si="1983"/>
        <v>1.22524506</v>
      </c>
      <c r="L1479" s="134">
        <f t="shared" si="1984"/>
        <v>1.2252683099999999</v>
      </c>
      <c r="M1479" s="134">
        <f t="shared" si="1985"/>
        <v>16650.460016010002</v>
      </c>
      <c r="N1479" s="142">
        <f t="shared" si="1998"/>
        <v>0</v>
      </c>
      <c r="O1479" s="133">
        <f t="shared" si="1934"/>
        <v>0</v>
      </c>
      <c r="P1479" s="134">
        <f t="shared" si="1986"/>
        <v>0</v>
      </c>
      <c r="Q1479" s="133">
        <f t="shared" si="1938"/>
        <v>0.12682499999999999</v>
      </c>
      <c r="R1479" s="143">
        <f t="shared" si="1987"/>
        <v>1.0028469959999999</v>
      </c>
      <c r="S1479" s="134">
        <f t="shared" si="1988"/>
        <v>47.403793059999998</v>
      </c>
      <c r="T1479" s="3">
        <f t="shared" si="1939"/>
        <v>0</v>
      </c>
      <c r="U1479" s="4">
        <f t="shared" si="1940"/>
        <v>0</v>
      </c>
      <c r="V1479" s="144" t="str">
        <f t="shared" ref="V1479" si="2016">V1478</f>
        <v>A+J=</v>
      </c>
      <c r="W1479" s="9">
        <f t="shared" si="1936"/>
        <v>43544</v>
      </c>
      <c r="X1479" s="4"/>
      <c r="Y1479" s="18"/>
      <c r="Z1479" s="16"/>
      <c r="AD1479" s="5"/>
    </row>
    <row r="1480" spans="1:30" x14ac:dyDescent="0.2">
      <c r="A1480" s="138">
        <f t="shared" si="1937"/>
        <v>43525</v>
      </c>
      <c r="B1480" s="134">
        <f t="shared" si="1976"/>
        <v>16703.838436990001</v>
      </c>
      <c r="C1480" s="134">
        <f t="shared" si="1997"/>
        <v>13589.235827059869</v>
      </c>
      <c r="D1480" s="139">
        <f t="shared" si="1977"/>
        <v>707.44100000000003</v>
      </c>
      <c r="E1480" s="10">
        <f>IF(DAY(A1480)=E$3+1,VLOOKUP(A1480,[1]Plan1!$BZ$150:$CA$300,2),E1479)</f>
        <v>707.48800000000006</v>
      </c>
      <c r="F1480" s="140">
        <f t="shared" si="1978"/>
        <v>43486</v>
      </c>
      <c r="G1480" s="133">
        <f t="shared" si="1979"/>
        <v>6.6436635705269254E-5</v>
      </c>
      <c r="H1480" s="141">
        <f t="shared" si="1980"/>
        <v>9</v>
      </c>
      <c r="I1480" s="141">
        <f t="shared" si="1981"/>
        <v>28</v>
      </c>
      <c r="J1480" s="134">
        <f t="shared" si="1982"/>
        <v>1.0000213541515683</v>
      </c>
      <c r="K1480" s="134">
        <f t="shared" si="1983"/>
        <v>1.22524506</v>
      </c>
      <c r="L1480" s="134">
        <f t="shared" si="1984"/>
        <v>1.22527122</v>
      </c>
      <c r="M1480" s="134">
        <f t="shared" si="1985"/>
        <v>16650.49956068</v>
      </c>
      <c r="N1480" s="142">
        <f t="shared" si="1998"/>
        <v>0</v>
      </c>
      <c r="O1480" s="133">
        <f t="shared" si="1934"/>
        <v>0</v>
      </c>
      <c r="P1480" s="134">
        <f t="shared" si="1986"/>
        <v>0</v>
      </c>
      <c r="Q1480" s="133">
        <f t="shared" si="1938"/>
        <v>0.12682499999999999</v>
      </c>
      <c r="R1480" s="143">
        <f t="shared" si="1987"/>
        <v>1.0032034400000001</v>
      </c>
      <c r="S1480" s="134">
        <f t="shared" si="1988"/>
        <v>53.338876310000003</v>
      </c>
      <c r="T1480" s="3">
        <f t="shared" si="1939"/>
        <v>0</v>
      </c>
      <c r="U1480" s="4">
        <f t="shared" si="1940"/>
        <v>0</v>
      </c>
      <c r="V1480" s="144" t="str">
        <f t="shared" ref="V1480" si="2017">V1479</f>
        <v>A+J=</v>
      </c>
      <c r="W1480" s="9">
        <f t="shared" si="1936"/>
        <v>43544</v>
      </c>
      <c r="X1480" s="4"/>
      <c r="Y1480" s="18"/>
      <c r="Z1480" s="16"/>
      <c r="AD1480" s="5"/>
    </row>
    <row r="1481" spans="1:30" x14ac:dyDescent="0.2">
      <c r="A1481" s="138">
        <f t="shared" si="1937"/>
        <v>43526</v>
      </c>
      <c r="B1481" s="134">
        <f t="shared" si="1976"/>
        <v>16709.81520773</v>
      </c>
      <c r="C1481" s="134">
        <f t="shared" si="1997"/>
        <v>13589.235827059869</v>
      </c>
      <c r="D1481" s="139">
        <f t="shared" si="1977"/>
        <v>707.44100000000003</v>
      </c>
      <c r="E1481" s="10">
        <f>IF(DAY(A1481)=E$3+1,VLOOKUP(A1481,[1]Plan1!$BZ$150:$CA$300,2),E1480)</f>
        <v>707.48800000000006</v>
      </c>
      <c r="F1481" s="140">
        <f t="shared" si="1978"/>
        <v>43486</v>
      </c>
      <c r="G1481" s="133">
        <f t="shared" si="1979"/>
        <v>6.6436635705269254E-5</v>
      </c>
      <c r="H1481" s="141">
        <f t="shared" si="1980"/>
        <v>10</v>
      </c>
      <c r="I1481" s="141">
        <f t="shared" si="1981"/>
        <v>28</v>
      </c>
      <c r="J1481" s="134">
        <f t="shared" si="1982"/>
        <v>1.0000237268632239</v>
      </c>
      <c r="K1481" s="134">
        <f t="shared" si="1983"/>
        <v>1.22524506</v>
      </c>
      <c r="L1481" s="134">
        <f t="shared" si="1984"/>
        <v>1.2252741300000001</v>
      </c>
      <c r="M1481" s="134">
        <f t="shared" si="1985"/>
        <v>16650.53910536</v>
      </c>
      <c r="N1481" s="142">
        <f t="shared" si="1998"/>
        <v>0</v>
      </c>
      <c r="O1481" s="133">
        <f t="shared" si="1934"/>
        <v>0</v>
      </c>
      <c r="P1481" s="134">
        <f t="shared" si="1986"/>
        <v>0</v>
      </c>
      <c r="Q1481" s="133">
        <f t="shared" si="1938"/>
        <v>0.12682499999999999</v>
      </c>
      <c r="R1481" s="143">
        <f t="shared" si="1987"/>
        <v>1.003560011</v>
      </c>
      <c r="S1481" s="134">
        <f t="shared" si="1988"/>
        <v>59.276102369999997</v>
      </c>
      <c r="T1481" s="3">
        <f t="shared" si="1939"/>
        <v>0</v>
      </c>
      <c r="U1481" s="4">
        <f t="shared" si="1940"/>
        <v>0</v>
      </c>
      <c r="V1481" s="144" t="str">
        <f t="shared" ref="V1481" si="2018">V1480</f>
        <v>A+J=</v>
      </c>
      <c r="W1481" s="9">
        <f t="shared" si="1936"/>
        <v>43544</v>
      </c>
      <c r="X1481" s="4"/>
      <c r="Y1481" s="18"/>
      <c r="Z1481" s="16"/>
      <c r="AD1481" s="5"/>
    </row>
    <row r="1482" spans="1:30" x14ac:dyDescent="0.2">
      <c r="A1482" s="138">
        <f t="shared" si="1937"/>
        <v>43527</v>
      </c>
      <c r="B1482" s="134">
        <f t="shared" si="1976"/>
        <v>16715.79396821</v>
      </c>
      <c r="C1482" s="134">
        <f t="shared" si="1997"/>
        <v>13589.235827059869</v>
      </c>
      <c r="D1482" s="139">
        <f t="shared" si="1977"/>
        <v>707.44100000000003</v>
      </c>
      <c r="E1482" s="10">
        <f>IF(DAY(A1482)=E$3+1,VLOOKUP(A1482,[1]Plan1!$BZ$150:$CA$300,2),E1481)</f>
        <v>707.48800000000006</v>
      </c>
      <c r="F1482" s="140">
        <f t="shared" si="1978"/>
        <v>43486</v>
      </c>
      <c r="G1482" s="133">
        <f t="shared" si="1979"/>
        <v>6.6436635705269254E-5</v>
      </c>
      <c r="H1482" s="141">
        <f t="shared" si="1980"/>
        <v>11</v>
      </c>
      <c r="I1482" s="141">
        <f t="shared" si="1981"/>
        <v>28</v>
      </c>
      <c r="J1482" s="134">
        <f t="shared" si="1982"/>
        <v>1.000026099580509</v>
      </c>
      <c r="K1482" s="134">
        <f t="shared" si="1983"/>
        <v>1.22524506</v>
      </c>
      <c r="L1482" s="134">
        <f t="shared" si="1984"/>
        <v>1.22527703</v>
      </c>
      <c r="M1482" s="134">
        <f t="shared" si="1985"/>
        <v>16650.578514140001</v>
      </c>
      <c r="N1482" s="142">
        <f t="shared" si="1998"/>
        <v>0</v>
      </c>
      <c r="O1482" s="133">
        <f t="shared" ref="O1482:O1545" si="2019">IF(N1482&gt;0,VLOOKUP(N1482,$Y$10:$AD$100,6),0)</f>
        <v>0</v>
      </c>
      <c r="P1482" s="134">
        <f t="shared" si="1986"/>
        <v>0</v>
      </c>
      <c r="Q1482" s="133">
        <f t="shared" si="1938"/>
        <v>0.12682499999999999</v>
      </c>
      <c r="R1482" s="143">
        <f t="shared" si="1987"/>
        <v>1.003916708</v>
      </c>
      <c r="S1482" s="134">
        <f t="shared" si="1988"/>
        <v>65.215454070000007</v>
      </c>
      <c r="T1482" s="3">
        <f t="shared" si="1939"/>
        <v>0</v>
      </c>
      <c r="U1482" s="4">
        <f t="shared" si="1940"/>
        <v>0</v>
      </c>
      <c r="V1482" s="144" t="str">
        <f t="shared" ref="V1482" si="2020">V1481</f>
        <v>A+J=</v>
      </c>
      <c r="W1482" s="9">
        <f t="shared" ref="W1482:W1545" si="2021">VLOOKUP(A1482,$Z$10:$AG$81,8)</f>
        <v>43544</v>
      </c>
      <c r="X1482" s="4"/>
      <c r="Y1482" s="18"/>
      <c r="Z1482" s="16"/>
      <c r="AD1482" s="5"/>
    </row>
    <row r="1483" spans="1:30" x14ac:dyDescent="0.2">
      <c r="A1483" s="138">
        <f t="shared" ref="A1483:A1546" si="2022">(A1482+1)</f>
        <v>43528</v>
      </c>
      <c r="B1483" s="134">
        <f t="shared" si="1976"/>
        <v>16721.775007910001</v>
      </c>
      <c r="C1483" s="134">
        <f t="shared" si="1997"/>
        <v>13589.235827059869</v>
      </c>
      <c r="D1483" s="139">
        <f t="shared" si="1977"/>
        <v>707.44100000000003</v>
      </c>
      <c r="E1483" s="10">
        <f>IF(DAY(A1483)=E$3+1,VLOOKUP(A1483,[1]Plan1!$BZ$150:$CA$300,2),E1482)</f>
        <v>707.48800000000006</v>
      </c>
      <c r="F1483" s="140">
        <f t="shared" si="1978"/>
        <v>43486</v>
      </c>
      <c r="G1483" s="133">
        <f t="shared" si="1979"/>
        <v>6.6436635705269254E-5</v>
      </c>
      <c r="H1483" s="141">
        <f t="shared" si="1980"/>
        <v>12</v>
      </c>
      <c r="I1483" s="141">
        <f t="shared" si="1981"/>
        <v>28</v>
      </c>
      <c r="J1483" s="134">
        <f t="shared" si="1982"/>
        <v>1.0000284723034238</v>
      </c>
      <c r="K1483" s="134">
        <f t="shared" si="1983"/>
        <v>1.22524506</v>
      </c>
      <c r="L1483" s="134">
        <f t="shared" si="1984"/>
        <v>1.2252799400000001</v>
      </c>
      <c r="M1483" s="134">
        <f t="shared" si="1985"/>
        <v>16650.61805882</v>
      </c>
      <c r="N1483" s="142">
        <f t="shared" si="1998"/>
        <v>0</v>
      </c>
      <c r="O1483" s="133">
        <f t="shared" si="2019"/>
        <v>0</v>
      </c>
      <c r="P1483" s="134">
        <f t="shared" si="1986"/>
        <v>0</v>
      </c>
      <c r="Q1483" s="133">
        <f t="shared" ref="Q1483:Q1546" si="2023">(Q1482)</f>
        <v>0.12682499999999999</v>
      </c>
      <c r="R1483" s="143">
        <f t="shared" si="1987"/>
        <v>1.004273532</v>
      </c>
      <c r="S1483" s="134">
        <f t="shared" si="1988"/>
        <v>71.156949089999998</v>
      </c>
      <c r="T1483" s="3">
        <f t="shared" ref="T1483:T1546" si="2024">IF(N1483&gt;0,P1483+S1483,0)</f>
        <v>0</v>
      </c>
      <c r="U1483" s="4">
        <f t="shared" ref="U1483:U1546" si="2025">IF(N1483&gt;0,T1483*U$7,0)</f>
        <v>0</v>
      </c>
      <c r="V1483" s="144" t="str">
        <f t="shared" ref="V1483" si="2026">V1482</f>
        <v>A+J=</v>
      </c>
      <c r="W1483" s="9">
        <f t="shared" si="2021"/>
        <v>43544</v>
      </c>
      <c r="X1483" s="4"/>
      <c r="Y1483" s="18"/>
      <c r="Z1483" s="16"/>
      <c r="AD1483" s="5"/>
    </row>
    <row r="1484" spans="1:30" x14ac:dyDescent="0.2">
      <c r="A1484" s="138">
        <f t="shared" si="2022"/>
        <v>43529</v>
      </c>
      <c r="B1484" s="134">
        <f t="shared" si="1976"/>
        <v>16727.758190469998</v>
      </c>
      <c r="C1484" s="134">
        <f t="shared" si="1997"/>
        <v>13589.235827059869</v>
      </c>
      <c r="D1484" s="139">
        <f t="shared" si="1977"/>
        <v>707.44100000000003</v>
      </c>
      <c r="E1484" s="10">
        <f>IF(DAY(A1484)=E$3+1,VLOOKUP(A1484,[1]Plan1!$BZ$150:$CA$300,2),E1483)</f>
        <v>707.48800000000006</v>
      </c>
      <c r="F1484" s="140">
        <f t="shared" si="1978"/>
        <v>43486</v>
      </c>
      <c r="G1484" s="133">
        <f t="shared" si="1979"/>
        <v>6.6436635705269254E-5</v>
      </c>
      <c r="H1484" s="141">
        <f t="shared" si="1980"/>
        <v>13</v>
      </c>
      <c r="I1484" s="141">
        <f t="shared" si="1981"/>
        <v>28</v>
      </c>
      <c r="J1484" s="134">
        <f t="shared" si="1982"/>
        <v>1.0000308450319684</v>
      </c>
      <c r="K1484" s="134">
        <f t="shared" si="1983"/>
        <v>1.22524506</v>
      </c>
      <c r="L1484" s="134">
        <f t="shared" si="1984"/>
        <v>1.2252828499999999</v>
      </c>
      <c r="M1484" s="134">
        <f t="shared" si="1985"/>
        <v>16650.6576035</v>
      </c>
      <c r="N1484" s="142">
        <f t="shared" si="1998"/>
        <v>0</v>
      </c>
      <c r="O1484" s="133">
        <f t="shared" si="2019"/>
        <v>0</v>
      </c>
      <c r="P1484" s="134">
        <f t="shared" si="1986"/>
        <v>0</v>
      </c>
      <c r="Q1484" s="133">
        <f t="shared" si="2023"/>
        <v>0.12682499999999999</v>
      </c>
      <c r="R1484" s="143">
        <f t="shared" si="1987"/>
        <v>1.0046304829999999</v>
      </c>
      <c r="S1484" s="134">
        <f t="shared" si="1988"/>
        <v>77.100586969999995</v>
      </c>
      <c r="T1484" s="3">
        <f t="shared" si="2024"/>
        <v>0</v>
      </c>
      <c r="U1484" s="4">
        <f t="shared" si="2025"/>
        <v>0</v>
      </c>
      <c r="V1484" s="144" t="str">
        <f t="shared" ref="V1484" si="2027">V1483</f>
        <v>A+J=</v>
      </c>
      <c r="W1484" s="9">
        <f t="shared" si="2021"/>
        <v>43544</v>
      </c>
      <c r="X1484" s="4"/>
      <c r="Y1484" s="18"/>
      <c r="Z1484" s="16"/>
      <c r="AD1484" s="5"/>
    </row>
    <row r="1485" spans="1:30" x14ac:dyDescent="0.2">
      <c r="A1485" s="138">
        <f t="shared" si="2022"/>
        <v>43530</v>
      </c>
      <c r="B1485" s="134">
        <f t="shared" si="1976"/>
        <v>16733.74337932</v>
      </c>
      <c r="C1485" s="134">
        <f t="shared" si="1997"/>
        <v>13589.235827059869</v>
      </c>
      <c r="D1485" s="139">
        <f t="shared" si="1977"/>
        <v>707.44100000000003</v>
      </c>
      <c r="E1485" s="10">
        <f>IF(DAY(A1485)=E$3+1,VLOOKUP(A1485,[1]Plan1!$BZ$150:$CA$300,2),E1484)</f>
        <v>707.48800000000006</v>
      </c>
      <c r="F1485" s="140">
        <f t="shared" si="1978"/>
        <v>43486</v>
      </c>
      <c r="G1485" s="133">
        <f t="shared" si="1979"/>
        <v>6.6436635705269254E-5</v>
      </c>
      <c r="H1485" s="141">
        <f t="shared" si="1980"/>
        <v>14</v>
      </c>
      <c r="I1485" s="141">
        <f t="shared" si="1981"/>
        <v>28</v>
      </c>
      <c r="J1485" s="134">
        <f t="shared" si="1982"/>
        <v>1.0000332177661426</v>
      </c>
      <c r="K1485" s="134">
        <f t="shared" si="1983"/>
        <v>1.22524506</v>
      </c>
      <c r="L1485" s="134">
        <f t="shared" si="1984"/>
        <v>1.2252857500000001</v>
      </c>
      <c r="M1485" s="134">
        <f t="shared" si="1985"/>
        <v>16650.697012280001</v>
      </c>
      <c r="N1485" s="142">
        <f t="shared" si="1998"/>
        <v>0</v>
      </c>
      <c r="O1485" s="133">
        <f t="shared" si="2019"/>
        <v>0</v>
      </c>
      <c r="P1485" s="134">
        <f t="shared" si="1986"/>
        <v>0</v>
      </c>
      <c r="Q1485" s="133">
        <f t="shared" si="2023"/>
        <v>0.12682499999999999</v>
      </c>
      <c r="R1485" s="143">
        <f t="shared" si="1987"/>
        <v>1.0049875610000001</v>
      </c>
      <c r="S1485" s="134">
        <f t="shared" si="1988"/>
        <v>83.046367040000007</v>
      </c>
      <c r="T1485" s="3">
        <f t="shared" si="2024"/>
        <v>0</v>
      </c>
      <c r="U1485" s="4">
        <f t="shared" si="2025"/>
        <v>0</v>
      </c>
      <c r="V1485" s="144" t="str">
        <f t="shared" ref="V1485" si="2028">V1484</f>
        <v>A+J=</v>
      </c>
      <c r="W1485" s="9">
        <f t="shared" si="2021"/>
        <v>43544</v>
      </c>
      <c r="X1485" s="4"/>
      <c r="Y1485" s="18"/>
      <c r="Z1485" s="16"/>
      <c r="AD1485" s="5"/>
    </row>
    <row r="1486" spans="1:30" x14ac:dyDescent="0.2">
      <c r="A1486" s="138">
        <f t="shared" si="2022"/>
        <v>43531</v>
      </c>
      <c r="B1486" s="134">
        <f t="shared" si="1976"/>
        <v>16739.730847580002</v>
      </c>
      <c r="C1486" s="134">
        <f t="shared" si="1997"/>
        <v>13589.235827059869</v>
      </c>
      <c r="D1486" s="139">
        <f t="shared" si="1977"/>
        <v>707.44100000000003</v>
      </c>
      <c r="E1486" s="10">
        <f>IF(DAY(A1486)=E$3+1,VLOOKUP(A1486,[1]Plan1!$BZ$150:$CA$300,2),E1485)</f>
        <v>707.48800000000006</v>
      </c>
      <c r="F1486" s="140">
        <f t="shared" si="1978"/>
        <v>43486</v>
      </c>
      <c r="G1486" s="133">
        <f t="shared" si="1979"/>
        <v>6.6436635705269254E-5</v>
      </c>
      <c r="H1486" s="141">
        <f t="shared" si="1980"/>
        <v>15</v>
      </c>
      <c r="I1486" s="141">
        <f t="shared" si="1981"/>
        <v>28</v>
      </c>
      <c r="J1486" s="134">
        <f t="shared" si="1982"/>
        <v>1.0000355905059466</v>
      </c>
      <c r="K1486" s="134">
        <f t="shared" si="1983"/>
        <v>1.22524506</v>
      </c>
      <c r="L1486" s="134">
        <f t="shared" si="1984"/>
        <v>1.2252886599999999</v>
      </c>
      <c r="M1486" s="134">
        <f t="shared" si="1985"/>
        <v>16650.736556960001</v>
      </c>
      <c r="N1486" s="142">
        <f t="shared" si="1998"/>
        <v>0</v>
      </c>
      <c r="O1486" s="133">
        <f t="shared" si="2019"/>
        <v>0</v>
      </c>
      <c r="P1486" s="134">
        <f t="shared" si="1986"/>
        <v>0</v>
      </c>
      <c r="Q1486" s="133">
        <f t="shared" si="2023"/>
        <v>0.12682499999999999</v>
      </c>
      <c r="R1486" s="143">
        <f t="shared" si="1987"/>
        <v>1.0053447659999999</v>
      </c>
      <c r="S1486" s="134">
        <f t="shared" si="1988"/>
        <v>88.994290620000001</v>
      </c>
      <c r="T1486" s="3">
        <f t="shared" si="2024"/>
        <v>0</v>
      </c>
      <c r="U1486" s="4">
        <f t="shared" si="2025"/>
        <v>0</v>
      </c>
      <c r="V1486" s="144" t="str">
        <f t="shared" ref="V1486" si="2029">V1485</f>
        <v>A+J=</v>
      </c>
      <c r="W1486" s="9">
        <f t="shared" si="2021"/>
        <v>43544</v>
      </c>
      <c r="X1486" s="4"/>
      <c r="Y1486" s="18"/>
      <c r="Z1486" s="16"/>
      <c r="AD1486" s="5"/>
    </row>
    <row r="1487" spans="1:30" x14ac:dyDescent="0.2">
      <c r="A1487" s="138">
        <f t="shared" si="2022"/>
        <v>43532</v>
      </c>
      <c r="B1487" s="134">
        <f t="shared" si="1976"/>
        <v>16745.720442080001</v>
      </c>
      <c r="C1487" s="134">
        <f t="shared" si="1997"/>
        <v>13589.235827059869</v>
      </c>
      <c r="D1487" s="139">
        <f t="shared" si="1977"/>
        <v>707.44100000000003</v>
      </c>
      <c r="E1487" s="10">
        <f>IF(DAY(A1487)=E$3+1,VLOOKUP(A1487,[1]Plan1!$BZ$150:$CA$300,2),E1486)</f>
        <v>707.48800000000006</v>
      </c>
      <c r="F1487" s="140">
        <f t="shared" si="1978"/>
        <v>43486</v>
      </c>
      <c r="G1487" s="133">
        <f t="shared" si="1979"/>
        <v>6.6436635705269254E-5</v>
      </c>
      <c r="H1487" s="141">
        <f t="shared" si="1980"/>
        <v>16</v>
      </c>
      <c r="I1487" s="141">
        <f t="shared" si="1981"/>
        <v>28</v>
      </c>
      <c r="J1487" s="134">
        <f t="shared" si="1982"/>
        <v>1.0000379632513801</v>
      </c>
      <c r="K1487" s="134">
        <f t="shared" si="1983"/>
        <v>1.22524506</v>
      </c>
      <c r="L1487" s="134">
        <f t="shared" si="1984"/>
        <v>1.22529157</v>
      </c>
      <c r="M1487" s="134">
        <f t="shared" si="1985"/>
        <v>16650.776101629999</v>
      </c>
      <c r="N1487" s="142">
        <f t="shared" si="1998"/>
        <v>0</v>
      </c>
      <c r="O1487" s="133">
        <f t="shared" si="2019"/>
        <v>0</v>
      </c>
      <c r="P1487" s="134">
        <f t="shared" si="1986"/>
        <v>0</v>
      </c>
      <c r="Q1487" s="133">
        <f t="shared" si="2023"/>
        <v>0.12682499999999999</v>
      </c>
      <c r="R1487" s="143">
        <f t="shared" si="1987"/>
        <v>1.0057020969999999</v>
      </c>
      <c r="S1487" s="134">
        <f t="shared" si="1988"/>
        <v>94.944340449999999</v>
      </c>
      <c r="T1487" s="3">
        <f t="shared" si="2024"/>
        <v>0</v>
      </c>
      <c r="U1487" s="4">
        <f t="shared" si="2025"/>
        <v>0</v>
      </c>
      <c r="V1487" s="144" t="str">
        <f t="shared" ref="V1487" si="2030">V1486</f>
        <v>A+J=</v>
      </c>
      <c r="W1487" s="9">
        <f t="shared" si="2021"/>
        <v>43544</v>
      </c>
      <c r="X1487" s="4"/>
      <c r="Y1487" s="18"/>
      <c r="Z1487" s="16"/>
      <c r="AD1487" s="5"/>
    </row>
    <row r="1488" spans="1:30" x14ac:dyDescent="0.2">
      <c r="A1488" s="138">
        <f t="shared" si="2022"/>
        <v>43533</v>
      </c>
      <c r="B1488" s="134">
        <f t="shared" si="1976"/>
        <v>16751.712196159999</v>
      </c>
      <c r="C1488" s="134">
        <f t="shared" si="1997"/>
        <v>13589.235827059869</v>
      </c>
      <c r="D1488" s="139">
        <f t="shared" si="1977"/>
        <v>707.44100000000003</v>
      </c>
      <c r="E1488" s="10">
        <f>IF(DAY(A1488)=E$3+1,VLOOKUP(A1488,[1]Plan1!$BZ$150:$CA$300,2),E1487)</f>
        <v>707.48800000000006</v>
      </c>
      <c r="F1488" s="140">
        <f t="shared" si="1978"/>
        <v>43486</v>
      </c>
      <c r="G1488" s="133">
        <f t="shared" si="1979"/>
        <v>6.6436635705269254E-5</v>
      </c>
      <c r="H1488" s="141">
        <f t="shared" si="1980"/>
        <v>17</v>
      </c>
      <c r="I1488" s="141">
        <f t="shared" si="1981"/>
        <v>28</v>
      </c>
      <c r="J1488" s="134">
        <f t="shared" si="1982"/>
        <v>1.0000403360024435</v>
      </c>
      <c r="K1488" s="134">
        <f t="shared" si="1983"/>
        <v>1.22524506</v>
      </c>
      <c r="L1488" s="134">
        <f t="shared" si="1984"/>
        <v>1.2252944800000001</v>
      </c>
      <c r="M1488" s="134">
        <f t="shared" si="1985"/>
        <v>16650.815646309999</v>
      </c>
      <c r="N1488" s="142">
        <f t="shared" si="1998"/>
        <v>0</v>
      </c>
      <c r="O1488" s="133">
        <f t="shared" si="2019"/>
        <v>0</v>
      </c>
      <c r="P1488" s="134">
        <f t="shared" si="1986"/>
        <v>0</v>
      </c>
      <c r="Q1488" s="133">
        <f t="shared" si="2023"/>
        <v>0.12682499999999999</v>
      </c>
      <c r="R1488" s="143">
        <f t="shared" si="1987"/>
        <v>1.0060595560000001</v>
      </c>
      <c r="S1488" s="134">
        <f t="shared" si="1988"/>
        <v>100.89654985</v>
      </c>
      <c r="T1488" s="3">
        <f t="shared" si="2024"/>
        <v>0</v>
      </c>
      <c r="U1488" s="4">
        <f t="shared" si="2025"/>
        <v>0</v>
      </c>
      <c r="V1488" s="144" t="str">
        <f t="shared" ref="V1488" si="2031">V1487</f>
        <v>A+J=</v>
      </c>
      <c r="W1488" s="9">
        <f t="shared" si="2021"/>
        <v>43544</v>
      </c>
      <c r="X1488" s="4"/>
      <c r="Y1488" s="18"/>
      <c r="Z1488" s="16"/>
      <c r="AD1488" s="5"/>
    </row>
    <row r="1489" spans="1:30" x14ac:dyDescent="0.2">
      <c r="A1489" s="138">
        <f t="shared" si="2022"/>
        <v>43534</v>
      </c>
      <c r="B1489" s="134">
        <f t="shared" si="1976"/>
        <v>16757.70595639</v>
      </c>
      <c r="C1489" s="134">
        <f t="shared" si="1997"/>
        <v>13589.235827059869</v>
      </c>
      <c r="D1489" s="139">
        <f t="shared" si="1977"/>
        <v>707.44100000000003</v>
      </c>
      <c r="E1489" s="10">
        <f>IF(DAY(A1489)=E$3+1,VLOOKUP(A1489,[1]Plan1!$BZ$150:$CA$300,2),E1488)</f>
        <v>707.48800000000006</v>
      </c>
      <c r="F1489" s="140">
        <f t="shared" si="1978"/>
        <v>43486</v>
      </c>
      <c r="G1489" s="133">
        <f t="shared" si="1979"/>
        <v>6.6436635705269254E-5</v>
      </c>
      <c r="H1489" s="141">
        <f t="shared" si="1980"/>
        <v>18</v>
      </c>
      <c r="I1489" s="141">
        <f t="shared" si="1981"/>
        <v>28</v>
      </c>
      <c r="J1489" s="134">
        <f t="shared" si="1982"/>
        <v>1.0000427087591366</v>
      </c>
      <c r="K1489" s="134">
        <f t="shared" si="1983"/>
        <v>1.22524506</v>
      </c>
      <c r="L1489" s="134">
        <f t="shared" si="1984"/>
        <v>1.22529738</v>
      </c>
      <c r="M1489" s="134">
        <f t="shared" si="1985"/>
        <v>16650.85505509</v>
      </c>
      <c r="N1489" s="142">
        <f t="shared" si="1998"/>
        <v>0</v>
      </c>
      <c r="O1489" s="133">
        <f t="shared" si="2019"/>
        <v>0</v>
      </c>
      <c r="P1489" s="134">
        <f t="shared" si="1986"/>
        <v>0</v>
      </c>
      <c r="Q1489" s="133">
        <f t="shared" si="2023"/>
        <v>0.12682499999999999</v>
      </c>
      <c r="R1489" s="143">
        <f t="shared" si="1987"/>
        <v>1.0064171420000001</v>
      </c>
      <c r="S1489" s="134">
        <f t="shared" si="1988"/>
        <v>106.8509013</v>
      </c>
      <c r="T1489" s="3">
        <f t="shared" si="2024"/>
        <v>0</v>
      </c>
      <c r="U1489" s="4">
        <f t="shared" si="2025"/>
        <v>0</v>
      </c>
      <c r="V1489" s="144" t="str">
        <f t="shared" ref="V1489" si="2032">V1488</f>
        <v>A+J=</v>
      </c>
      <c r="W1489" s="9">
        <f t="shared" si="2021"/>
        <v>43544</v>
      </c>
      <c r="X1489" s="4"/>
      <c r="Y1489" s="18"/>
      <c r="Z1489" s="16"/>
      <c r="AD1489" s="5"/>
    </row>
    <row r="1490" spans="1:30" x14ac:dyDescent="0.2">
      <c r="A1490" s="138">
        <f t="shared" si="2022"/>
        <v>43535</v>
      </c>
      <c r="B1490" s="134">
        <f t="shared" si="1976"/>
        <v>16763.701996299998</v>
      </c>
      <c r="C1490" s="134">
        <f t="shared" si="1997"/>
        <v>13589.235827059869</v>
      </c>
      <c r="D1490" s="139">
        <f t="shared" si="1977"/>
        <v>707.44100000000003</v>
      </c>
      <c r="E1490" s="10">
        <f>IF(DAY(A1490)=E$3+1,VLOOKUP(A1490,[1]Plan1!$BZ$150:$CA$300,2),E1489)</f>
        <v>707.48800000000006</v>
      </c>
      <c r="F1490" s="140">
        <f t="shared" si="1978"/>
        <v>43486</v>
      </c>
      <c r="G1490" s="133">
        <f t="shared" si="1979"/>
        <v>6.6436635705269254E-5</v>
      </c>
      <c r="H1490" s="141">
        <f t="shared" si="1980"/>
        <v>19</v>
      </c>
      <c r="I1490" s="141">
        <f t="shared" si="1981"/>
        <v>28</v>
      </c>
      <c r="J1490" s="134">
        <f t="shared" si="1982"/>
        <v>1.0000450815214592</v>
      </c>
      <c r="K1490" s="134">
        <f t="shared" si="1983"/>
        <v>1.22524506</v>
      </c>
      <c r="L1490" s="134">
        <f t="shared" si="1984"/>
        <v>1.2253002900000001</v>
      </c>
      <c r="M1490" s="134">
        <f t="shared" si="1985"/>
        <v>16650.894599769999</v>
      </c>
      <c r="N1490" s="142">
        <f t="shared" si="1998"/>
        <v>0</v>
      </c>
      <c r="O1490" s="133">
        <f t="shared" si="2019"/>
        <v>0</v>
      </c>
      <c r="P1490" s="134">
        <f t="shared" si="1986"/>
        <v>0</v>
      </c>
      <c r="Q1490" s="133">
        <f t="shared" si="2023"/>
        <v>0.12682499999999999</v>
      </c>
      <c r="R1490" s="143">
        <f t="shared" si="1987"/>
        <v>1.006774855</v>
      </c>
      <c r="S1490" s="134">
        <f t="shared" si="1988"/>
        <v>112.80739653000001</v>
      </c>
      <c r="T1490" s="3">
        <f t="shared" si="2024"/>
        <v>0</v>
      </c>
      <c r="U1490" s="4">
        <f t="shared" si="2025"/>
        <v>0</v>
      </c>
      <c r="V1490" s="144" t="str">
        <f t="shared" ref="V1490" si="2033">V1489</f>
        <v>A+J=</v>
      </c>
      <c r="W1490" s="9">
        <f t="shared" si="2021"/>
        <v>43544</v>
      </c>
      <c r="X1490" s="4"/>
      <c r="Y1490" s="18"/>
      <c r="Z1490" s="16"/>
      <c r="AD1490" s="5"/>
    </row>
    <row r="1491" spans="1:30" x14ac:dyDescent="0.2">
      <c r="A1491" s="138">
        <f t="shared" si="2022"/>
        <v>43536</v>
      </c>
      <c r="B1491" s="134">
        <f t="shared" si="1976"/>
        <v>16769.700179159998</v>
      </c>
      <c r="C1491" s="134">
        <f t="shared" si="1997"/>
        <v>13589.235827059869</v>
      </c>
      <c r="D1491" s="139">
        <f t="shared" si="1977"/>
        <v>707.44100000000003</v>
      </c>
      <c r="E1491" s="10">
        <f>IF(DAY(A1491)=E$3+1,VLOOKUP(A1491,[1]Plan1!$BZ$150:$CA$300,2),E1490)</f>
        <v>707.48800000000006</v>
      </c>
      <c r="F1491" s="140">
        <f t="shared" si="1978"/>
        <v>43486</v>
      </c>
      <c r="G1491" s="133">
        <f t="shared" si="1979"/>
        <v>6.6436635705269254E-5</v>
      </c>
      <c r="H1491" s="141">
        <f t="shared" si="1980"/>
        <v>20</v>
      </c>
      <c r="I1491" s="141">
        <f t="shared" si="1981"/>
        <v>28</v>
      </c>
      <c r="J1491" s="134">
        <f t="shared" si="1982"/>
        <v>1.0000474542894118</v>
      </c>
      <c r="K1491" s="134">
        <f t="shared" si="1983"/>
        <v>1.22524506</v>
      </c>
      <c r="L1491" s="134">
        <f t="shared" si="1984"/>
        <v>1.2253031999999999</v>
      </c>
      <c r="M1491" s="134">
        <f t="shared" si="1985"/>
        <v>16650.934144449999</v>
      </c>
      <c r="N1491" s="142">
        <f t="shared" si="1998"/>
        <v>0</v>
      </c>
      <c r="O1491" s="133">
        <f t="shared" si="2019"/>
        <v>0</v>
      </c>
      <c r="P1491" s="134">
        <f t="shared" si="1986"/>
        <v>0</v>
      </c>
      <c r="Q1491" s="133">
        <f t="shared" si="2023"/>
        <v>0.12682499999999999</v>
      </c>
      <c r="R1491" s="143">
        <f t="shared" si="1987"/>
        <v>1.0071326949999999</v>
      </c>
      <c r="S1491" s="134">
        <f t="shared" si="1988"/>
        <v>118.76603471</v>
      </c>
      <c r="T1491" s="3">
        <f t="shared" si="2024"/>
        <v>0</v>
      </c>
      <c r="U1491" s="4">
        <f t="shared" si="2025"/>
        <v>0</v>
      </c>
      <c r="V1491" s="144" t="str">
        <f t="shared" ref="V1491" si="2034">V1490</f>
        <v>A+J=</v>
      </c>
      <c r="W1491" s="9">
        <f t="shared" si="2021"/>
        <v>43544</v>
      </c>
      <c r="X1491" s="4"/>
      <c r="Y1491" s="18"/>
      <c r="Z1491" s="16"/>
      <c r="AD1491" s="5"/>
    </row>
    <row r="1492" spans="1:30" x14ac:dyDescent="0.2">
      <c r="A1492" s="138">
        <f t="shared" si="2022"/>
        <v>43537</v>
      </c>
      <c r="B1492" s="134">
        <f t="shared" si="1976"/>
        <v>16775.70050499</v>
      </c>
      <c r="C1492" s="134">
        <f t="shared" si="1997"/>
        <v>13589.235827059869</v>
      </c>
      <c r="D1492" s="139">
        <f t="shared" si="1977"/>
        <v>707.44100000000003</v>
      </c>
      <c r="E1492" s="10">
        <f>IF(DAY(A1492)=E$3+1,VLOOKUP(A1492,[1]Plan1!$BZ$150:$CA$300,2),E1491)</f>
        <v>707.48800000000006</v>
      </c>
      <c r="F1492" s="140">
        <f t="shared" si="1978"/>
        <v>43486</v>
      </c>
      <c r="G1492" s="133">
        <f t="shared" si="1979"/>
        <v>6.6436635705269254E-5</v>
      </c>
      <c r="H1492" s="141">
        <f t="shared" si="1980"/>
        <v>21</v>
      </c>
      <c r="I1492" s="141">
        <f t="shared" si="1981"/>
        <v>28</v>
      </c>
      <c r="J1492" s="134">
        <f t="shared" si="1982"/>
        <v>1.0000498270629941</v>
      </c>
      <c r="K1492" s="134">
        <f t="shared" si="1983"/>
        <v>1.22524506</v>
      </c>
      <c r="L1492" s="134">
        <f t="shared" si="1984"/>
        <v>1.22530611</v>
      </c>
      <c r="M1492" s="134">
        <f t="shared" si="1985"/>
        <v>16650.973689120001</v>
      </c>
      <c r="N1492" s="142">
        <f t="shared" si="1998"/>
        <v>0</v>
      </c>
      <c r="O1492" s="133">
        <f t="shared" si="2019"/>
        <v>0</v>
      </c>
      <c r="P1492" s="134">
        <f t="shared" si="1986"/>
        <v>0</v>
      </c>
      <c r="Q1492" s="133">
        <f t="shared" si="2023"/>
        <v>0.12682499999999999</v>
      </c>
      <c r="R1492" s="143">
        <f t="shared" si="1987"/>
        <v>1.0074906619999999</v>
      </c>
      <c r="S1492" s="134">
        <f t="shared" si="1988"/>
        <v>124.72681587</v>
      </c>
      <c r="T1492" s="3">
        <f t="shared" si="2024"/>
        <v>0</v>
      </c>
      <c r="U1492" s="4">
        <f t="shared" si="2025"/>
        <v>0</v>
      </c>
      <c r="V1492" s="144" t="str">
        <f t="shared" ref="V1492" si="2035">V1491</f>
        <v>A+J=</v>
      </c>
      <c r="W1492" s="9">
        <f t="shared" si="2021"/>
        <v>43544</v>
      </c>
      <c r="X1492" s="4"/>
      <c r="Y1492" s="18"/>
      <c r="Z1492" s="16"/>
      <c r="AD1492" s="5"/>
    </row>
    <row r="1493" spans="1:30" x14ac:dyDescent="0.2">
      <c r="A1493" s="138">
        <f t="shared" si="2022"/>
        <v>43538</v>
      </c>
      <c r="B1493" s="134">
        <f t="shared" si="1976"/>
        <v>16781.70285351</v>
      </c>
      <c r="C1493" s="134">
        <f t="shared" si="1997"/>
        <v>13589.235827059869</v>
      </c>
      <c r="D1493" s="139">
        <f t="shared" si="1977"/>
        <v>707.44100000000003</v>
      </c>
      <c r="E1493" s="10">
        <f>IF(DAY(A1493)=E$3+1,VLOOKUP(A1493,[1]Plan1!$BZ$150:$CA$300,2),E1492)</f>
        <v>707.48800000000006</v>
      </c>
      <c r="F1493" s="140">
        <f t="shared" si="1978"/>
        <v>43486</v>
      </c>
      <c r="G1493" s="133">
        <f t="shared" si="1979"/>
        <v>6.6436635705269254E-5</v>
      </c>
      <c r="H1493" s="141">
        <f t="shared" si="1980"/>
        <v>22</v>
      </c>
      <c r="I1493" s="141">
        <f t="shared" si="1981"/>
        <v>28</v>
      </c>
      <c r="J1493" s="134">
        <f t="shared" si="1982"/>
        <v>1.0000521998422063</v>
      </c>
      <c r="K1493" s="134">
        <f t="shared" si="1983"/>
        <v>1.22524506</v>
      </c>
      <c r="L1493" s="134">
        <f t="shared" si="1984"/>
        <v>1.2253090099999999</v>
      </c>
      <c r="M1493" s="134">
        <f t="shared" si="1985"/>
        <v>16651.013097909999</v>
      </c>
      <c r="N1493" s="142">
        <f t="shared" si="1998"/>
        <v>0</v>
      </c>
      <c r="O1493" s="133">
        <f t="shared" si="2019"/>
        <v>0</v>
      </c>
      <c r="P1493" s="134">
        <f t="shared" si="1986"/>
        <v>0</v>
      </c>
      <c r="Q1493" s="133">
        <f t="shared" si="2023"/>
        <v>0.12682499999999999</v>
      </c>
      <c r="R1493" s="143">
        <f t="shared" si="1987"/>
        <v>1.0078487570000001</v>
      </c>
      <c r="S1493" s="134">
        <f t="shared" si="1988"/>
        <v>130.68975560000001</v>
      </c>
      <c r="T1493" s="3">
        <f t="shared" si="2024"/>
        <v>0</v>
      </c>
      <c r="U1493" s="4">
        <f t="shared" si="2025"/>
        <v>0</v>
      </c>
      <c r="V1493" s="144" t="str">
        <f t="shared" ref="V1493" si="2036">V1492</f>
        <v>A+J=</v>
      </c>
      <c r="W1493" s="9">
        <f t="shared" si="2021"/>
        <v>43544</v>
      </c>
      <c r="X1493" s="4"/>
      <c r="Y1493" s="18"/>
      <c r="Z1493" s="16"/>
      <c r="AD1493" s="5"/>
    </row>
    <row r="1494" spans="1:30" x14ac:dyDescent="0.2">
      <c r="A1494" s="138">
        <f t="shared" si="2022"/>
        <v>43539</v>
      </c>
      <c r="B1494" s="134">
        <f t="shared" si="1976"/>
        <v>16787.707465290001</v>
      </c>
      <c r="C1494" s="134">
        <f t="shared" si="1997"/>
        <v>13589.235827059869</v>
      </c>
      <c r="D1494" s="139">
        <f t="shared" si="1977"/>
        <v>707.44100000000003</v>
      </c>
      <c r="E1494" s="10">
        <f>IF(DAY(A1494)=E$3+1,VLOOKUP(A1494,[1]Plan1!$BZ$150:$CA$300,2),E1493)</f>
        <v>707.48800000000006</v>
      </c>
      <c r="F1494" s="140">
        <f t="shared" si="1978"/>
        <v>43486</v>
      </c>
      <c r="G1494" s="133">
        <f t="shared" si="1979"/>
        <v>6.6436635705269254E-5</v>
      </c>
      <c r="H1494" s="141">
        <f t="shared" si="1980"/>
        <v>23</v>
      </c>
      <c r="I1494" s="141">
        <f t="shared" si="1981"/>
        <v>28</v>
      </c>
      <c r="J1494" s="134">
        <f t="shared" si="1982"/>
        <v>1.0000545726270482</v>
      </c>
      <c r="K1494" s="134">
        <f t="shared" si="1983"/>
        <v>1.22524506</v>
      </c>
      <c r="L1494" s="134">
        <f t="shared" si="1984"/>
        <v>1.22531192</v>
      </c>
      <c r="M1494" s="134">
        <f t="shared" si="1985"/>
        <v>16651.052642580002</v>
      </c>
      <c r="N1494" s="142">
        <f t="shared" si="1998"/>
        <v>0</v>
      </c>
      <c r="O1494" s="133">
        <f t="shared" si="2019"/>
        <v>0</v>
      </c>
      <c r="P1494" s="134">
        <f t="shared" si="1986"/>
        <v>0</v>
      </c>
      <c r="Q1494" s="133">
        <f t="shared" si="2023"/>
        <v>0.12682499999999999</v>
      </c>
      <c r="R1494" s="143">
        <f t="shared" si="1987"/>
        <v>1.008206978</v>
      </c>
      <c r="S1494" s="134">
        <f t="shared" si="1988"/>
        <v>136.65482270999999</v>
      </c>
      <c r="T1494" s="3">
        <f t="shared" si="2024"/>
        <v>0</v>
      </c>
      <c r="U1494" s="4">
        <f t="shared" si="2025"/>
        <v>0</v>
      </c>
      <c r="V1494" s="144" t="str">
        <f t="shared" ref="V1494" si="2037">V1493</f>
        <v>A+J=</v>
      </c>
      <c r="W1494" s="9">
        <f t="shared" si="2021"/>
        <v>43544</v>
      </c>
      <c r="X1494" s="4"/>
      <c r="Y1494" s="18"/>
      <c r="Z1494" s="16"/>
      <c r="AD1494" s="5"/>
    </row>
    <row r="1495" spans="1:30" x14ac:dyDescent="0.2">
      <c r="A1495" s="138">
        <f t="shared" si="2022"/>
        <v>43540</v>
      </c>
      <c r="B1495" s="134">
        <f t="shared" si="1976"/>
        <v>16793.714236750002</v>
      </c>
      <c r="C1495" s="134">
        <f t="shared" si="1997"/>
        <v>13589.235827059869</v>
      </c>
      <c r="D1495" s="139">
        <f t="shared" si="1977"/>
        <v>707.44100000000003</v>
      </c>
      <c r="E1495" s="10">
        <f>IF(DAY(A1495)=E$3+1,VLOOKUP(A1495,[1]Plan1!$BZ$150:$CA$300,2),E1494)</f>
        <v>707.48800000000006</v>
      </c>
      <c r="F1495" s="140">
        <f t="shared" si="1978"/>
        <v>43486</v>
      </c>
      <c r="G1495" s="133">
        <f t="shared" si="1979"/>
        <v>6.6436635705269254E-5</v>
      </c>
      <c r="H1495" s="141">
        <f t="shared" si="1980"/>
        <v>24</v>
      </c>
      <c r="I1495" s="141">
        <f t="shared" si="1981"/>
        <v>28</v>
      </c>
      <c r="J1495" s="134">
        <f t="shared" si="1982"/>
        <v>1.0000569454175199</v>
      </c>
      <c r="K1495" s="134">
        <f t="shared" si="1983"/>
        <v>1.22524506</v>
      </c>
      <c r="L1495" s="134">
        <f t="shared" si="1984"/>
        <v>1.2253148300000001</v>
      </c>
      <c r="M1495" s="134">
        <f t="shared" si="1985"/>
        <v>16651.092187260001</v>
      </c>
      <c r="N1495" s="142">
        <f t="shared" si="1998"/>
        <v>0</v>
      </c>
      <c r="O1495" s="133">
        <f t="shared" si="2019"/>
        <v>0</v>
      </c>
      <c r="P1495" s="134">
        <f t="shared" si="1986"/>
        <v>0</v>
      </c>
      <c r="Q1495" s="133">
        <f t="shared" si="2023"/>
        <v>0.12682499999999999</v>
      </c>
      <c r="R1495" s="143">
        <f t="shared" si="1987"/>
        <v>1.0085653269999999</v>
      </c>
      <c r="S1495" s="134">
        <f t="shared" si="1988"/>
        <v>142.62204948999999</v>
      </c>
      <c r="T1495" s="3">
        <f t="shared" si="2024"/>
        <v>0</v>
      </c>
      <c r="U1495" s="4">
        <f t="shared" si="2025"/>
        <v>0</v>
      </c>
      <c r="V1495" s="144" t="str">
        <f t="shared" ref="V1495" si="2038">V1494</f>
        <v>A+J=</v>
      </c>
      <c r="W1495" s="9">
        <f t="shared" si="2021"/>
        <v>43544</v>
      </c>
      <c r="X1495" s="4"/>
      <c r="Y1495" s="18"/>
      <c r="Z1495" s="16"/>
      <c r="AD1495" s="5"/>
    </row>
    <row r="1496" spans="1:30" x14ac:dyDescent="0.2">
      <c r="A1496" s="138">
        <f t="shared" si="2022"/>
        <v>43541</v>
      </c>
      <c r="B1496" s="134">
        <f t="shared" si="1976"/>
        <v>16799.723030779998</v>
      </c>
      <c r="C1496" s="134">
        <f t="shared" si="1997"/>
        <v>13589.235827059869</v>
      </c>
      <c r="D1496" s="139">
        <f t="shared" si="1977"/>
        <v>707.44100000000003</v>
      </c>
      <c r="E1496" s="10">
        <f>IF(DAY(A1496)=E$3+1,VLOOKUP(A1496,[1]Plan1!$BZ$150:$CA$300,2),E1495)</f>
        <v>707.48800000000006</v>
      </c>
      <c r="F1496" s="140">
        <f t="shared" si="1978"/>
        <v>43486</v>
      </c>
      <c r="G1496" s="133">
        <f t="shared" si="1979"/>
        <v>6.6436635705269254E-5</v>
      </c>
      <c r="H1496" s="141">
        <f t="shared" si="1980"/>
        <v>25</v>
      </c>
      <c r="I1496" s="141">
        <f t="shared" si="1981"/>
        <v>28</v>
      </c>
      <c r="J1496" s="134">
        <f t="shared" si="1982"/>
        <v>1.0000593182136215</v>
      </c>
      <c r="K1496" s="134">
        <f t="shared" si="1983"/>
        <v>1.22524506</v>
      </c>
      <c r="L1496" s="134">
        <f t="shared" si="1984"/>
        <v>1.22531773</v>
      </c>
      <c r="M1496" s="134">
        <f t="shared" si="1985"/>
        <v>16651.131596039999</v>
      </c>
      <c r="N1496" s="142">
        <f t="shared" si="1998"/>
        <v>0</v>
      </c>
      <c r="O1496" s="133">
        <f t="shared" si="2019"/>
        <v>0</v>
      </c>
      <c r="P1496" s="134">
        <f t="shared" si="1986"/>
        <v>0</v>
      </c>
      <c r="Q1496" s="133">
        <f t="shared" si="2023"/>
        <v>0.12682499999999999</v>
      </c>
      <c r="R1496" s="143">
        <f t="shared" si="1987"/>
        <v>1.0089238039999999</v>
      </c>
      <c r="S1496" s="134">
        <f t="shared" si="1988"/>
        <v>148.59143474000001</v>
      </c>
      <c r="T1496" s="3">
        <f t="shared" si="2024"/>
        <v>0</v>
      </c>
      <c r="U1496" s="4">
        <f t="shared" si="2025"/>
        <v>0</v>
      </c>
      <c r="V1496" s="144" t="str">
        <f t="shared" ref="V1496" si="2039">V1495</f>
        <v>A+J=</v>
      </c>
      <c r="W1496" s="9">
        <f t="shared" si="2021"/>
        <v>43544</v>
      </c>
      <c r="X1496" s="4"/>
      <c r="Y1496" s="18"/>
      <c r="Z1496" s="16"/>
      <c r="AD1496" s="5"/>
    </row>
    <row r="1497" spans="1:30" x14ac:dyDescent="0.2">
      <c r="A1497" s="138">
        <f t="shared" si="2022"/>
        <v>43542</v>
      </c>
      <c r="B1497" s="134">
        <f t="shared" si="1976"/>
        <v>16805.734104919997</v>
      </c>
      <c r="C1497" s="134">
        <f t="shared" si="1997"/>
        <v>13589.235827059869</v>
      </c>
      <c r="D1497" s="139">
        <f t="shared" si="1977"/>
        <v>707.44100000000003</v>
      </c>
      <c r="E1497" s="10">
        <f>IF(DAY(A1497)=E$3+1,VLOOKUP(A1497,[1]Plan1!$BZ$150:$CA$300,2),E1496)</f>
        <v>707.48800000000006</v>
      </c>
      <c r="F1497" s="140">
        <f t="shared" si="1978"/>
        <v>43486</v>
      </c>
      <c r="G1497" s="133">
        <f t="shared" si="1979"/>
        <v>6.6436635705269254E-5</v>
      </c>
      <c r="H1497" s="141">
        <f t="shared" si="1980"/>
        <v>26</v>
      </c>
      <c r="I1497" s="141">
        <f t="shared" si="1981"/>
        <v>28</v>
      </c>
      <c r="J1497" s="134">
        <f t="shared" si="1982"/>
        <v>1.0000616910153528</v>
      </c>
      <c r="K1497" s="134">
        <f t="shared" si="1983"/>
        <v>1.22524506</v>
      </c>
      <c r="L1497" s="134">
        <f t="shared" si="1984"/>
        <v>1.2253206400000001</v>
      </c>
      <c r="M1497" s="134">
        <f t="shared" si="1985"/>
        <v>16651.171140719998</v>
      </c>
      <c r="N1497" s="142">
        <f t="shared" si="1998"/>
        <v>0</v>
      </c>
      <c r="O1497" s="133">
        <f t="shared" si="2019"/>
        <v>0</v>
      </c>
      <c r="P1497" s="134">
        <f t="shared" si="1986"/>
        <v>0</v>
      </c>
      <c r="Q1497" s="133">
        <f t="shared" si="2023"/>
        <v>0.12682499999999999</v>
      </c>
      <c r="R1497" s="143">
        <f t="shared" si="1987"/>
        <v>1.009282408</v>
      </c>
      <c r="S1497" s="134">
        <f t="shared" si="1988"/>
        <v>154.56296420000001</v>
      </c>
      <c r="T1497" s="3">
        <f t="shared" si="2024"/>
        <v>0</v>
      </c>
      <c r="U1497" s="4">
        <f t="shared" si="2025"/>
        <v>0</v>
      </c>
      <c r="V1497" s="144" t="str">
        <f t="shared" ref="V1497" si="2040">V1496</f>
        <v>A+J=</v>
      </c>
      <c r="W1497" s="9">
        <f t="shared" si="2021"/>
        <v>43544</v>
      </c>
      <c r="X1497" s="4"/>
      <c r="Y1497" s="18"/>
      <c r="Z1497" s="16"/>
      <c r="AD1497" s="5"/>
    </row>
    <row r="1498" spans="1:30" x14ac:dyDescent="0.2">
      <c r="A1498" s="138">
        <f t="shared" si="2022"/>
        <v>43543</v>
      </c>
      <c r="B1498" s="134">
        <f t="shared" si="1976"/>
        <v>16811.747322130002</v>
      </c>
      <c r="C1498" s="134">
        <f t="shared" si="1997"/>
        <v>13589.235827059869</v>
      </c>
      <c r="D1498" s="139">
        <f t="shared" si="1977"/>
        <v>707.44100000000003</v>
      </c>
      <c r="E1498" s="10">
        <f>IF(DAY(A1498)=E$3+1,VLOOKUP(A1498,[1]Plan1!$BZ$150:$CA$300,2),E1497)</f>
        <v>707.48800000000006</v>
      </c>
      <c r="F1498" s="140">
        <f t="shared" si="1978"/>
        <v>43486</v>
      </c>
      <c r="G1498" s="133">
        <f t="shared" si="1979"/>
        <v>6.6436635705269254E-5</v>
      </c>
      <c r="H1498" s="141">
        <f t="shared" si="1980"/>
        <v>27</v>
      </c>
      <c r="I1498" s="141">
        <f t="shared" si="1981"/>
        <v>28</v>
      </c>
      <c r="J1498" s="134">
        <f t="shared" si="1982"/>
        <v>1.0000640638227141</v>
      </c>
      <c r="K1498" s="134">
        <f t="shared" si="1983"/>
        <v>1.22524506</v>
      </c>
      <c r="L1498" s="134">
        <f t="shared" si="1984"/>
        <v>1.2253235499999999</v>
      </c>
      <c r="M1498" s="134">
        <f t="shared" si="1985"/>
        <v>16651.210685400001</v>
      </c>
      <c r="N1498" s="142">
        <f t="shared" si="1998"/>
        <v>0</v>
      </c>
      <c r="O1498" s="133">
        <f t="shared" si="2019"/>
        <v>0</v>
      </c>
      <c r="P1498" s="134">
        <f t="shared" si="1986"/>
        <v>0</v>
      </c>
      <c r="Q1498" s="133">
        <f t="shared" si="2023"/>
        <v>0.12682499999999999</v>
      </c>
      <c r="R1498" s="143">
        <f t="shared" si="1987"/>
        <v>1.009641139</v>
      </c>
      <c r="S1498" s="134">
        <f t="shared" si="1988"/>
        <v>160.53663673</v>
      </c>
      <c r="T1498" s="3">
        <f t="shared" si="2024"/>
        <v>0</v>
      </c>
      <c r="U1498" s="4">
        <f t="shared" si="2025"/>
        <v>0</v>
      </c>
      <c r="V1498" s="144" t="str">
        <f t="shared" ref="V1498" si="2041">V1497</f>
        <v>A+J=</v>
      </c>
      <c r="W1498" s="9">
        <f t="shared" si="2021"/>
        <v>43544</v>
      </c>
      <c r="X1498" s="4"/>
      <c r="Y1498" s="18"/>
      <c r="Z1498" s="16"/>
      <c r="AD1498" s="5"/>
    </row>
    <row r="1499" spans="1:30" x14ac:dyDescent="0.2">
      <c r="A1499" s="92">
        <f t="shared" si="2022"/>
        <v>43544</v>
      </c>
      <c r="B1499" s="97">
        <f t="shared" si="1976"/>
        <v>16817.76269906</v>
      </c>
      <c r="C1499" s="97">
        <f t="shared" si="1997"/>
        <v>13589.235827059869</v>
      </c>
      <c r="D1499" s="94">
        <f t="shared" si="1977"/>
        <v>707.44100000000003</v>
      </c>
      <c r="E1499" s="10">
        <f>IF(DAY(A1499)=E$3+1,VLOOKUP(A1499,[1]Plan1!$BZ$150:$CA$300,2),E1498)</f>
        <v>707.48800000000006</v>
      </c>
      <c r="F1499" s="130">
        <f t="shared" si="1978"/>
        <v>43486</v>
      </c>
      <c r="G1499" s="99">
        <f t="shared" si="1979"/>
        <v>6.6436635705269254E-5</v>
      </c>
      <c r="H1499" s="96">
        <f t="shared" si="1980"/>
        <v>28</v>
      </c>
      <c r="I1499" s="96">
        <f t="shared" si="1981"/>
        <v>28</v>
      </c>
      <c r="J1499" s="97">
        <f t="shared" si="1982"/>
        <v>1.0000664366357053</v>
      </c>
      <c r="K1499" s="97">
        <f t="shared" si="1983"/>
        <v>1.22524506</v>
      </c>
      <c r="L1499" s="97">
        <f t="shared" si="1984"/>
        <v>1.22532646</v>
      </c>
      <c r="M1499" s="97">
        <f t="shared" si="1985"/>
        <v>16651.25023007</v>
      </c>
      <c r="N1499" s="98">
        <f t="shared" si="1998"/>
        <v>50</v>
      </c>
      <c r="O1499" s="99">
        <f t="shared" si="2019"/>
        <v>3.8110982861615433E-2</v>
      </c>
      <c r="P1499" s="97">
        <f t="shared" si="1986"/>
        <v>634.59551213999998</v>
      </c>
      <c r="Q1499" s="99">
        <f t="shared" si="2023"/>
        <v>0.12682499999999999</v>
      </c>
      <c r="R1499" s="100">
        <f t="shared" si="1987"/>
        <v>1.0099999980000001</v>
      </c>
      <c r="S1499" s="97">
        <f t="shared" si="1988"/>
        <v>166.51246899</v>
      </c>
      <c r="T1499" s="3">
        <f t="shared" si="2024"/>
        <v>801.10798112999998</v>
      </c>
      <c r="U1499" s="4">
        <f t="shared" si="2025"/>
        <v>55276.450697970002</v>
      </c>
      <c r="V1499" s="136" t="str">
        <f t="shared" ref="V1499" si="2042">V1498</f>
        <v>A+J=</v>
      </c>
      <c r="W1499" s="9">
        <f t="shared" si="2021"/>
        <v>43575</v>
      </c>
      <c r="X1499" s="4"/>
      <c r="Y1499" s="18"/>
      <c r="Z1499" s="16"/>
      <c r="AD1499" s="5"/>
    </row>
    <row r="1500" spans="1:30" x14ac:dyDescent="0.2">
      <c r="A1500" s="138">
        <f t="shared" si="2022"/>
        <v>43545</v>
      </c>
      <c r="B1500" s="134">
        <f t="shared" si="1976"/>
        <v>16026.349314430001</v>
      </c>
      <c r="C1500" s="134">
        <f t="shared" si="1997"/>
        <v>13071.336693359868</v>
      </c>
      <c r="D1500" s="139">
        <f t="shared" si="1977"/>
        <v>707.48800000000006</v>
      </c>
      <c r="E1500" s="10">
        <f>IF(DAY(A1500)=E$3+1,VLOOKUP(A1500,[1]Plan1!$BZ$150:$CA$300,2),E1499)</f>
        <v>713.74699999999996</v>
      </c>
      <c r="F1500" s="140">
        <f t="shared" si="1978"/>
        <v>43517</v>
      </c>
      <c r="G1500" s="133">
        <f t="shared" si="1979"/>
        <v>8.8467931611559969E-3</v>
      </c>
      <c r="H1500" s="141">
        <f t="shared" si="1980"/>
        <v>1</v>
      </c>
      <c r="I1500" s="141">
        <f t="shared" si="1981"/>
        <v>31</v>
      </c>
      <c r="J1500" s="134">
        <f t="shared" si="1982"/>
        <v>1.0002841658373423</v>
      </c>
      <c r="K1500" s="134">
        <f t="shared" si="1983"/>
        <v>1.22532646</v>
      </c>
      <c r="L1500" s="134">
        <f t="shared" si="1984"/>
        <v>1.22567465</v>
      </c>
      <c r="M1500" s="134">
        <f t="shared" si="1985"/>
        <v>16021.20602666</v>
      </c>
      <c r="N1500" s="142">
        <f t="shared" si="1998"/>
        <v>0</v>
      </c>
      <c r="O1500" s="133">
        <f t="shared" si="2019"/>
        <v>0</v>
      </c>
      <c r="P1500" s="134">
        <f t="shared" si="1986"/>
        <v>0</v>
      </c>
      <c r="Q1500" s="133">
        <f t="shared" si="2023"/>
        <v>0.12682499999999999</v>
      </c>
      <c r="R1500" s="143">
        <f t="shared" si="1987"/>
        <v>1.0003210300000001</v>
      </c>
      <c r="S1500" s="134">
        <f t="shared" si="1988"/>
        <v>5.1432877699999997</v>
      </c>
      <c r="T1500" s="3">
        <f t="shared" si="2024"/>
        <v>0</v>
      </c>
      <c r="U1500" s="4">
        <f t="shared" si="2025"/>
        <v>0</v>
      </c>
      <c r="V1500" s="144" t="str">
        <f t="shared" ref="V1500" si="2043">V1499</f>
        <v>A+J=</v>
      </c>
      <c r="W1500" s="9">
        <f t="shared" si="2021"/>
        <v>43575</v>
      </c>
      <c r="X1500" s="4"/>
      <c r="Y1500" s="18"/>
      <c r="Z1500" s="16"/>
      <c r="AD1500" s="5"/>
    </row>
    <row r="1501" spans="1:30" x14ac:dyDescent="0.2">
      <c r="A1501" s="138">
        <f t="shared" si="2022"/>
        <v>43546</v>
      </c>
      <c r="B1501" s="134">
        <f t="shared" si="1976"/>
        <v>16036.04992256</v>
      </c>
      <c r="C1501" s="134">
        <f t="shared" si="1997"/>
        <v>13071.336693359868</v>
      </c>
      <c r="D1501" s="139">
        <f t="shared" si="1977"/>
        <v>707.48800000000006</v>
      </c>
      <c r="E1501" s="10">
        <f>IF(DAY(A1501)=E$3+1,VLOOKUP(A1501,[1]Plan1!$BZ$150:$CA$300,2),E1500)</f>
        <v>713.74699999999996</v>
      </c>
      <c r="F1501" s="140">
        <f t="shared" si="1978"/>
        <v>43517</v>
      </c>
      <c r="G1501" s="133">
        <f t="shared" si="1979"/>
        <v>8.8467931611559969E-3</v>
      </c>
      <c r="H1501" s="141">
        <f t="shared" si="1980"/>
        <v>2</v>
      </c>
      <c r="I1501" s="141">
        <f t="shared" si="1981"/>
        <v>31</v>
      </c>
      <c r="J1501" s="134">
        <f t="shared" si="1982"/>
        <v>1.0005684124249075</v>
      </c>
      <c r="K1501" s="134">
        <f t="shared" si="1983"/>
        <v>1.22532646</v>
      </c>
      <c r="L1501" s="134">
        <f t="shared" si="1984"/>
        <v>1.2260229499999999</v>
      </c>
      <c r="M1501" s="134">
        <f t="shared" si="1985"/>
        <v>16025.75877323</v>
      </c>
      <c r="N1501" s="142">
        <f t="shared" si="1998"/>
        <v>0</v>
      </c>
      <c r="O1501" s="133">
        <f t="shared" si="2019"/>
        <v>0</v>
      </c>
      <c r="P1501" s="134">
        <f t="shared" si="1986"/>
        <v>0</v>
      </c>
      <c r="Q1501" s="133">
        <f t="shared" si="2023"/>
        <v>0.12682499999999999</v>
      </c>
      <c r="R1501" s="143">
        <f t="shared" si="1987"/>
        <v>1.000642163</v>
      </c>
      <c r="S1501" s="134">
        <f t="shared" si="1988"/>
        <v>10.29114933</v>
      </c>
      <c r="T1501" s="3">
        <f t="shared" si="2024"/>
        <v>0</v>
      </c>
      <c r="U1501" s="4">
        <f t="shared" si="2025"/>
        <v>0</v>
      </c>
      <c r="V1501" s="144" t="str">
        <f t="shared" ref="V1501" si="2044">V1500</f>
        <v>A+J=</v>
      </c>
      <c r="W1501" s="9">
        <f t="shared" si="2021"/>
        <v>43575</v>
      </c>
      <c r="X1501" s="4"/>
      <c r="Y1501" s="18"/>
      <c r="Z1501" s="16"/>
      <c r="AD1501" s="5"/>
    </row>
    <row r="1502" spans="1:30" x14ac:dyDescent="0.2">
      <c r="A1502" s="138">
        <f t="shared" si="2022"/>
        <v>43547</v>
      </c>
      <c r="B1502" s="134">
        <f t="shared" si="1976"/>
        <v>16045.75628344</v>
      </c>
      <c r="C1502" s="134">
        <f t="shared" si="1997"/>
        <v>13071.336693359868</v>
      </c>
      <c r="D1502" s="139">
        <f t="shared" si="1977"/>
        <v>707.48800000000006</v>
      </c>
      <c r="E1502" s="10">
        <f>IF(DAY(A1502)=E$3+1,VLOOKUP(A1502,[1]Plan1!$BZ$150:$CA$300,2),E1501)</f>
        <v>713.74699999999996</v>
      </c>
      <c r="F1502" s="140">
        <f t="shared" si="1978"/>
        <v>43517</v>
      </c>
      <c r="G1502" s="133">
        <f t="shared" si="1979"/>
        <v>8.8467931611559969E-3</v>
      </c>
      <c r="H1502" s="141">
        <f t="shared" si="1980"/>
        <v>3</v>
      </c>
      <c r="I1502" s="141">
        <f t="shared" si="1981"/>
        <v>31</v>
      </c>
      <c r="J1502" s="134">
        <f t="shared" si="1982"/>
        <v>1.0008527397856424</v>
      </c>
      <c r="K1502" s="134">
        <f t="shared" si="1983"/>
        <v>1.22532646</v>
      </c>
      <c r="L1502" s="134">
        <f t="shared" si="1984"/>
        <v>1.22637134</v>
      </c>
      <c r="M1502" s="134">
        <f t="shared" si="1985"/>
        <v>16030.31269622</v>
      </c>
      <c r="N1502" s="142">
        <f t="shared" si="1998"/>
        <v>0</v>
      </c>
      <c r="O1502" s="133">
        <f t="shared" si="2019"/>
        <v>0</v>
      </c>
      <c r="P1502" s="134">
        <f t="shared" si="1986"/>
        <v>0</v>
      </c>
      <c r="Q1502" s="133">
        <f t="shared" si="2023"/>
        <v>0.12682499999999999</v>
      </c>
      <c r="R1502" s="143">
        <f t="shared" si="1987"/>
        <v>1.000963399</v>
      </c>
      <c r="S1502" s="134">
        <f t="shared" si="1988"/>
        <v>15.44358722</v>
      </c>
      <c r="T1502" s="3">
        <f t="shared" si="2024"/>
        <v>0</v>
      </c>
      <c r="U1502" s="4">
        <f t="shared" si="2025"/>
        <v>0</v>
      </c>
      <c r="V1502" s="144" t="str">
        <f t="shared" ref="V1502" si="2045">V1501</f>
        <v>A+J=</v>
      </c>
      <c r="W1502" s="9">
        <f t="shared" si="2021"/>
        <v>43575</v>
      </c>
      <c r="X1502" s="4"/>
      <c r="Y1502" s="18"/>
      <c r="Z1502" s="16"/>
      <c r="AD1502" s="5"/>
    </row>
    <row r="1503" spans="1:30" x14ac:dyDescent="0.2">
      <c r="A1503" s="138">
        <f t="shared" si="2022"/>
        <v>43548</v>
      </c>
      <c r="B1503" s="134">
        <f t="shared" si="1976"/>
        <v>16055.468530489999</v>
      </c>
      <c r="C1503" s="134">
        <f t="shared" si="1997"/>
        <v>13071.336693359868</v>
      </c>
      <c r="D1503" s="139">
        <f t="shared" si="1977"/>
        <v>707.48800000000006</v>
      </c>
      <c r="E1503" s="10">
        <f>IF(DAY(A1503)=E$3+1,VLOOKUP(A1503,[1]Plan1!$BZ$150:$CA$300,2),E1502)</f>
        <v>713.74699999999996</v>
      </c>
      <c r="F1503" s="140">
        <f t="shared" si="1978"/>
        <v>43517</v>
      </c>
      <c r="G1503" s="133">
        <f t="shared" si="1979"/>
        <v>8.8467931611559969E-3</v>
      </c>
      <c r="H1503" s="141">
        <f t="shared" si="1980"/>
        <v>4</v>
      </c>
      <c r="I1503" s="141">
        <f t="shared" si="1981"/>
        <v>31</v>
      </c>
      <c r="J1503" s="134">
        <f t="shared" si="1982"/>
        <v>1.0011371479425</v>
      </c>
      <c r="K1503" s="134">
        <f t="shared" si="1983"/>
        <v>1.22532646</v>
      </c>
      <c r="L1503" s="134">
        <f t="shared" si="1984"/>
        <v>1.22671983</v>
      </c>
      <c r="M1503" s="134">
        <f t="shared" si="1985"/>
        <v>16034.86792635</v>
      </c>
      <c r="N1503" s="142">
        <f t="shared" si="1998"/>
        <v>0</v>
      </c>
      <c r="O1503" s="133">
        <f t="shared" si="2019"/>
        <v>0</v>
      </c>
      <c r="P1503" s="134">
        <f t="shared" si="1986"/>
        <v>0</v>
      </c>
      <c r="Q1503" s="133">
        <f t="shared" si="2023"/>
        <v>0.12682499999999999</v>
      </c>
      <c r="R1503" s="143">
        <f t="shared" si="1987"/>
        <v>1.0012847380000001</v>
      </c>
      <c r="S1503" s="134">
        <f t="shared" si="1988"/>
        <v>20.600604140000002</v>
      </c>
      <c r="T1503" s="3">
        <f t="shared" si="2024"/>
        <v>0</v>
      </c>
      <c r="U1503" s="4">
        <f t="shared" si="2025"/>
        <v>0</v>
      </c>
      <c r="V1503" s="144" t="str">
        <f t="shared" ref="V1503" si="2046">V1502</f>
        <v>A+J=</v>
      </c>
      <c r="W1503" s="9">
        <f t="shared" si="2021"/>
        <v>43575</v>
      </c>
      <c r="X1503" s="4"/>
      <c r="Y1503" s="18"/>
      <c r="Z1503" s="16"/>
      <c r="AD1503" s="5"/>
    </row>
    <row r="1504" spans="1:30" x14ac:dyDescent="0.2">
      <c r="A1504" s="138">
        <f t="shared" si="2022"/>
        <v>43549</v>
      </c>
      <c r="B1504" s="134">
        <f t="shared" si="1976"/>
        <v>16065.186666380001</v>
      </c>
      <c r="C1504" s="134">
        <f t="shared" si="1997"/>
        <v>13071.336693359868</v>
      </c>
      <c r="D1504" s="139">
        <f t="shared" si="1977"/>
        <v>707.48800000000006</v>
      </c>
      <c r="E1504" s="10">
        <f>IF(DAY(A1504)=E$3+1,VLOOKUP(A1504,[1]Plan1!$BZ$150:$CA$300,2),E1503)</f>
        <v>713.74699999999996</v>
      </c>
      <c r="F1504" s="140">
        <f t="shared" si="1978"/>
        <v>43517</v>
      </c>
      <c r="G1504" s="133">
        <f t="shared" si="1979"/>
        <v>8.8467931611559969E-3</v>
      </c>
      <c r="H1504" s="141">
        <f t="shared" si="1980"/>
        <v>5</v>
      </c>
      <c r="I1504" s="141">
        <f t="shared" si="1981"/>
        <v>31</v>
      </c>
      <c r="J1504" s="134">
        <f t="shared" si="1982"/>
        <v>1.0014216369184394</v>
      </c>
      <c r="K1504" s="134">
        <f t="shared" si="1983"/>
        <v>1.22532646</v>
      </c>
      <c r="L1504" s="134">
        <f t="shared" si="1984"/>
        <v>1.2270684199999999</v>
      </c>
      <c r="M1504" s="134">
        <f t="shared" si="1985"/>
        <v>16039.4244636</v>
      </c>
      <c r="N1504" s="142">
        <f t="shared" si="1998"/>
        <v>0</v>
      </c>
      <c r="O1504" s="133">
        <f t="shared" si="2019"/>
        <v>0</v>
      </c>
      <c r="P1504" s="134">
        <f t="shared" si="1986"/>
        <v>0</v>
      </c>
      <c r="Q1504" s="133">
        <f t="shared" si="2023"/>
        <v>0.12682499999999999</v>
      </c>
      <c r="R1504" s="143">
        <f t="shared" si="1987"/>
        <v>1.00160618</v>
      </c>
      <c r="S1504" s="134">
        <f t="shared" si="1988"/>
        <v>25.762202779999999</v>
      </c>
      <c r="T1504" s="3">
        <f t="shared" si="2024"/>
        <v>0</v>
      </c>
      <c r="U1504" s="4">
        <f t="shared" si="2025"/>
        <v>0</v>
      </c>
      <c r="V1504" s="144" t="str">
        <f t="shared" ref="V1504" si="2047">V1503</f>
        <v>A+J=</v>
      </c>
      <c r="W1504" s="9">
        <f t="shared" si="2021"/>
        <v>43575</v>
      </c>
      <c r="X1504" s="4"/>
      <c r="Y1504" s="18"/>
      <c r="Z1504" s="16"/>
      <c r="AD1504" s="5"/>
    </row>
    <row r="1505" spans="1:30" x14ac:dyDescent="0.2">
      <c r="A1505" s="138">
        <f t="shared" si="2022"/>
        <v>43550</v>
      </c>
      <c r="B1505" s="134">
        <f t="shared" si="1976"/>
        <v>16074.910840799999</v>
      </c>
      <c r="C1505" s="134">
        <f t="shared" si="1997"/>
        <v>13071.336693359868</v>
      </c>
      <c r="D1505" s="139">
        <f t="shared" si="1977"/>
        <v>707.48800000000006</v>
      </c>
      <c r="E1505" s="10">
        <f>IF(DAY(A1505)=E$3+1,VLOOKUP(A1505,[1]Plan1!$BZ$150:$CA$300,2),E1504)</f>
        <v>713.74699999999996</v>
      </c>
      <c r="F1505" s="140">
        <f t="shared" si="1978"/>
        <v>43517</v>
      </c>
      <c r="G1505" s="133">
        <f t="shared" si="1979"/>
        <v>8.8467931611559969E-3</v>
      </c>
      <c r="H1505" s="141">
        <f t="shared" si="1980"/>
        <v>6</v>
      </c>
      <c r="I1505" s="141">
        <f t="shared" si="1981"/>
        <v>31</v>
      </c>
      <c r="J1505" s="134">
        <f t="shared" si="1982"/>
        <v>1.0017062067364269</v>
      </c>
      <c r="K1505" s="134">
        <f t="shared" si="1983"/>
        <v>1.22532646</v>
      </c>
      <c r="L1505" s="134">
        <f t="shared" si="1984"/>
        <v>1.2274171199999999</v>
      </c>
      <c r="M1505" s="134">
        <f t="shared" si="1985"/>
        <v>16043.98243871</v>
      </c>
      <c r="N1505" s="142">
        <f t="shared" si="1998"/>
        <v>0</v>
      </c>
      <c r="O1505" s="133">
        <f t="shared" si="2019"/>
        <v>0</v>
      </c>
      <c r="P1505" s="134">
        <f t="shared" si="1986"/>
        <v>0</v>
      </c>
      <c r="Q1505" s="133">
        <f t="shared" si="2023"/>
        <v>0.12682499999999999</v>
      </c>
      <c r="R1505" s="143">
        <f t="shared" si="1987"/>
        <v>1.0019277259999999</v>
      </c>
      <c r="S1505" s="134">
        <f t="shared" si="1988"/>
        <v>30.928402089999999</v>
      </c>
      <c r="T1505" s="3">
        <f t="shared" si="2024"/>
        <v>0</v>
      </c>
      <c r="U1505" s="4">
        <f t="shared" si="2025"/>
        <v>0</v>
      </c>
      <c r="V1505" s="144" t="str">
        <f t="shared" ref="V1505" si="2048">V1504</f>
        <v>A+J=</v>
      </c>
      <c r="W1505" s="9">
        <f t="shared" si="2021"/>
        <v>43575</v>
      </c>
      <c r="X1505" s="4"/>
      <c r="Y1505" s="18"/>
      <c r="Z1505" s="16"/>
      <c r="AD1505" s="5"/>
    </row>
    <row r="1506" spans="1:30" x14ac:dyDescent="0.2">
      <c r="A1506" s="138">
        <f t="shared" si="2022"/>
        <v>43551</v>
      </c>
      <c r="B1506" s="134">
        <f t="shared" si="1976"/>
        <v>16084.64076242</v>
      </c>
      <c r="C1506" s="134">
        <f t="shared" si="1997"/>
        <v>13071.336693359868</v>
      </c>
      <c r="D1506" s="139">
        <f t="shared" si="1977"/>
        <v>707.48800000000006</v>
      </c>
      <c r="E1506" s="10">
        <f>IF(DAY(A1506)=E$3+1,VLOOKUP(A1506,[1]Plan1!$BZ$150:$CA$300,2),E1505)</f>
        <v>713.74699999999996</v>
      </c>
      <c r="F1506" s="140">
        <f t="shared" si="1978"/>
        <v>43517</v>
      </c>
      <c r="G1506" s="133">
        <f t="shared" si="1979"/>
        <v>8.8467931611559969E-3</v>
      </c>
      <c r="H1506" s="141">
        <f t="shared" si="1980"/>
        <v>7</v>
      </c>
      <c r="I1506" s="141">
        <f t="shared" si="1981"/>
        <v>31</v>
      </c>
      <c r="J1506" s="134">
        <f t="shared" si="1982"/>
        <v>1.0019908574194349</v>
      </c>
      <c r="K1506" s="134">
        <f t="shared" si="1983"/>
        <v>1.22532646</v>
      </c>
      <c r="L1506" s="134">
        <f t="shared" si="1984"/>
        <v>1.22776591</v>
      </c>
      <c r="M1506" s="134">
        <f t="shared" si="1985"/>
        <v>16048.541590229999</v>
      </c>
      <c r="N1506" s="142">
        <f t="shared" si="1998"/>
        <v>0</v>
      </c>
      <c r="O1506" s="133">
        <f t="shared" si="2019"/>
        <v>0</v>
      </c>
      <c r="P1506" s="134">
        <f t="shared" si="1986"/>
        <v>0</v>
      </c>
      <c r="Q1506" s="133">
        <f t="shared" si="2023"/>
        <v>0.12682499999999999</v>
      </c>
      <c r="R1506" s="143">
        <f t="shared" si="1987"/>
        <v>1.002249374</v>
      </c>
      <c r="S1506" s="134">
        <f t="shared" si="1988"/>
        <v>36.099172189999997</v>
      </c>
      <c r="T1506" s="3">
        <f t="shared" si="2024"/>
        <v>0</v>
      </c>
      <c r="U1506" s="4">
        <f t="shared" si="2025"/>
        <v>0</v>
      </c>
      <c r="V1506" s="144" t="str">
        <f t="shared" ref="V1506" si="2049">V1505</f>
        <v>A+J=</v>
      </c>
      <c r="W1506" s="9">
        <f t="shared" si="2021"/>
        <v>43575</v>
      </c>
      <c r="X1506" s="4"/>
      <c r="Y1506" s="18"/>
      <c r="Z1506" s="16"/>
      <c r="AD1506" s="5"/>
    </row>
    <row r="1507" spans="1:30" x14ac:dyDescent="0.2">
      <c r="A1507" s="138">
        <f t="shared" si="2022"/>
        <v>43552</v>
      </c>
      <c r="B1507" s="134">
        <f t="shared" si="1976"/>
        <v>16094.376465900001</v>
      </c>
      <c r="C1507" s="134">
        <f t="shared" si="1997"/>
        <v>13071.336693359868</v>
      </c>
      <c r="D1507" s="139">
        <f t="shared" si="1977"/>
        <v>707.48800000000006</v>
      </c>
      <c r="E1507" s="10">
        <f>IF(DAY(A1507)=E$3+1,VLOOKUP(A1507,[1]Plan1!$BZ$150:$CA$300,2),E1506)</f>
        <v>713.74699999999996</v>
      </c>
      <c r="F1507" s="140">
        <f t="shared" si="1978"/>
        <v>43517</v>
      </c>
      <c r="G1507" s="133">
        <f t="shared" si="1979"/>
        <v>8.8467931611559969E-3</v>
      </c>
      <c r="H1507" s="141">
        <f t="shared" si="1980"/>
        <v>8</v>
      </c>
      <c r="I1507" s="141">
        <f t="shared" si="1981"/>
        <v>31</v>
      </c>
      <c r="J1507" s="134">
        <f t="shared" si="1982"/>
        <v>1.0022755889904429</v>
      </c>
      <c r="K1507" s="134">
        <f t="shared" si="1983"/>
        <v>1.22532646</v>
      </c>
      <c r="L1507" s="134">
        <f t="shared" si="1984"/>
        <v>1.22811479</v>
      </c>
      <c r="M1507" s="134">
        <f t="shared" si="1985"/>
        <v>16053.10191818</v>
      </c>
      <c r="N1507" s="142">
        <f t="shared" si="1998"/>
        <v>0</v>
      </c>
      <c r="O1507" s="133">
        <f t="shared" si="2019"/>
        <v>0</v>
      </c>
      <c r="P1507" s="134">
        <f t="shared" si="1986"/>
        <v>0</v>
      </c>
      <c r="Q1507" s="133">
        <f t="shared" si="2023"/>
        <v>0.12682499999999999</v>
      </c>
      <c r="R1507" s="143">
        <f t="shared" si="1987"/>
        <v>1.0025711260000001</v>
      </c>
      <c r="S1507" s="134">
        <f t="shared" si="1988"/>
        <v>41.274547720000001</v>
      </c>
      <c r="T1507" s="3">
        <f t="shared" si="2024"/>
        <v>0</v>
      </c>
      <c r="U1507" s="4">
        <f t="shared" si="2025"/>
        <v>0</v>
      </c>
      <c r="V1507" s="144" t="str">
        <f t="shared" ref="V1507" si="2050">V1506</f>
        <v>A+J=</v>
      </c>
      <c r="W1507" s="9">
        <f t="shared" si="2021"/>
        <v>43575</v>
      </c>
      <c r="X1507" s="4"/>
      <c r="Y1507" s="18"/>
      <c r="Z1507" s="16"/>
      <c r="AD1507" s="5"/>
    </row>
    <row r="1508" spans="1:30" x14ac:dyDescent="0.2">
      <c r="A1508" s="138">
        <f t="shared" si="2022"/>
        <v>43553</v>
      </c>
      <c r="B1508" s="134">
        <f t="shared" si="1976"/>
        <v>16104.118215960001</v>
      </c>
      <c r="C1508" s="134">
        <f t="shared" si="1997"/>
        <v>13071.336693359868</v>
      </c>
      <c r="D1508" s="139">
        <f t="shared" si="1977"/>
        <v>707.48800000000006</v>
      </c>
      <c r="E1508" s="10">
        <f>IF(DAY(A1508)=E$3+1,VLOOKUP(A1508,[1]Plan1!$BZ$150:$CA$300,2),E1507)</f>
        <v>713.74699999999996</v>
      </c>
      <c r="F1508" s="140">
        <f t="shared" si="1978"/>
        <v>43517</v>
      </c>
      <c r="G1508" s="133">
        <f t="shared" si="1979"/>
        <v>8.8467931611559969E-3</v>
      </c>
      <c r="H1508" s="141">
        <f t="shared" si="1980"/>
        <v>9</v>
      </c>
      <c r="I1508" s="141">
        <f t="shared" si="1981"/>
        <v>31</v>
      </c>
      <c r="J1508" s="134">
        <f t="shared" si="1982"/>
        <v>1.0025604014724361</v>
      </c>
      <c r="K1508" s="134">
        <f t="shared" si="1983"/>
        <v>1.22532646</v>
      </c>
      <c r="L1508" s="134">
        <f t="shared" si="1984"/>
        <v>1.22846378</v>
      </c>
      <c r="M1508" s="134">
        <f t="shared" si="1985"/>
        <v>16057.66368397</v>
      </c>
      <c r="N1508" s="142">
        <f t="shared" si="1998"/>
        <v>0</v>
      </c>
      <c r="O1508" s="133">
        <f t="shared" si="2019"/>
        <v>0</v>
      </c>
      <c r="P1508" s="134">
        <f t="shared" si="1986"/>
        <v>0</v>
      </c>
      <c r="Q1508" s="133">
        <f t="shared" si="2023"/>
        <v>0.12682499999999999</v>
      </c>
      <c r="R1508" s="143">
        <f t="shared" si="1987"/>
        <v>1.0028929820000001</v>
      </c>
      <c r="S1508" s="134">
        <f t="shared" si="1988"/>
        <v>46.45453199</v>
      </c>
      <c r="T1508" s="3">
        <f t="shared" si="2024"/>
        <v>0</v>
      </c>
      <c r="U1508" s="4">
        <f t="shared" si="2025"/>
        <v>0</v>
      </c>
      <c r="V1508" s="144" t="str">
        <f t="shared" ref="V1508" si="2051">V1507</f>
        <v>A+J=</v>
      </c>
      <c r="W1508" s="9">
        <f t="shared" si="2021"/>
        <v>43575</v>
      </c>
      <c r="X1508" s="4"/>
      <c r="Y1508" s="18"/>
      <c r="Z1508" s="16"/>
      <c r="AD1508" s="5"/>
    </row>
    <row r="1509" spans="1:30" x14ac:dyDescent="0.2">
      <c r="A1509" s="138">
        <f t="shared" si="2022"/>
        <v>43554</v>
      </c>
      <c r="B1509" s="134">
        <f t="shared" si="1976"/>
        <v>16113.865852179999</v>
      </c>
      <c r="C1509" s="134">
        <f t="shared" si="1997"/>
        <v>13071.336693359868</v>
      </c>
      <c r="D1509" s="139">
        <f t="shared" si="1977"/>
        <v>707.48800000000006</v>
      </c>
      <c r="E1509" s="10">
        <f>IF(DAY(A1509)=E$3+1,VLOOKUP(A1509,[1]Plan1!$BZ$150:$CA$300,2),E1508)</f>
        <v>713.74699999999996</v>
      </c>
      <c r="F1509" s="140">
        <f t="shared" si="1978"/>
        <v>43517</v>
      </c>
      <c r="G1509" s="133">
        <f t="shared" si="1979"/>
        <v>8.8467931611559969E-3</v>
      </c>
      <c r="H1509" s="141">
        <f t="shared" si="1980"/>
        <v>10</v>
      </c>
      <c r="I1509" s="141">
        <f t="shared" si="1981"/>
        <v>31</v>
      </c>
      <c r="J1509" s="134">
        <f t="shared" si="1982"/>
        <v>1.0028452948884066</v>
      </c>
      <c r="K1509" s="134">
        <f t="shared" si="1983"/>
        <v>1.22532646</v>
      </c>
      <c r="L1509" s="134">
        <f t="shared" si="1984"/>
        <v>1.2288128700000001</v>
      </c>
      <c r="M1509" s="134">
        <f t="shared" si="1985"/>
        <v>16062.2267569</v>
      </c>
      <c r="N1509" s="142">
        <f t="shared" si="1998"/>
        <v>0</v>
      </c>
      <c r="O1509" s="133">
        <f t="shared" si="2019"/>
        <v>0</v>
      </c>
      <c r="P1509" s="134">
        <f t="shared" si="1986"/>
        <v>0</v>
      </c>
      <c r="Q1509" s="133">
        <f t="shared" si="2023"/>
        <v>0.12682499999999999</v>
      </c>
      <c r="R1509" s="143">
        <f t="shared" si="1987"/>
        <v>1.0032149400000001</v>
      </c>
      <c r="S1509" s="134">
        <f t="shared" si="1988"/>
        <v>51.639095279999999</v>
      </c>
      <c r="T1509" s="3">
        <f t="shared" si="2024"/>
        <v>0</v>
      </c>
      <c r="U1509" s="4">
        <f t="shared" si="2025"/>
        <v>0</v>
      </c>
      <c r="V1509" s="144" t="str">
        <f t="shared" ref="V1509" si="2052">V1508</f>
        <v>A+J=</v>
      </c>
      <c r="W1509" s="9">
        <f t="shared" si="2021"/>
        <v>43575</v>
      </c>
      <c r="X1509" s="4"/>
      <c r="Y1509" s="18"/>
      <c r="Z1509" s="16"/>
      <c r="AD1509" s="5"/>
    </row>
    <row r="1510" spans="1:30" x14ac:dyDescent="0.2">
      <c r="A1510" s="138">
        <f t="shared" si="2022"/>
        <v>43555</v>
      </c>
      <c r="B1510" s="134">
        <f t="shared" si="1976"/>
        <v>16123.619409340001</v>
      </c>
      <c r="C1510" s="134">
        <f t="shared" si="1997"/>
        <v>13071.336693359868</v>
      </c>
      <c r="D1510" s="139">
        <f t="shared" si="1977"/>
        <v>707.48800000000006</v>
      </c>
      <c r="E1510" s="10">
        <f>IF(DAY(A1510)=E$3+1,VLOOKUP(A1510,[1]Plan1!$BZ$150:$CA$300,2),E1509)</f>
        <v>713.74699999999996</v>
      </c>
      <c r="F1510" s="140">
        <f t="shared" si="1978"/>
        <v>43517</v>
      </c>
      <c r="G1510" s="133">
        <f t="shared" si="1979"/>
        <v>8.8467931611559969E-3</v>
      </c>
      <c r="H1510" s="141">
        <f t="shared" si="1980"/>
        <v>11</v>
      </c>
      <c r="I1510" s="141">
        <f t="shared" si="1981"/>
        <v>31</v>
      </c>
      <c r="J1510" s="134">
        <f t="shared" si="1982"/>
        <v>1.0031302692613533</v>
      </c>
      <c r="K1510" s="134">
        <f t="shared" si="1983"/>
        <v>1.22532646</v>
      </c>
      <c r="L1510" s="134">
        <f t="shared" si="1984"/>
        <v>1.2291620599999999</v>
      </c>
      <c r="M1510" s="134">
        <f t="shared" si="1985"/>
        <v>16066.791136960001</v>
      </c>
      <c r="N1510" s="142">
        <f t="shared" si="1998"/>
        <v>0</v>
      </c>
      <c r="O1510" s="133">
        <f t="shared" si="2019"/>
        <v>0</v>
      </c>
      <c r="P1510" s="134">
        <f t="shared" si="1986"/>
        <v>0</v>
      </c>
      <c r="Q1510" s="133">
        <f t="shared" si="2023"/>
        <v>0.12682499999999999</v>
      </c>
      <c r="R1510" s="143">
        <f t="shared" si="1987"/>
        <v>1.0035370020000001</v>
      </c>
      <c r="S1510" s="134">
        <f t="shared" si="1988"/>
        <v>56.828272380000001</v>
      </c>
      <c r="T1510" s="3">
        <f t="shared" si="2024"/>
        <v>0</v>
      </c>
      <c r="U1510" s="4">
        <f t="shared" si="2025"/>
        <v>0</v>
      </c>
      <c r="V1510" s="144" t="str">
        <f t="shared" ref="V1510" si="2053">V1509</f>
        <v>A+J=</v>
      </c>
      <c r="W1510" s="9">
        <f t="shared" si="2021"/>
        <v>43575</v>
      </c>
      <c r="X1510" s="4"/>
      <c r="Y1510" s="18"/>
      <c r="Z1510" s="16"/>
      <c r="AD1510" s="5"/>
    </row>
    <row r="1511" spans="1:30" x14ac:dyDescent="0.2">
      <c r="A1511" s="138">
        <f t="shared" si="2022"/>
        <v>43556</v>
      </c>
      <c r="B1511" s="134">
        <f t="shared" si="1976"/>
        <v>16133.3787589</v>
      </c>
      <c r="C1511" s="134">
        <f t="shared" si="1997"/>
        <v>13071.336693359868</v>
      </c>
      <c r="D1511" s="139">
        <f t="shared" si="1977"/>
        <v>707.48800000000006</v>
      </c>
      <c r="E1511" s="10">
        <f>IF(DAY(A1511)=E$3+1,VLOOKUP(A1511,[1]Plan1!$BZ$150:$CA$300,2),E1510)</f>
        <v>713.74699999999996</v>
      </c>
      <c r="F1511" s="140">
        <f t="shared" si="1978"/>
        <v>43517</v>
      </c>
      <c r="G1511" s="133">
        <f t="shared" si="1979"/>
        <v>8.8467931611559969E-3</v>
      </c>
      <c r="H1511" s="141">
        <f t="shared" si="1980"/>
        <v>12</v>
      </c>
      <c r="I1511" s="141">
        <f t="shared" si="1981"/>
        <v>31</v>
      </c>
      <c r="J1511" s="134">
        <f t="shared" si="1982"/>
        <v>1.0034153246142812</v>
      </c>
      <c r="K1511" s="134">
        <f t="shared" si="1983"/>
        <v>1.22532646</v>
      </c>
      <c r="L1511" s="134">
        <f t="shared" si="1984"/>
        <v>1.22951134</v>
      </c>
      <c r="M1511" s="134">
        <f t="shared" si="1985"/>
        <v>16071.356693440001</v>
      </c>
      <c r="N1511" s="142">
        <f t="shared" si="1998"/>
        <v>0</v>
      </c>
      <c r="O1511" s="133">
        <f t="shared" si="2019"/>
        <v>0</v>
      </c>
      <c r="P1511" s="134">
        <f t="shared" si="1986"/>
        <v>0</v>
      </c>
      <c r="Q1511" s="133">
        <f t="shared" si="2023"/>
        <v>0.12682499999999999</v>
      </c>
      <c r="R1511" s="143">
        <f t="shared" si="1987"/>
        <v>1.003859168</v>
      </c>
      <c r="S1511" s="134">
        <f t="shared" si="1988"/>
        <v>62.02206546</v>
      </c>
      <c r="T1511" s="3">
        <f t="shared" si="2024"/>
        <v>0</v>
      </c>
      <c r="U1511" s="4">
        <f t="shared" si="2025"/>
        <v>0</v>
      </c>
      <c r="V1511" s="144" t="str">
        <f t="shared" ref="V1511" si="2054">V1510</f>
        <v>A+J=</v>
      </c>
      <c r="W1511" s="9">
        <f t="shared" si="2021"/>
        <v>43575</v>
      </c>
      <c r="X1511" s="4"/>
      <c r="Y1511" s="18"/>
      <c r="Z1511" s="16"/>
      <c r="AD1511" s="5"/>
    </row>
    <row r="1512" spans="1:30" x14ac:dyDescent="0.2">
      <c r="A1512" s="138">
        <f t="shared" si="2022"/>
        <v>43557</v>
      </c>
      <c r="B1512" s="134">
        <f t="shared" si="1976"/>
        <v>16143.144133810001</v>
      </c>
      <c r="C1512" s="134">
        <f t="shared" si="1997"/>
        <v>13071.336693359868</v>
      </c>
      <c r="D1512" s="139">
        <f t="shared" si="1977"/>
        <v>707.48800000000006</v>
      </c>
      <c r="E1512" s="10">
        <f>IF(DAY(A1512)=E$3+1,VLOOKUP(A1512,[1]Plan1!$BZ$150:$CA$300,2),E1511)</f>
        <v>713.74699999999996</v>
      </c>
      <c r="F1512" s="140">
        <f t="shared" si="1978"/>
        <v>43517</v>
      </c>
      <c r="G1512" s="133">
        <f t="shared" si="1979"/>
        <v>8.8467931611559969E-3</v>
      </c>
      <c r="H1512" s="141">
        <f t="shared" si="1980"/>
        <v>13</v>
      </c>
      <c r="I1512" s="141">
        <f t="shared" si="1981"/>
        <v>31</v>
      </c>
      <c r="J1512" s="134">
        <f t="shared" si="1982"/>
        <v>1.0037004609702023</v>
      </c>
      <c r="K1512" s="134">
        <f t="shared" si="1983"/>
        <v>1.22532646</v>
      </c>
      <c r="L1512" s="134">
        <f t="shared" si="1984"/>
        <v>1.22986073</v>
      </c>
      <c r="M1512" s="134">
        <f t="shared" si="1985"/>
        <v>16075.92368777</v>
      </c>
      <c r="N1512" s="142">
        <f t="shared" si="1998"/>
        <v>0</v>
      </c>
      <c r="O1512" s="133">
        <f t="shared" si="2019"/>
        <v>0</v>
      </c>
      <c r="P1512" s="134">
        <f t="shared" si="1986"/>
        <v>0</v>
      </c>
      <c r="Q1512" s="133">
        <f t="shared" si="2023"/>
        <v>0.12682499999999999</v>
      </c>
      <c r="R1512" s="143">
        <f t="shared" si="1987"/>
        <v>1.0041814360000001</v>
      </c>
      <c r="S1512" s="134">
        <f t="shared" si="1988"/>
        <v>67.220446039999999</v>
      </c>
      <c r="T1512" s="3">
        <f t="shared" si="2024"/>
        <v>0</v>
      </c>
      <c r="U1512" s="4">
        <f t="shared" si="2025"/>
        <v>0</v>
      </c>
      <c r="V1512" s="144" t="str">
        <f t="shared" ref="V1512" si="2055">V1511</f>
        <v>A+J=</v>
      </c>
      <c r="W1512" s="9">
        <f t="shared" si="2021"/>
        <v>43575</v>
      </c>
      <c r="X1512" s="4"/>
      <c r="Y1512" s="18"/>
      <c r="Z1512" s="16"/>
      <c r="AD1512" s="5"/>
    </row>
    <row r="1513" spans="1:30" x14ac:dyDescent="0.2">
      <c r="A1513" s="138">
        <f t="shared" si="2022"/>
        <v>43558</v>
      </c>
      <c r="B1513" s="134">
        <f t="shared" si="1976"/>
        <v>16152.91532246</v>
      </c>
      <c r="C1513" s="134">
        <f t="shared" si="1997"/>
        <v>13071.336693359868</v>
      </c>
      <c r="D1513" s="139">
        <f t="shared" si="1977"/>
        <v>707.48800000000006</v>
      </c>
      <c r="E1513" s="10">
        <f>IF(DAY(A1513)=E$3+1,VLOOKUP(A1513,[1]Plan1!$BZ$150:$CA$300,2),E1512)</f>
        <v>713.74699999999996</v>
      </c>
      <c r="F1513" s="140">
        <f t="shared" si="1978"/>
        <v>43517</v>
      </c>
      <c r="G1513" s="133">
        <f t="shared" si="1979"/>
        <v>8.8467931611559969E-3</v>
      </c>
      <c r="H1513" s="141">
        <f t="shared" si="1980"/>
        <v>14</v>
      </c>
      <c r="I1513" s="141">
        <f t="shared" si="1981"/>
        <v>31</v>
      </c>
      <c r="J1513" s="134">
        <f t="shared" si="1982"/>
        <v>1.0039856783521346</v>
      </c>
      <c r="K1513" s="134">
        <f t="shared" si="1983"/>
        <v>1.22532646</v>
      </c>
      <c r="L1513" s="134">
        <f t="shared" si="1984"/>
        <v>1.2302102100000001</v>
      </c>
      <c r="M1513" s="134">
        <f t="shared" si="1985"/>
        <v>16080.49185851</v>
      </c>
      <c r="N1513" s="142">
        <f t="shared" si="1998"/>
        <v>0</v>
      </c>
      <c r="O1513" s="133">
        <f t="shared" si="2019"/>
        <v>0</v>
      </c>
      <c r="P1513" s="134">
        <f t="shared" si="1986"/>
        <v>0</v>
      </c>
      <c r="Q1513" s="133">
        <f t="shared" si="2023"/>
        <v>0.12682499999999999</v>
      </c>
      <c r="R1513" s="143">
        <f t="shared" si="1987"/>
        <v>1.004503809</v>
      </c>
      <c r="S1513" s="134">
        <f t="shared" si="1988"/>
        <v>72.423463949999999</v>
      </c>
      <c r="T1513" s="3">
        <f t="shared" si="2024"/>
        <v>0</v>
      </c>
      <c r="U1513" s="4">
        <f t="shared" si="2025"/>
        <v>0</v>
      </c>
      <c r="V1513" s="144" t="str">
        <f t="shared" ref="V1513" si="2056">V1512</f>
        <v>A+J=</v>
      </c>
      <c r="W1513" s="9">
        <f t="shared" si="2021"/>
        <v>43575</v>
      </c>
      <c r="X1513" s="4"/>
      <c r="Y1513" s="18"/>
      <c r="Z1513" s="16"/>
      <c r="AD1513" s="5"/>
    </row>
    <row r="1514" spans="1:30" x14ac:dyDescent="0.2">
      <c r="A1514" s="138">
        <f t="shared" si="2022"/>
        <v>43559</v>
      </c>
      <c r="B1514" s="134">
        <f t="shared" si="1976"/>
        <v>16162.6925419</v>
      </c>
      <c r="C1514" s="134">
        <f t="shared" si="1997"/>
        <v>13071.336693359868</v>
      </c>
      <c r="D1514" s="139">
        <f t="shared" si="1977"/>
        <v>707.48800000000006</v>
      </c>
      <c r="E1514" s="10">
        <f>IF(DAY(A1514)=E$3+1,VLOOKUP(A1514,[1]Plan1!$BZ$150:$CA$300,2),E1513)</f>
        <v>713.74699999999996</v>
      </c>
      <c r="F1514" s="140">
        <f t="shared" si="1978"/>
        <v>43517</v>
      </c>
      <c r="G1514" s="133">
        <f t="shared" si="1979"/>
        <v>8.8467931611559969E-3</v>
      </c>
      <c r="H1514" s="141">
        <f t="shared" si="1980"/>
        <v>15</v>
      </c>
      <c r="I1514" s="141">
        <f t="shared" si="1981"/>
        <v>31</v>
      </c>
      <c r="J1514" s="134">
        <f t="shared" si="1982"/>
        <v>1.0042709767831031</v>
      </c>
      <c r="K1514" s="134">
        <f t="shared" si="1983"/>
        <v>1.22532646</v>
      </c>
      <c r="L1514" s="134">
        <f t="shared" si="1984"/>
        <v>1.2305598</v>
      </c>
      <c r="M1514" s="134">
        <f t="shared" si="1985"/>
        <v>16085.061467109999</v>
      </c>
      <c r="N1514" s="142">
        <f t="shared" si="1998"/>
        <v>0</v>
      </c>
      <c r="O1514" s="133">
        <f t="shared" si="2019"/>
        <v>0</v>
      </c>
      <c r="P1514" s="134">
        <f t="shared" si="1986"/>
        <v>0</v>
      </c>
      <c r="Q1514" s="133">
        <f t="shared" si="2023"/>
        <v>0.12682499999999999</v>
      </c>
      <c r="R1514" s="143">
        <f t="shared" si="1987"/>
        <v>1.004826284</v>
      </c>
      <c r="S1514" s="134">
        <f t="shared" si="1988"/>
        <v>77.63107479</v>
      </c>
      <c r="T1514" s="3">
        <f t="shared" si="2024"/>
        <v>0</v>
      </c>
      <c r="U1514" s="4">
        <f t="shared" si="2025"/>
        <v>0</v>
      </c>
      <c r="V1514" s="144" t="str">
        <f t="shared" ref="V1514" si="2057">V1513</f>
        <v>A+J=</v>
      </c>
      <c r="W1514" s="9">
        <f t="shared" si="2021"/>
        <v>43575</v>
      </c>
      <c r="X1514" s="4"/>
      <c r="Y1514" s="18"/>
      <c r="Z1514" s="16"/>
      <c r="AD1514" s="5"/>
    </row>
    <row r="1515" spans="1:30" x14ac:dyDescent="0.2">
      <c r="A1515" s="138">
        <f t="shared" si="2022"/>
        <v>43560</v>
      </c>
      <c r="B1515" s="134">
        <f t="shared" si="1976"/>
        <v>16172.475580390001</v>
      </c>
      <c r="C1515" s="134">
        <f t="shared" si="1997"/>
        <v>13071.336693359868</v>
      </c>
      <c r="D1515" s="139">
        <f t="shared" si="1977"/>
        <v>707.48800000000006</v>
      </c>
      <c r="E1515" s="10">
        <f>IF(DAY(A1515)=E$3+1,VLOOKUP(A1515,[1]Plan1!$BZ$150:$CA$300,2),E1514)</f>
        <v>713.74699999999996</v>
      </c>
      <c r="F1515" s="140">
        <f t="shared" si="1978"/>
        <v>43517</v>
      </c>
      <c r="G1515" s="133">
        <f t="shared" si="1979"/>
        <v>8.8467931611559969E-3</v>
      </c>
      <c r="H1515" s="141">
        <f t="shared" si="1980"/>
        <v>16</v>
      </c>
      <c r="I1515" s="141">
        <f t="shared" si="1981"/>
        <v>31</v>
      </c>
      <c r="J1515" s="134">
        <f t="shared" si="1982"/>
        <v>1.0045563562861393</v>
      </c>
      <c r="K1515" s="134">
        <f t="shared" si="1983"/>
        <v>1.22532646</v>
      </c>
      <c r="L1515" s="134">
        <f t="shared" si="1984"/>
        <v>1.23090948</v>
      </c>
      <c r="M1515" s="134">
        <f t="shared" si="1985"/>
        <v>16089.63225212</v>
      </c>
      <c r="N1515" s="142">
        <f t="shared" si="1998"/>
        <v>0</v>
      </c>
      <c r="O1515" s="133">
        <f t="shared" si="2019"/>
        <v>0</v>
      </c>
      <c r="P1515" s="134">
        <f t="shared" si="1986"/>
        <v>0</v>
      </c>
      <c r="Q1515" s="133">
        <f t="shared" si="2023"/>
        <v>0.12682499999999999</v>
      </c>
      <c r="R1515" s="143">
        <f t="shared" si="1987"/>
        <v>1.0051488639999999</v>
      </c>
      <c r="S1515" s="134">
        <f t="shared" si="1988"/>
        <v>82.843328270000001</v>
      </c>
      <c r="T1515" s="3">
        <f t="shared" si="2024"/>
        <v>0</v>
      </c>
      <c r="U1515" s="4">
        <f t="shared" si="2025"/>
        <v>0</v>
      </c>
      <c r="V1515" s="144" t="str">
        <f t="shared" ref="V1515" si="2058">V1514</f>
        <v>A+J=</v>
      </c>
      <c r="W1515" s="9">
        <f t="shared" si="2021"/>
        <v>43575</v>
      </c>
      <c r="X1515" s="4"/>
      <c r="Y1515" s="18"/>
      <c r="Z1515" s="16"/>
      <c r="AD1515" s="5"/>
    </row>
    <row r="1516" spans="1:30" x14ac:dyDescent="0.2">
      <c r="A1516" s="138">
        <f t="shared" si="2022"/>
        <v>43561</v>
      </c>
      <c r="B1516" s="134">
        <f t="shared" si="1976"/>
        <v>16182.264523669999</v>
      </c>
      <c r="C1516" s="134">
        <f t="shared" si="1997"/>
        <v>13071.336693359868</v>
      </c>
      <c r="D1516" s="139">
        <f t="shared" si="1977"/>
        <v>707.48800000000006</v>
      </c>
      <c r="E1516" s="10">
        <f>IF(DAY(A1516)=E$3+1,VLOOKUP(A1516,[1]Plan1!$BZ$150:$CA$300,2),E1515)</f>
        <v>713.74699999999996</v>
      </c>
      <c r="F1516" s="140">
        <f t="shared" si="1978"/>
        <v>43517</v>
      </c>
      <c r="G1516" s="133">
        <f t="shared" si="1979"/>
        <v>8.8467931611559969E-3</v>
      </c>
      <c r="H1516" s="141">
        <f t="shared" si="1980"/>
        <v>17</v>
      </c>
      <c r="I1516" s="141">
        <f t="shared" si="1981"/>
        <v>31</v>
      </c>
      <c r="J1516" s="134">
        <f t="shared" si="1982"/>
        <v>1.0048418168842808</v>
      </c>
      <c r="K1516" s="134">
        <f t="shared" si="1983"/>
        <v>1.22532646</v>
      </c>
      <c r="L1516" s="134">
        <f t="shared" si="1984"/>
        <v>1.2312592600000001</v>
      </c>
      <c r="M1516" s="134">
        <f t="shared" si="1985"/>
        <v>16094.20434427</v>
      </c>
      <c r="N1516" s="142">
        <f t="shared" si="1998"/>
        <v>0</v>
      </c>
      <c r="O1516" s="133">
        <f t="shared" si="2019"/>
        <v>0</v>
      </c>
      <c r="P1516" s="134">
        <f t="shared" si="1986"/>
        <v>0</v>
      </c>
      <c r="Q1516" s="133">
        <f t="shared" si="2023"/>
        <v>0.12682499999999999</v>
      </c>
      <c r="R1516" s="143">
        <f t="shared" si="1987"/>
        <v>1.0054715460000001</v>
      </c>
      <c r="S1516" s="134">
        <f t="shared" si="1988"/>
        <v>88.060179399999996</v>
      </c>
      <c r="T1516" s="3">
        <f t="shared" si="2024"/>
        <v>0</v>
      </c>
      <c r="U1516" s="4">
        <f t="shared" si="2025"/>
        <v>0</v>
      </c>
      <c r="V1516" s="144" t="str">
        <f t="shared" ref="V1516" si="2059">V1515</f>
        <v>A+J=</v>
      </c>
      <c r="W1516" s="9">
        <f t="shared" si="2021"/>
        <v>43575</v>
      </c>
      <c r="X1516" s="4"/>
      <c r="Y1516" s="18"/>
      <c r="Z1516" s="16"/>
      <c r="AD1516" s="5"/>
    </row>
    <row r="1517" spans="1:30" x14ac:dyDescent="0.2">
      <c r="A1517" s="138">
        <f t="shared" si="2022"/>
        <v>43562</v>
      </c>
      <c r="B1517" s="134">
        <f t="shared" si="1976"/>
        <v>16192.059422679999</v>
      </c>
      <c r="C1517" s="134">
        <f t="shared" si="1997"/>
        <v>13071.336693359868</v>
      </c>
      <c r="D1517" s="139">
        <f t="shared" si="1977"/>
        <v>707.48800000000006</v>
      </c>
      <c r="E1517" s="10">
        <f>IF(DAY(A1517)=E$3+1,VLOOKUP(A1517,[1]Plan1!$BZ$150:$CA$300,2),E1516)</f>
        <v>713.74699999999996</v>
      </c>
      <c r="F1517" s="140">
        <f t="shared" si="1978"/>
        <v>43517</v>
      </c>
      <c r="G1517" s="133">
        <f t="shared" si="1979"/>
        <v>8.8467931611559969E-3</v>
      </c>
      <c r="H1517" s="141">
        <f t="shared" si="1980"/>
        <v>18</v>
      </c>
      <c r="I1517" s="141">
        <f t="shared" si="1981"/>
        <v>31</v>
      </c>
      <c r="J1517" s="134">
        <f t="shared" si="1982"/>
        <v>1.005127358600572</v>
      </c>
      <c r="K1517" s="134">
        <f t="shared" si="1983"/>
        <v>1.22532646</v>
      </c>
      <c r="L1517" s="134">
        <f t="shared" si="1984"/>
        <v>1.23160914</v>
      </c>
      <c r="M1517" s="134">
        <f t="shared" si="1985"/>
        <v>16098.777743549999</v>
      </c>
      <c r="N1517" s="142">
        <f t="shared" si="1998"/>
        <v>0</v>
      </c>
      <c r="O1517" s="133">
        <f t="shared" si="2019"/>
        <v>0</v>
      </c>
      <c r="P1517" s="134">
        <f t="shared" si="1986"/>
        <v>0</v>
      </c>
      <c r="Q1517" s="133">
        <f t="shared" si="2023"/>
        <v>0.12682499999999999</v>
      </c>
      <c r="R1517" s="143">
        <f t="shared" si="1987"/>
        <v>1.0057943330000001</v>
      </c>
      <c r="S1517" s="134">
        <f t="shared" si="1988"/>
        <v>93.281679130000001</v>
      </c>
      <c r="T1517" s="3">
        <f t="shared" si="2024"/>
        <v>0</v>
      </c>
      <c r="U1517" s="4">
        <f t="shared" si="2025"/>
        <v>0</v>
      </c>
      <c r="V1517" s="144" t="str">
        <f t="shared" ref="V1517" si="2060">V1516</f>
        <v>A+J=</v>
      </c>
      <c r="W1517" s="9">
        <f t="shared" si="2021"/>
        <v>43575</v>
      </c>
      <c r="X1517" s="4"/>
      <c r="Y1517" s="18"/>
      <c r="Z1517" s="16"/>
      <c r="AD1517" s="5"/>
    </row>
    <row r="1518" spans="1:30" x14ac:dyDescent="0.2">
      <c r="A1518" s="138">
        <f t="shared" si="2022"/>
        <v>43563</v>
      </c>
      <c r="B1518" s="134">
        <f t="shared" ref="B1518:B1581" si="2061">(M1518+S1518)</f>
        <v>16201.86024795</v>
      </c>
      <c r="C1518" s="134">
        <f t="shared" si="1997"/>
        <v>13071.336693359868</v>
      </c>
      <c r="D1518" s="139">
        <f t="shared" ref="D1518:D1581" si="2062">IF(E1518=E1517,D1517,E1517)</f>
        <v>707.48800000000006</v>
      </c>
      <c r="E1518" s="10">
        <f>IF(DAY(A1518)=E$3+1,VLOOKUP(A1518,[1]Plan1!$BZ$150:$CA$300,2),E1517)</f>
        <v>713.74699999999996</v>
      </c>
      <c r="F1518" s="140">
        <f t="shared" ref="F1518:F1581" si="2063">IF(D1518=D1517,F1517,EDATE(A1518,-1))</f>
        <v>43517</v>
      </c>
      <c r="G1518" s="133">
        <f t="shared" ref="G1518:G1581" si="2064">(E1518/D1518)-1</f>
        <v>8.8467931611559969E-3</v>
      </c>
      <c r="H1518" s="141">
        <f t="shared" ref="H1518:H1581" si="2065">IF(DAY(A1518)=E$3+1,1,H1517+1)</f>
        <v>19</v>
      </c>
      <c r="I1518" s="141">
        <f t="shared" ref="I1518:I1581" si="2066">IF(DAY(A1518)=E$3+1,DAY(EOMONTH(A1518,0)),I1517)</f>
        <v>31</v>
      </c>
      <c r="J1518" s="134">
        <f t="shared" ref="J1518:J1581" si="2067">((E1518/D1518)^(H1518/I1518))</f>
        <v>1.0054129814580643</v>
      </c>
      <c r="K1518" s="134">
        <f t="shared" ref="K1518:K1581" si="2068">IF(DAY(A1518)=E$3+1,L1517,K1517)</f>
        <v>1.22532646</v>
      </c>
      <c r="L1518" s="134">
        <f t="shared" ref="L1518:L1581" si="2069">TRUNC(J1518*K1518,8)</f>
        <v>1.23195912</v>
      </c>
      <c r="M1518" s="134">
        <f t="shared" ref="M1518:M1581" si="2070">TRUNC(C1518*L1518,8)</f>
        <v>16103.35244997</v>
      </c>
      <c r="N1518" s="142">
        <f t="shared" si="1998"/>
        <v>0</v>
      </c>
      <c r="O1518" s="133">
        <f t="shared" si="2019"/>
        <v>0</v>
      </c>
      <c r="P1518" s="134">
        <f t="shared" ref="P1518:P1581" si="2071">IF(O1518&gt;0,TRUNC(O1518*M1518,8),0)</f>
        <v>0</v>
      </c>
      <c r="Q1518" s="133">
        <f t="shared" si="2023"/>
        <v>0.12682499999999999</v>
      </c>
      <c r="R1518" s="143">
        <f t="shared" ref="R1518:R1581" si="2072">ROUND((1+Q1518)^(1/12)^(H1518/I1518),9)</f>
        <v>1.0061172229999999</v>
      </c>
      <c r="S1518" s="134">
        <f t="shared" ref="S1518:S1581" si="2073">TRUNC(M1518*(R1518-1),8)</f>
        <v>98.507797980000007</v>
      </c>
      <c r="T1518" s="3">
        <f t="shared" si="2024"/>
        <v>0</v>
      </c>
      <c r="U1518" s="4">
        <f t="shared" si="2025"/>
        <v>0</v>
      </c>
      <c r="V1518" s="144" t="str">
        <f t="shared" ref="V1518" si="2074">V1517</f>
        <v>A+J=</v>
      </c>
      <c r="W1518" s="9">
        <f t="shared" si="2021"/>
        <v>43575</v>
      </c>
      <c r="X1518" s="4"/>
      <c r="Y1518" s="18"/>
      <c r="Z1518" s="16"/>
      <c r="AD1518" s="5"/>
    </row>
    <row r="1519" spans="1:30" x14ac:dyDescent="0.2">
      <c r="A1519" s="138">
        <f t="shared" si="2022"/>
        <v>43564</v>
      </c>
      <c r="B1519" s="134">
        <f t="shared" si="2061"/>
        <v>16211.667133679999</v>
      </c>
      <c r="C1519" s="134">
        <f t="shared" si="1997"/>
        <v>13071.336693359868</v>
      </c>
      <c r="D1519" s="139">
        <f t="shared" si="2062"/>
        <v>707.48800000000006</v>
      </c>
      <c r="E1519" s="10">
        <f>IF(DAY(A1519)=E$3+1,VLOOKUP(A1519,[1]Plan1!$BZ$150:$CA$300,2),E1518)</f>
        <v>713.74699999999996</v>
      </c>
      <c r="F1519" s="140">
        <f t="shared" si="2063"/>
        <v>43517</v>
      </c>
      <c r="G1519" s="133">
        <f t="shared" si="2064"/>
        <v>8.8467931611559969E-3</v>
      </c>
      <c r="H1519" s="141">
        <f t="shared" si="2065"/>
        <v>20</v>
      </c>
      <c r="I1519" s="141">
        <f t="shared" si="2066"/>
        <v>31</v>
      </c>
      <c r="J1519" s="134">
        <f t="shared" si="2067"/>
        <v>1.0056986854798151</v>
      </c>
      <c r="K1519" s="134">
        <f t="shared" si="2068"/>
        <v>1.22532646</v>
      </c>
      <c r="L1519" s="134">
        <f t="shared" si="2069"/>
        <v>1.2323092099999999</v>
      </c>
      <c r="M1519" s="134">
        <f t="shared" si="2070"/>
        <v>16107.928594229999</v>
      </c>
      <c r="N1519" s="142">
        <f t="shared" si="1998"/>
        <v>0</v>
      </c>
      <c r="O1519" s="133">
        <f t="shared" si="2019"/>
        <v>0</v>
      </c>
      <c r="P1519" s="134">
        <f t="shared" si="2071"/>
        <v>0</v>
      </c>
      <c r="Q1519" s="133">
        <f t="shared" si="2023"/>
        <v>0.12682499999999999</v>
      </c>
      <c r="R1519" s="143">
        <f t="shared" si="2072"/>
        <v>1.0064402160000001</v>
      </c>
      <c r="S1519" s="134">
        <f t="shared" si="2073"/>
        <v>103.73853945</v>
      </c>
      <c r="T1519" s="3">
        <f t="shared" si="2024"/>
        <v>0</v>
      </c>
      <c r="U1519" s="4">
        <f t="shared" si="2025"/>
        <v>0</v>
      </c>
      <c r="V1519" s="144" t="str">
        <f t="shared" ref="V1519" si="2075">V1518</f>
        <v>A+J=</v>
      </c>
      <c r="W1519" s="9">
        <f t="shared" si="2021"/>
        <v>43575</v>
      </c>
      <c r="X1519" s="4"/>
      <c r="Y1519" s="18"/>
      <c r="Z1519" s="16"/>
      <c r="AD1519" s="5"/>
    </row>
    <row r="1520" spans="1:30" x14ac:dyDescent="0.2">
      <c r="A1520" s="138">
        <f t="shared" si="2022"/>
        <v>43565</v>
      </c>
      <c r="B1520" s="134">
        <f t="shared" si="2061"/>
        <v>16221.479851740001</v>
      </c>
      <c r="C1520" s="134">
        <f t="shared" si="1997"/>
        <v>13071.336693359868</v>
      </c>
      <c r="D1520" s="139">
        <f t="shared" si="2062"/>
        <v>707.48800000000006</v>
      </c>
      <c r="E1520" s="10">
        <f>IF(DAY(A1520)=E$3+1,VLOOKUP(A1520,[1]Plan1!$BZ$150:$CA$300,2),E1519)</f>
        <v>713.74699999999996</v>
      </c>
      <c r="F1520" s="140">
        <f t="shared" si="2063"/>
        <v>43517</v>
      </c>
      <c r="G1520" s="133">
        <f t="shared" si="2064"/>
        <v>8.8467931611559969E-3</v>
      </c>
      <c r="H1520" s="141">
        <f t="shared" si="2065"/>
        <v>21</v>
      </c>
      <c r="I1520" s="141">
        <f t="shared" si="2066"/>
        <v>31</v>
      </c>
      <c r="J1520" s="134">
        <f t="shared" si="2067"/>
        <v>1.0059844706888885</v>
      </c>
      <c r="K1520" s="134">
        <f t="shared" si="2068"/>
        <v>1.22532646</v>
      </c>
      <c r="L1520" s="134">
        <f t="shared" si="2069"/>
        <v>1.23265939</v>
      </c>
      <c r="M1520" s="134">
        <f t="shared" si="2070"/>
        <v>16112.505914920001</v>
      </c>
      <c r="N1520" s="142">
        <f t="shared" si="1998"/>
        <v>0</v>
      </c>
      <c r="O1520" s="133">
        <f t="shared" si="2019"/>
        <v>0</v>
      </c>
      <c r="P1520" s="134">
        <f t="shared" si="2071"/>
        <v>0</v>
      </c>
      <c r="Q1520" s="133">
        <f t="shared" si="2023"/>
        <v>0.12682499999999999</v>
      </c>
      <c r="R1520" s="143">
        <f t="shared" si="2072"/>
        <v>1.0067633140000001</v>
      </c>
      <c r="S1520" s="134">
        <f t="shared" si="2073"/>
        <v>108.97393682000001</v>
      </c>
      <c r="T1520" s="3">
        <f t="shared" si="2024"/>
        <v>0</v>
      </c>
      <c r="U1520" s="4">
        <f t="shared" si="2025"/>
        <v>0</v>
      </c>
      <c r="V1520" s="144" t="str">
        <f t="shared" ref="V1520" si="2076">V1519</f>
        <v>A+J=</v>
      </c>
      <c r="W1520" s="9">
        <f t="shared" si="2021"/>
        <v>43575</v>
      </c>
      <c r="X1520" s="4"/>
      <c r="Y1520" s="18"/>
      <c r="Z1520" s="16"/>
      <c r="AD1520" s="5"/>
    </row>
    <row r="1521" spans="1:30" x14ac:dyDescent="0.2">
      <c r="A1521" s="138">
        <f t="shared" si="2022"/>
        <v>43566</v>
      </c>
      <c r="B1521" s="134">
        <f t="shared" si="2061"/>
        <v>16231.29837246</v>
      </c>
      <c r="C1521" s="134">
        <f t="shared" si="1997"/>
        <v>13071.336693359868</v>
      </c>
      <c r="D1521" s="139">
        <f t="shared" si="2062"/>
        <v>707.48800000000006</v>
      </c>
      <c r="E1521" s="10">
        <f>IF(DAY(A1521)=E$3+1,VLOOKUP(A1521,[1]Plan1!$BZ$150:$CA$300,2),E1520)</f>
        <v>713.74699999999996</v>
      </c>
      <c r="F1521" s="140">
        <f t="shared" si="2063"/>
        <v>43517</v>
      </c>
      <c r="G1521" s="133">
        <f t="shared" si="2064"/>
        <v>8.8467931611559969E-3</v>
      </c>
      <c r="H1521" s="141">
        <f t="shared" si="2065"/>
        <v>22</v>
      </c>
      <c r="I1521" s="141">
        <f t="shared" si="2066"/>
        <v>31</v>
      </c>
      <c r="J1521" s="134">
        <f t="shared" si="2067"/>
        <v>1.006270337108355</v>
      </c>
      <c r="K1521" s="134">
        <f t="shared" si="2068"/>
        <v>1.22532646</v>
      </c>
      <c r="L1521" s="134">
        <f t="shared" si="2069"/>
        <v>1.23300966</v>
      </c>
      <c r="M1521" s="134">
        <f t="shared" si="2070"/>
        <v>16117.08441202</v>
      </c>
      <c r="N1521" s="142">
        <f t="shared" si="1998"/>
        <v>0</v>
      </c>
      <c r="O1521" s="133">
        <f t="shared" si="2019"/>
        <v>0</v>
      </c>
      <c r="P1521" s="134">
        <f t="shared" si="2071"/>
        <v>0</v>
      </c>
      <c r="Q1521" s="133">
        <f t="shared" si="2023"/>
        <v>0.12682499999999999</v>
      </c>
      <c r="R1521" s="143">
        <f t="shared" si="2072"/>
        <v>1.0070865149999999</v>
      </c>
      <c r="S1521" s="134">
        <f t="shared" si="2073"/>
        <v>114.21396043999999</v>
      </c>
      <c r="T1521" s="3">
        <f t="shared" si="2024"/>
        <v>0</v>
      </c>
      <c r="U1521" s="4">
        <f t="shared" si="2025"/>
        <v>0</v>
      </c>
      <c r="V1521" s="144" t="str">
        <f t="shared" ref="V1521" si="2077">V1520</f>
        <v>A+J=</v>
      </c>
      <c r="W1521" s="9">
        <f t="shared" si="2021"/>
        <v>43575</v>
      </c>
      <c r="X1521" s="4"/>
      <c r="Y1521" s="18"/>
      <c r="Z1521" s="16"/>
      <c r="AD1521" s="5"/>
    </row>
    <row r="1522" spans="1:30" x14ac:dyDescent="0.2">
      <c r="A1522" s="138">
        <f t="shared" si="2022"/>
        <v>43567</v>
      </c>
      <c r="B1522" s="134">
        <f t="shared" si="2061"/>
        <v>16241.122977879999</v>
      </c>
      <c r="C1522" s="134">
        <f t="shared" si="1997"/>
        <v>13071.336693359868</v>
      </c>
      <c r="D1522" s="139">
        <f t="shared" si="2062"/>
        <v>707.48800000000006</v>
      </c>
      <c r="E1522" s="10">
        <f>IF(DAY(A1522)=E$3+1,VLOOKUP(A1522,[1]Plan1!$BZ$150:$CA$300,2),E1521)</f>
        <v>713.74699999999996</v>
      </c>
      <c r="F1522" s="140">
        <f t="shared" si="2063"/>
        <v>43517</v>
      </c>
      <c r="G1522" s="133">
        <f t="shared" si="2064"/>
        <v>8.8467931611559969E-3</v>
      </c>
      <c r="H1522" s="141">
        <f t="shared" si="2065"/>
        <v>23</v>
      </c>
      <c r="I1522" s="141">
        <f t="shared" si="2066"/>
        <v>31</v>
      </c>
      <c r="J1522" s="134">
        <f t="shared" si="2067"/>
        <v>1.0065562847612921</v>
      </c>
      <c r="K1522" s="134">
        <f t="shared" si="2068"/>
        <v>1.22532646</v>
      </c>
      <c r="L1522" s="134">
        <f t="shared" si="2069"/>
        <v>1.23336004</v>
      </c>
      <c r="M1522" s="134">
        <f t="shared" si="2070"/>
        <v>16121.664346969999</v>
      </c>
      <c r="N1522" s="142">
        <f t="shared" si="1998"/>
        <v>0</v>
      </c>
      <c r="O1522" s="133">
        <f t="shared" si="2019"/>
        <v>0</v>
      </c>
      <c r="P1522" s="134">
        <f t="shared" si="2071"/>
        <v>0</v>
      </c>
      <c r="Q1522" s="133">
        <f t="shared" si="2023"/>
        <v>0.12682499999999999</v>
      </c>
      <c r="R1522" s="143">
        <f t="shared" si="2072"/>
        <v>1.0074098199999999</v>
      </c>
      <c r="S1522" s="134">
        <f t="shared" si="2073"/>
        <v>119.45863091</v>
      </c>
      <c r="T1522" s="3">
        <f t="shared" si="2024"/>
        <v>0</v>
      </c>
      <c r="U1522" s="4">
        <f t="shared" si="2025"/>
        <v>0</v>
      </c>
      <c r="V1522" s="144" t="str">
        <f t="shared" ref="V1522" si="2078">V1521</f>
        <v>A+J=</v>
      </c>
      <c r="W1522" s="9">
        <f t="shared" si="2021"/>
        <v>43575</v>
      </c>
      <c r="X1522" s="4"/>
      <c r="Y1522" s="18"/>
      <c r="Z1522" s="16"/>
      <c r="AD1522" s="5"/>
    </row>
    <row r="1523" spans="1:30" x14ac:dyDescent="0.2">
      <c r="A1523" s="138">
        <f t="shared" si="2022"/>
        <v>43568</v>
      </c>
      <c r="B1523" s="134">
        <f t="shared" si="2061"/>
        <v>16250.95352298</v>
      </c>
      <c r="C1523" s="134">
        <f t="shared" si="1997"/>
        <v>13071.336693359868</v>
      </c>
      <c r="D1523" s="139">
        <f t="shared" si="2062"/>
        <v>707.48800000000006</v>
      </c>
      <c r="E1523" s="10">
        <f>IF(DAY(A1523)=E$3+1,VLOOKUP(A1523,[1]Plan1!$BZ$150:$CA$300,2),E1522)</f>
        <v>713.74699999999996</v>
      </c>
      <c r="F1523" s="140">
        <f t="shared" si="2063"/>
        <v>43517</v>
      </c>
      <c r="G1523" s="133">
        <f t="shared" si="2064"/>
        <v>8.8467931611559969E-3</v>
      </c>
      <c r="H1523" s="141">
        <f t="shared" si="2065"/>
        <v>24</v>
      </c>
      <c r="I1523" s="141">
        <f t="shared" si="2066"/>
        <v>31</v>
      </c>
      <c r="J1523" s="134">
        <f t="shared" si="2067"/>
        <v>1.0068423136707834</v>
      </c>
      <c r="K1523" s="134">
        <f t="shared" si="2068"/>
        <v>1.22532646</v>
      </c>
      <c r="L1523" s="134">
        <f t="shared" si="2069"/>
        <v>1.23371052</v>
      </c>
      <c r="M1523" s="134">
        <f t="shared" si="2070"/>
        <v>16126.245589059999</v>
      </c>
      <c r="N1523" s="142">
        <f t="shared" si="1998"/>
        <v>0</v>
      </c>
      <c r="O1523" s="133">
        <f t="shared" si="2019"/>
        <v>0</v>
      </c>
      <c r="P1523" s="134">
        <f t="shared" si="2071"/>
        <v>0</v>
      </c>
      <c r="Q1523" s="133">
        <f t="shared" si="2023"/>
        <v>0.12682499999999999</v>
      </c>
      <c r="R1523" s="143">
        <f t="shared" si="2072"/>
        <v>1.007733228</v>
      </c>
      <c r="S1523" s="134">
        <f t="shared" si="2073"/>
        <v>124.70793392</v>
      </c>
      <c r="T1523" s="3">
        <f t="shared" si="2024"/>
        <v>0</v>
      </c>
      <c r="U1523" s="4">
        <f t="shared" si="2025"/>
        <v>0</v>
      </c>
      <c r="V1523" s="144" t="str">
        <f t="shared" ref="V1523" si="2079">V1522</f>
        <v>A+J=</v>
      </c>
      <c r="W1523" s="9">
        <f t="shared" si="2021"/>
        <v>43575</v>
      </c>
      <c r="X1523" s="4"/>
      <c r="Y1523" s="18"/>
      <c r="Z1523" s="16"/>
      <c r="AD1523" s="5"/>
    </row>
    <row r="1524" spans="1:30" x14ac:dyDescent="0.2">
      <c r="A1524" s="138">
        <f t="shared" si="2022"/>
        <v>43569</v>
      </c>
      <c r="B1524" s="134">
        <f t="shared" si="2061"/>
        <v>16260.790042690001</v>
      </c>
      <c r="C1524" s="134">
        <f t="shared" si="1997"/>
        <v>13071.336693359868</v>
      </c>
      <c r="D1524" s="139">
        <f t="shared" si="2062"/>
        <v>707.48800000000006</v>
      </c>
      <c r="E1524" s="10">
        <f>IF(DAY(A1524)=E$3+1,VLOOKUP(A1524,[1]Plan1!$BZ$150:$CA$300,2),E1523)</f>
        <v>713.74699999999996</v>
      </c>
      <c r="F1524" s="140">
        <f t="shared" si="2063"/>
        <v>43517</v>
      </c>
      <c r="G1524" s="133">
        <f t="shared" si="2064"/>
        <v>8.8467931611559969E-3</v>
      </c>
      <c r="H1524" s="141">
        <f t="shared" si="2065"/>
        <v>25</v>
      </c>
      <c r="I1524" s="141">
        <f t="shared" si="2066"/>
        <v>31</v>
      </c>
      <c r="J1524" s="134">
        <f t="shared" si="2067"/>
        <v>1.0071284238599192</v>
      </c>
      <c r="K1524" s="134">
        <f t="shared" si="2068"/>
        <v>1.22532646</v>
      </c>
      <c r="L1524" s="134">
        <f t="shared" si="2069"/>
        <v>1.2340610999999999</v>
      </c>
      <c r="M1524" s="134">
        <f t="shared" si="2070"/>
        <v>16130.828138270001</v>
      </c>
      <c r="N1524" s="142">
        <f t="shared" si="1998"/>
        <v>0</v>
      </c>
      <c r="O1524" s="133">
        <f t="shared" si="2019"/>
        <v>0</v>
      </c>
      <c r="P1524" s="134">
        <f t="shared" si="2071"/>
        <v>0</v>
      </c>
      <c r="Q1524" s="133">
        <f t="shared" si="2023"/>
        <v>0.12682499999999999</v>
      </c>
      <c r="R1524" s="143">
        <f t="shared" si="2072"/>
        <v>1.0080567410000001</v>
      </c>
      <c r="S1524" s="134">
        <f t="shared" si="2073"/>
        <v>129.96190442</v>
      </c>
      <c r="T1524" s="3">
        <f t="shared" si="2024"/>
        <v>0</v>
      </c>
      <c r="U1524" s="4">
        <f t="shared" si="2025"/>
        <v>0</v>
      </c>
      <c r="V1524" s="144" t="str">
        <f t="shared" ref="V1524" si="2080">V1523</f>
        <v>A+J=</v>
      </c>
      <c r="W1524" s="9">
        <f t="shared" si="2021"/>
        <v>43575</v>
      </c>
      <c r="X1524" s="4"/>
      <c r="Y1524" s="18"/>
      <c r="Z1524" s="16"/>
      <c r="AD1524" s="5"/>
    </row>
    <row r="1525" spans="1:30" x14ac:dyDescent="0.2">
      <c r="A1525" s="138">
        <f t="shared" si="2022"/>
        <v>43570</v>
      </c>
      <c r="B1525" s="134">
        <f t="shared" si="2061"/>
        <v>16270.632507470002</v>
      </c>
      <c r="C1525" s="134">
        <f t="shared" si="1997"/>
        <v>13071.336693359868</v>
      </c>
      <c r="D1525" s="139">
        <f t="shared" si="2062"/>
        <v>707.48800000000006</v>
      </c>
      <c r="E1525" s="10">
        <f>IF(DAY(A1525)=E$3+1,VLOOKUP(A1525,[1]Plan1!$BZ$150:$CA$300,2),E1524)</f>
        <v>713.74699999999996</v>
      </c>
      <c r="F1525" s="140">
        <f t="shared" si="2063"/>
        <v>43517</v>
      </c>
      <c r="G1525" s="133">
        <f t="shared" si="2064"/>
        <v>8.8467931611559969E-3</v>
      </c>
      <c r="H1525" s="141">
        <f t="shared" si="2065"/>
        <v>26</v>
      </c>
      <c r="I1525" s="141">
        <f t="shared" si="2066"/>
        <v>31</v>
      </c>
      <c r="J1525" s="134">
        <f t="shared" si="2067"/>
        <v>1.0074146153517964</v>
      </c>
      <c r="K1525" s="134">
        <f t="shared" si="2068"/>
        <v>1.22532646</v>
      </c>
      <c r="L1525" s="134">
        <f t="shared" si="2069"/>
        <v>1.2344117800000001</v>
      </c>
      <c r="M1525" s="134">
        <f t="shared" si="2070"/>
        <v>16135.411994620001</v>
      </c>
      <c r="N1525" s="142">
        <f t="shared" si="1998"/>
        <v>0</v>
      </c>
      <c r="O1525" s="133">
        <f t="shared" si="2019"/>
        <v>0</v>
      </c>
      <c r="P1525" s="134">
        <f t="shared" si="2071"/>
        <v>0</v>
      </c>
      <c r="Q1525" s="133">
        <f t="shared" si="2023"/>
        <v>0.12682499999999999</v>
      </c>
      <c r="R1525" s="143">
        <f t="shared" si="2072"/>
        <v>1.0083803570000001</v>
      </c>
      <c r="S1525" s="134">
        <f t="shared" si="2073"/>
        <v>135.22051285000001</v>
      </c>
      <c r="T1525" s="3">
        <f t="shared" si="2024"/>
        <v>0</v>
      </c>
      <c r="U1525" s="4">
        <f t="shared" si="2025"/>
        <v>0</v>
      </c>
      <c r="V1525" s="144" t="str">
        <f t="shared" ref="V1525" si="2081">V1524</f>
        <v>A+J=</v>
      </c>
      <c r="W1525" s="9">
        <f t="shared" si="2021"/>
        <v>43575</v>
      </c>
      <c r="X1525" s="4"/>
      <c r="Y1525" s="18"/>
      <c r="Z1525" s="16"/>
      <c r="AD1525" s="5"/>
    </row>
    <row r="1526" spans="1:30" x14ac:dyDescent="0.2">
      <c r="A1526" s="138">
        <f t="shared" si="2022"/>
        <v>43571</v>
      </c>
      <c r="B1526" s="134">
        <f t="shared" si="2061"/>
        <v>16280.480936149999</v>
      </c>
      <c r="C1526" s="134">
        <f t="shared" ref="C1526:C1589" si="2082">IF(N1525&gt;0,VLOOKUP(A1525,$Z$10:$AA$126,2),C1525)</f>
        <v>13071.336693359868</v>
      </c>
      <c r="D1526" s="139">
        <f t="shared" si="2062"/>
        <v>707.48800000000006</v>
      </c>
      <c r="E1526" s="10">
        <f>IF(DAY(A1526)=E$3+1,VLOOKUP(A1526,[1]Plan1!$BZ$150:$CA$300,2),E1525)</f>
        <v>713.74699999999996</v>
      </c>
      <c r="F1526" s="140">
        <f t="shared" si="2063"/>
        <v>43517</v>
      </c>
      <c r="G1526" s="133">
        <f t="shared" si="2064"/>
        <v>8.8467931611559969E-3</v>
      </c>
      <c r="H1526" s="141">
        <f t="shared" si="2065"/>
        <v>27</v>
      </c>
      <c r="I1526" s="141">
        <f t="shared" si="2066"/>
        <v>31</v>
      </c>
      <c r="J1526" s="134">
        <f t="shared" si="2067"/>
        <v>1.0077008881695186</v>
      </c>
      <c r="K1526" s="134">
        <f t="shared" si="2068"/>
        <v>1.22532646</v>
      </c>
      <c r="L1526" s="134">
        <f t="shared" si="2069"/>
        <v>1.2347625600000001</v>
      </c>
      <c r="M1526" s="134">
        <f t="shared" si="2070"/>
        <v>16139.99715811</v>
      </c>
      <c r="N1526" s="142">
        <f t="shared" ref="N1526:N1589" si="2083">IF(DAY(A1526)=E$3,VLOOKUP(A1526,$Z$10:$AG$115,7),0)</f>
        <v>0</v>
      </c>
      <c r="O1526" s="133">
        <f t="shared" si="2019"/>
        <v>0</v>
      </c>
      <c r="P1526" s="134">
        <f t="shared" si="2071"/>
        <v>0</v>
      </c>
      <c r="Q1526" s="133">
        <f t="shared" si="2023"/>
        <v>0.12682499999999999</v>
      </c>
      <c r="R1526" s="143">
        <f t="shared" si="2072"/>
        <v>1.008704077</v>
      </c>
      <c r="S1526" s="134">
        <f t="shared" si="2073"/>
        <v>140.48377804</v>
      </c>
      <c r="T1526" s="3">
        <f t="shared" si="2024"/>
        <v>0</v>
      </c>
      <c r="U1526" s="4">
        <f t="shared" si="2025"/>
        <v>0</v>
      </c>
      <c r="V1526" s="144" t="str">
        <f t="shared" ref="V1526" si="2084">V1525</f>
        <v>A+J=</v>
      </c>
      <c r="W1526" s="9">
        <f t="shared" si="2021"/>
        <v>43575</v>
      </c>
      <c r="X1526" s="4"/>
      <c r="Y1526" s="18"/>
      <c r="Z1526" s="16"/>
      <c r="AD1526" s="5"/>
    </row>
    <row r="1527" spans="1:30" x14ac:dyDescent="0.2">
      <c r="A1527" s="138">
        <f t="shared" si="2022"/>
        <v>43572</v>
      </c>
      <c r="B1527" s="134">
        <f t="shared" si="2061"/>
        <v>16290.335199519999</v>
      </c>
      <c r="C1527" s="134">
        <f t="shared" si="2082"/>
        <v>13071.336693359868</v>
      </c>
      <c r="D1527" s="139">
        <f t="shared" si="2062"/>
        <v>707.48800000000006</v>
      </c>
      <c r="E1527" s="10">
        <f>IF(DAY(A1527)=E$3+1,VLOOKUP(A1527,[1]Plan1!$BZ$150:$CA$300,2),E1526)</f>
        <v>713.74699999999996</v>
      </c>
      <c r="F1527" s="140">
        <f t="shared" si="2063"/>
        <v>43517</v>
      </c>
      <c r="G1527" s="133">
        <f t="shared" si="2064"/>
        <v>8.8467931611559969E-3</v>
      </c>
      <c r="H1527" s="141">
        <f t="shared" si="2065"/>
        <v>28</v>
      </c>
      <c r="I1527" s="141">
        <f t="shared" si="2066"/>
        <v>31</v>
      </c>
      <c r="J1527" s="134">
        <f t="shared" si="2067"/>
        <v>1.007987242336196</v>
      </c>
      <c r="K1527" s="134">
        <f t="shared" si="2068"/>
        <v>1.22532646</v>
      </c>
      <c r="L1527" s="134">
        <f t="shared" si="2069"/>
        <v>1.23511343</v>
      </c>
      <c r="M1527" s="134">
        <f t="shared" si="2070"/>
        <v>16144.58349802</v>
      </c>
      <c r="N1527" s="142">
        <f t="shared" si="2083"/>
        <v>0</v>
      </c>
      <c r="O1527" s="133">
        <f t="shared" si="2019"/>
        <v>0</v>
      </c>
      <c r="P1527" s="134">
        <f t="shared" si="2071"/>
        <v>0</v>
      </c>
      <c r="Q1527" s="133">
        <f t="shared" si="2023"/>
        <v>0.12682499999999999</v>
      </c>
      <c r="R1527" s="143">
        <f t="shared" si="2072"/>
        <v>1.0090279010000001</v>
      </c>
      <c r="S1527" s="134">
        <f t="shared" si="2073"/>
        <v>145.7517015</v>
      </c>
      <c r="T1527" s="3">
        <f t="shared" si="2024"/>
        <v>0</v>
      </c>
      <c r="U1527" s="4">
        <f t="shared" si="2025"/>
        <v>0</v>
      </c>
      <c r="V1527" s="144" t="str">
        <f t="shared" ref="V1527" si="2085">V1526</f>
        <v>A+J=</v>
      </c>
      <c r="W1527" s="9">
        <f t="shared" si="2021"/>
        <v>43575</v>
      </c>
      <c r="X1527" s="4"/>
      <c r="Y1527" s="18"/>
      <c r="Z1527" s="16"/>
      <c r="AD1527" s="5"/>
    </row>
    <row r="1528" spans="1:30" x14ac:dyDescent="0.2">
      <c r="A1528" s="138">
        <f t="shared" si="2022"/>
        <v>43573</v>
      </c>
      <c r="B1528" s="134">
        <f t="shared" si="2061"/>
        <v>16300.195580180001</v>
      </c>
      <c r="C1528" s="134">
        <f t="shared" si="2082"/>
        <v>13071.336693359868</v>
      </c>
      <c r="D1528" s="139">
        <f t="shared" si="2062"/>
        <v>707.48800000000006</v>
      </c>
      <c r="E1528" s="10">
        <f>IF(DAY(A1528)=E$3+1,VLOOKUP(A1528,[1]Plan1!$BZ$150:$CA$300,2),E1527)</f>
        <v>713.74699999999996</v>
      </c>
      <c r="F1528" s="140">
        <f t="shared" si="2063"/>
        <v>43517</v>
      </c>
      <c r="G1528" s="133">
        <f t="shared" si="2064"/>
        <v>8.8467931611559969E-3</v>
      </c>
      <c r="H1528" s="141">
        <f t="shared" si="2065"/>
        <v>29</v>
      </c>
      <c r="I1528" s="141">
        <f t="shared" si="2066"/>
        <v>31</v>
      </c>
      <c r="J1528" s="134">
        <f t="shared" si="2067"/>
        <v>1.0082736778749446</v>
      </c>
      <c r="K1528" s="134">
        <f t="shared" si="2068"/>
        <v>1.22532646</v>
      </c>
      <c r="L1528" s="134">
        <f t="shared" si="2069"/>
        <v>1.2354644100000001</v>
      </c>
      <c r="M1528" s="134">
        <f t="shared" si="2070"/>
        <v>16149.171275770001</v>
      </c>
      <c r="N1528" s="142">
        <f t="shared" si="2083"/>
        <v>0</v>
      </c>
      <c r="O1528" s="133">
        <f t="shared" si="2019"/>
        <v>0</v>
      </c>
      <c r="P1528" s="134">
        <f t="shared" si="2071"/>
        <v>0</v>
      </c>
      <c r="Q1528" s="133">
        <f t="shared" si="2023"/>
        <v>0.12682499999999999</v>
      </c>
      <c r="R1528" s="143">
        <f t="shared" si="2072"/>
        <v>1.0093518299999999</v>
      </c>
      <c r="S1528" s="134">
        <f t="shared" si="2073"/>
        <v>151.02430441000001</v>
      </c>
      <c r="T1528" s="3">
        <f t="shared" si="2024"/>
        <v>0</v>
      </c>
      <c r="U1528" s="4">
        <f t="shared" si="2025"/>
        <v>0</v>
      </c>
      <c r="V1528" s="144" t="str">
        <f t="shared" ref="V1528" si="2086">V1527</f>
        <v>A+J=</v>
      </c>
      <c r="W1528" s="9">
        <f t="shared" si="2021"/>
        <v>43575</v>
      </c>
      <c r="X1528" s="4"/>
      <c r="Y1528" s="18"/>
      <c r="Z1528" s="16"/>
      <c r="AD1528" s="5"/>
    </row>
    <row r="1529" spans="1:30" x14ac:dyDescent="0.2">
      <c r="A1529" s="138">
        <f t="shared" si="2022"/>
        <v>43574</v>
      </c>
      <c r="B1529" s="134">
        <f t="shared" si="2061"/>
        <v>16310.061916679999</v>
      </c>
      <c r="C1529" s="134">
        <f t="shared" si="2082"/>
        <v>13071.336693359868</v>
      </c>
      <c r="D1529" s="139">
        <f t="shared" si="2062"/>
        <v>707.48800000000006</v>
      </c>
      <c r="E1529" s="10">
        <f>IF(DAY(A1529)=E$3+1,VLOOKUP(A1529,[1]Plan1!$BZ$150:$CA$300,2),E1528)</f>
        <v>713.74699999999996</v>
      </c>
      <c r="F1529" s="140">
        <f t="shared" si="2063"/>
        <v>43517</v>
      </c>
      <c r="G1529" s="133">
        <f t="shared" si="2064"/>
        <v>8.8467931611559969E-3</v>
      </c>
      <c r="H1529" s="141">
        <f t="shared" si="2065"/>
        <v>30</v>
      </c>
      <c r="I1529" s="141">
        <f t="shared" si="2066"/>
        <v>31</v>
      </c>
      <c r="J1529" s="134">
        <f t="shared" si="2067"/>
        <v>1.008560194808888</v>
      </c>
      <c r="K1529" s="134">
        <f t="shared" si="2068"/>
        <v>1.22532646</v>
      </c>
      <c r="L1529" s="134">
        <f t="shared" si="2069"/>
        <v>1.23581549</v>
      </c>
      <c r="M1529" s="134">
        <f t="shared" si="2070"/>
        <v>16153.76036065</v>
      </c>
      <c r="N1529" s="142">
        <f t="shared" si="2083"/>
        <v>0</v>
      </c>
      <c r="O1529" s="133">
        <f t="shared" si="2019"/>
        <v>0</v>
      </c>
      <c r="P1529" s="134">
        <f t="shared" si="2071"/>
        <v>0</v>
      </c>
      <c r="Q1529" s="133">
        <f t="shared" si="2023"/>
        <v>0.12682499999999999</v>
      </c>
      <c r="R1529" s="143">
        <f t="shared" si="2072"/>
        <v>1.0096758619999999</v>
      </c>
      <c r="S1529" s="134">
        <f t="shared" si="2073"/>
        <v>156.30155603</v>
      </c>
      <c r="T1529" s="3">
        <f t="shared" si="2024"/>
        <v>0</v>
      </c>
      <c r="U1529" s="4">
        <f t="shared" si="2025"/>
        <v>0</v>
      </c>
      <c r="V1529" s="144" t="str">
        <f t="shared" ref="V1529" si="2087">V1528</f>
        <v>A+J=</v>
      </c>
      <c r="W1529" s="9">
        <f t="shared" si="2021"/>
        <v>43575</v>
      </c>
      <c r="X1529" s="4"/>
      <c r="Y1529" s="18"/>
      <c r="Z1529" s="16"/>
      <c r="AD1529" s="5"/>
    </row>
    <row r="1530" spans="1:30" x14ac:dyDescent="0.2">
      <c r="A1530" s="92">
        <f t="shared" si="2022"/>
        <v>43575</v>
      </c>
      <c r="B1530" s="97">
        <f t="shared" si="2061"/>
        <v>16319.934095860001</v>
      </c>
      <c r="C1530" s="97">
        <f t="shared" si="2082"/>
        <v>13071.336693359868</v>
      </c>
      <c r="D1530" s="94">
        <f t="shared" si="2062"/>
        <v>707.48800000000006</v>
      </c>
      <c r="E1530" s="10">
        <f>IF(DAY(A1530)=E$3+1,VLOOKUP(A1530,[1]Plan1!$BZ$150:$CA$300,2),E1529)</f>
        <v>713.74699999999996</v>
      </c>
      <c r="F1530" s="130">
        <f t="shared" si="2063"/>
        <v>43517</v>
      </c>
      <c r="G1530" s="99">
        <f t="shared" si="2064"/>
        <v>8.8467931611559969E-3</v>
      </c>
      <c r="H1530" s="96">
        <f t="shared" si="2065"/>
        <v>31</v>
      </c>
      <c r="I1530" s="96">
        <f t="shared" si="2066"/>
        <v>31</v>
      </c>
      <c r="J1530" s="97">
        <f t="shared" si="2067"/>
        <v>1.008846793161156</v>
      </c>
      <c r="K1530" s="97">
        <f t="shared" si="2068"/>
        <v>1.22532646</v>
      </c>
      <c r="L1530" s="97">
        <f t="shared" si="2069"/>
        <v>1.2361666600000001</v>
      </c>
      <c r="M1530" s="97">
        <f t="shared" si="2070"/>
        <v>16158.35062196</v>
      </c>
      <c r="N1530" s="98">
        <f t="shared" si="2083"/>
        <v>51</v>
      </c>
      <c r="O1530" s="99">
        <f t="shared" si="2019"/>
        <v>2.4779988533583389E-2</v>
      </c>
      <c r="P1530" s="97">
        <f t="shared" si="2071"/>
        <v>400.40374313000001</v>
      </c>
      <c r="Q1530" s="99">
        <f t="shared" si="2023"/>
        <v>0.12682499999999999</v>
      </c>
      <c r="R1530" s="100">
        <f t="shared" si="2072"/>
        <v>1.0099999980000001</v>
      </c>
      <c r="S1530" s="97">
        <f t="shared" si="2073"/>
        <v>161.5834739</v>
      </c>
      <c r="T1530" s="3">
        <f t="shared" si="2024"/>
        <v>561.98721703000001</v>
      </c>
      <c r="U1530" s="4">
        <f t="shared" si="2025"/>
        <v>38777.117975070003</v>
      </c>
      <c r="V1530" s="136" t="str">
        <f t="shared" ref="V1530" si="2088">V1529</f>
        <v>A+J=</v>
      </c>
      <c r="W1530" s="9">
        <f t="shared" si="2021"/>
        <v>43605</v>
      </c>
      <c r="X1530" s="4"/>
      <c r="Y1530" s="18"/>
      <c r="Z1530" s="16"/>
      <c r="AD1530" s="5"/>
    </row>
    <row r="1531" spans="1:30" x14ac:dyDescent="0.2">
      <c r="A1531" s="138">
        <f t="shared" si="2022"/>
        <v>43576</v>
      </c>
      <c r="B1531" s="134">
        <f t="shared" si="2061"/>
        <v>15769.73057471</v>
      </c>
      <c r="C1531" s="134">
        <f t="shared" si="2082"/>
        <v>12747.429119979868</v>
      </c>
      <c r="D1531" s="139">
        <f t="shared" si="2062"/>
        <v>713.74699999999996</v>
      </c>
      <c r="E1531" s="10">
        <f>IF(DAY(A1531)=E$3+1,VLOOKUP(A1531,[1]Plan1!$BZ$150:$CA$300,2),E1530)</f>
        <v>722.70699999999999</v>
      </c>
      <c r="F1531" s="140">
        <f t="shared" si="2063"/>
        <v>43545</v>
      </c>
      <c r="G1531" s="133">
        <f t="shared" si="2064"/>
        <v>1.2553467825433984E-2</v>
      </c>
      <c r="H1531" s="141">
        <f t="shared" si="2065"/>
        <v>1</v>
      </c>
      <c r="I1531" s="141">
        <f t="shared" si="2066"/>
        <v>30</v>
      </c>
      <c r="J1531" s="134">
        <f t="shared" si="2067"/>
        <v>1.0004159306862936</v>
      </c>
      <c r="K1531" s="134">
        <f t="shared" si="2068"/>
        <v>1.2361666600000001</v>
      </c>
      <c r="L1531" s="134">
        <f t="shared" si="2069"/>
        <v>1.23668081</v>
      </c>
      <c r="M1531" s="134">
        <f t="shared" si="2070"/>
        <v>15764.50096951</v>
      </c>
      <c r="N1531" s="142">
        <f t="shared" si="2083"/>
        <v>0</v>
      </c>
      <c r="O1531" s="133">
        <f t="shared" si="2019"/>
        <v>0</v>
      </c>
      <c r="P1531" s="134">
        <f t="shared" si="2071"/>
        <v>0</v>
      </c>
      <c r="Q1531" s="133">
        <f t="shared" si="2023"/>
        <v>0.12682499999999999</v>
      </c>
      <c r="R1531" s="143">
        <f t="shared" si="2072"/>
        <v>1.0003317329999999</v>
      </c>
      <c r="S1531" s="134">
        <f t="shared" si="2073"/>
        <v>5.2296052</v>
      </c>
      <c r="T1531" s="3">
        <f t="shared" si="2024"/>
        <v>0</v>
      </c>
      <c r="U1531" s="4">
        <f t="shared" si="2025"/>
        <v>0</v>
      </c>
      <c r="V1531" s="144" t="str">
        <f t="shared" ref="V1531" si="2089">V1530</f>
        <v>A+J=</v>
      </c>
      <c r="W1531" s="9">
        <f t="shared" si="2021"/>
        <v>43605</v>
      </c>
      <c r="X1531" s="4"/>
      <c r="Y1531" s="18"/>
      <c r="Z1531" s="16"/>
      <c r="AD1531" s="5"/>
    </row>
    <row r="1532" spans="1:30" x14ac:dyDescent="0.2">
      <c r="A1532" s="138">
        <f t="shared" si="2022"/>
        <v>43577</v>
      </c>
      <c r="B1532" s="134">
        <f t="shared" si="2061"/>
        <v>15781.523271900001</v>
      </c>
      <c r="C1532" s="134">
        <f t="shared" si="2082"/>
        <v>12747.429119979868</v>
      </c>
      <c r="D1532" s="139">
        <f t="shared" si="2062"/>
        <v>713.74699999999996</v>
      </c>
      <c r="E1532" s="10">
        <f>IF(DAY(A1532)=E$3+1,VLOOKUP(A1532,[1]Plan1!$BZ$150:$CA$300,2),E1531)</f>
        <v>722.70699999999999</v>
      </c>
      <c r="F1532" s="140">
        <f t="shared" si="2063"/>
        <v>43545</v>
      </c>
      <c r="G1532" s="133">
        <f t="shared" si="2064"/>
        <v>1.2553467825433984E-2</v>
      </c>
      <c r="H1532" s="141">
        <f t="shared" si="2065"/>
        <v>2</v>
      </c>
      <c r="I1532" s="141">
        <f t="shared" si="2066"/>
        <v>30</v>
      </c>
      <c r="J1532" s="134">
        <f t="shared" si="2067"/>
        <v>1.0008320343709232</v>
      </c>
      <c r="K1532" s="134">
        <f t="shared" si="2068"/>
        <v>1.2361666600000001</v>
      </c>
      <c r="L1532" s="134">
        <f t="shared" si="2069"/>
        <v>1.23719519</v>
      </c>
      <c r="M1532" s="134">
        <f t="shared" si="2070"/>
        <v>15771.057992100001</v>
      </c>
      <c r="N1532" s="142">
        <f t="shared" si="2083"/>
        <v>0</v>
      </c>
      <c r="O1532" s="133">
        <f t="shared" si="2019"/>
        <v>0</v>
      </c>
      <c r="P1532" s="134">
        <f t="shared" si="2071"/>
        <v>0</v>
      </c>
      <c r="Q1532" s="133">
        <f t="shared" si="2023"/>
        <v>0.12682499999999999</v>
      </c>
      <c r="R1532" s="143">
        <f t="shared" si="2072"/>
        <v>1.0006635749999999</v>
      </c>
      <c r="S1532" s="134">
        <f t="shared" si="2073"/>
        <v>10.465279799999999</v>
      </c>
      <c r="T1532" s="3">
        <f t="shared" si="2024"/>
        <v>0</v>
      </c>
      <c r="U1532" s="4">
        <f t="shared" si="2025"/>
        <v>0</v>
      </c>
      <c r="V1532" s="144" t="str">
        <f t="shared" ref="V1532" si="2090">V1531</f>
        <v>A+J=</v>
      </c>
      <c r="W1532" s="9">
        <f t="shared" si="2021"/>
        <v>43605</v>
      </c>
      <c r="X1532" s="4"/>
      <c r="Y1532" s="18"/>
      <c r="Z1532" s="16"/>
      <c r="AD1532" s="5"/>
    </row>
    <row r="1533" spans="1:30" x14ac:dyDescent="0.2">
      <c r="A1533" s="138">
        <f t="shared" si="2022"/>
        <v>43578</v>
      </c>
      <c r="B1533" s="134">
        <f t="shared" si="2061"/>
        <v>15793.324751830001</v>
      </c>
      <c r="C1533" s="134">
        <f t="shared" si="2082"/>
        <v>12747.429119979868</v>
      </c>
      <c r="D1533" s="139">
        <f t="shared" si="2062"/>
        <v>713.74699999999996</v>
      </c>
      <c r="E1533" s="10">
        <f>IF(DAY(A1533)=E$3+1,VLOOKUP(A1533,[1]Plan1!$BZ$150:$CA$300,2),E1532)</f>
        <v>722.70699999999999</v>
      </c>
      <c r="F1533" s="140">
        <f t="shared" si="2063"/>
        <v>43545</v>
      </c>
      <c r="G1533" s="133">
        <f t="shared" si="2064"/>
        <v>1.2553467825433984E-2</v>
      </c>
      <c r="H1533" s="141">
        <f t="shared" si="2065"/>
        <v>3</v>
      </c>
      <c r="I1533" s="141">
        <f t="shared" si="2066"/>
        <v>30</v>
      </c>
      <c r="J1533" s="134">
        <f t="shared" si="2067"/>
        <v>1.0012483111258437</v>
      </c>
      <c r="K1533" s="134">
        <f t="shared" si="2068"/>
        <v>1.2361666600000001</v>
      </c>
      <c r="L1533" s="134">
        <f t="shared" si="2069"/>
        <v>1.2377097800000001</v>
      </c>
      <c r="M1533" s="134">
        <f t="shared" si="2070"/>
        <v>15777.617691650001</v>
      </c>
      <c r="N1533" s="142">
        <f t="shared" si="2083"/>
        <v>0</v>
      </c>
      <c r="O1533" s="133">
        <f t="shared" si="2019"/>
        <v>0</v>
      </c>
      <c r="P1533" s="134">
        <f t="shared" si="2071"/>
        <v>0</v>
      </c>
      <c r="Q1533" s="133">
        <f t="shared" si="2023"/>
        <v>0.12682499999999999</v>
      </c>
      <c r="R1533" s="143">
        <f t="shared" si="2072"/>
        <v>1.000995528</v>
      </c>
      <c r="S1533" s="134">
        <f t="shared" si="2073"/>
        <v>15.707060179999999</v>
      </c>
      <c r="T1533" s="3">
        <f t="shared" si="2024"/>
        <v>0</v>
      </c>
      <c r="U1533" s="4">
        <f t="shared" si="2025"/>
        <v>0</v>
      </c>
      <c r="V1533" s="144" t="str">
        <f t="shared" ref="V1533" si="2091">V1532</f>
        <v>A+J=</v>
      </c>
      <c r="W1533" s="9">
        <f t="shared" si="2021"/>
        <v>43605</v>
      </c>
      <c r="X1533" s="4"/>
      <c r="Y1533" s="18"/>
      <c r="Z1533" s="16"/>
      <c r="AD1533" s="5"/>
    </row>
    <row r="1534" spans="1:30" x14ac:dyDescent="0.2">
      <c r="A1534" s="138">
        <f t="shared" si="2022"/>
        <v>43579</v>
      </c>
      <c r="B1534" s="134">
        <f t="shared" si="2061"/>
        <v>15805.135003559999</v>
      </c>
      <c r="C1534" s="134">
        <f t="shared" si="2082"/>
        <v>12747.429119979868</v>
      </c>
      <c r="D1534" s="139">
        <f t="shared" si="2062"/>
        <v>713.74699999999996</v>
      </c>
      <c r="E1534" s="10">
        <f>IF(DAY(A1534)=E$3+1,VLOOKUP(A1534,[1]Plan1!$BZ$150:$CA$300,2),E1533)</f>
        <v>722.70699999999999</v>
      </c>
      <c r="F1534" s="140">
        <f t="shared" si="2063"/>
        <v>43545</v>
      </c>
      <c r="G1534" s="133">
        <f t="shared" si="2064"/>
        <v>1.2553467825433984E-2</v>
      </c>
      <c r="H1534" s="141">
        <f t="shared" si="2065"/>
        <v>4</v>
      </c>
      <c r="I1534" s="141">
        <f t="shared" si="2066"/>
        <v>30</v>
      </c>
      <c r="J1534" s="134">
        <f t="shared" si="2067"/>
        <v>1.0016647610230407</v>
      </c>
      <c r="K1534" s="134">
        <f t="shared" si="2068"/>
        <v>1.2361666600000001</v>
      </c>
      <c r="L1534" s="134">
        <f t="shared" si="2069"/>
        <v>1.23822458</v>
      </c>
      <c r="M1534" s="134">
        <f t="shared" si="2070"/>
        <v>15784.18006816</v>
      </c>
      <c r="N1534" s="142">
        <f t="shared" si="2083"/>
        <v>0</v>
      </c>
      <c r="O1534" s="133">
        <f t="shared" si="2019"/>
        <v>0</v>
      </c>
      <c r="P1534" s="134">
        <f t="shared" si="2071"/>
        <v>0</v>
      </c>
      <c r="Q1534" s="133">
        <f t="shared" si="2023"/>
        <v>0.12682499999999999</v>
      </c>
      <c r="R1534" s="143">
        <f t="shared" si="2072"/>
        <v>1.0013275909999999</v>
      </c>
      <c r="S1534" s="134">
        <f t="shared" si="2073"/>
        <v>20.9549354</v>
      </c>
      <c r="T1534" s="3">
        <f t="shared" si="2024"/>
        <v>0</v>
      </c>
      <c r="U1534" s="4">
        <f t="shared" si="2025"/>
        <v>0</v>
      </c>
      <c r="V1534" s="144" t="str">
        <f t="shared" ref="V1534" si="2092">V1533</f>
        <v>A+J=</v>
      </c>
      <c r="W1534" s="9">
        <f t="shared" si="2021"/>
        <v>43605</v>
      </c>
      <c r="X1534" s="4"/>
      <c r="Y1534" s="18"/>
      <c r="Z1534" s="16"/>
      <c r="AD1534" s="5"/>
    </row>
    <row r="1535" spans="1:30" x14ac:dyDescent="0.2">
      <c r="A1535" s="138">
        <f t="shared" si="2022"/>
        <v>43580</v>
      </c>
      <c r="B1535" s="134">
        <f t="shared" si="2061"/>
        <v>15816.95403191</v>
      </c>
      <c r="C1535" s="134">
        <f t="shared" si="2082"/>
        <v>12747.429119979868</v>
      </c>
      <c r="D1535" s="139">
        <f t="shared" si="2062"/>
        <v>713.74699999999996</v>
      </c>
      <c r="E1535" s="10">
        <f>IF(DAY(A1535)=E$3+1,VLOOKUP(A1535,[1]Plan1!$BZ$150:$CA$300,2),E1534)</f>
        <v>722.70699999999999</v>
      </c>
      <c r="F1535" s="140">
        <f t="shared" si="2063"/>
        <v>43545</v>
      </c>
      <c r="G1535" s="133">
        <f t="shared" si="2064"/>
        <v>1.2553467825433984E-2</v>
      </c>
      <c r="H1535" s="141">
        <f t="shared" si="2065"/>
        <v>5</v>
      </c>
      <c r="I1535" s="141">
        <f t="shared" si="2066"/>
        <v>30</v>
      </c>
      <c r="J1535" s="134">
        <f t="shared" si="2067"/>
        <v>1.0020813841345291</v>
      </c>
      <c r="K1535" s="134">
        <f t="shared" si="2068"/>
        <v>1.2361666600000001</v>
      </c>
      <c r="L1535" s="134">
        <f t="shared" si="2069"/>
        <v>1.23873959</v>
      </c>
      <c r="M1535" s="134">
        <f t="shared" si="2070"/>
        <v>15790.74512163</v>
      </c>
      <c r="N1535" s="142">
        <f t="shared" si="2083"/>
        <v>0</v>
      </c>
      <c r="O1535" s="133">
        <f t="shared" si="2019"/>
        <v>0</v>
      </c>
      <c r="P1535" s="134">
        <f t="shared" si="2071"/>
        <v>0</v>
      </c>
      <c r="Q1535" s="133">
        <f t="shared" si="2023"/>
        <v>0.12682499999999999</v>
      </c>
      <c r="R1535" s="143">
        <f t="shared" si="2072"/>
        <v>1.001659764</v>
      </c>
      <c r="S1535" s="134">
        <f t="shared" si="2073"/>
        <v>26.208910280000001</v>
      </c>
      <c r="T1535" s="3">
        <f t="shared" si="2024"/>
        <v>0</v>
      </c>
      <c r="U1535" s="4">
        <f t="shared" si="2025"/>
        <v>0</v>
      </c>
      <c r="V1535" s="144" t="str">
        <f t="shared" ref="V1535" si="2093">V1534</f>
        <v>A+J=</v>
      </c>
      <c r="W1535" s="9">
        <f t="shared" si="2021"/>
        <v>43605</v>
      </c>
      <c r="X1535" s="4"/>
      <c r="Y1535" s="18"/>
      <c r="Z1535" s="16"/>
      <c r="AD1535" s="5"/>
    </row>
    <row r="1536" spans="1:30" x14ac:dyDescent="0.2">
      <c r="A1536" s="138">
        <f t="shared" si="2022"/>
        <v>43581</v>
      </c>
      <c r="B1536" s="134">
        <f t="shared" si="2061"/>
        <v>15828.78196946</v>
      </c>
      <c r="C1536" s="134">
        <f t="shared" si="2082"/>
        <v>12747.429119979868</v>
      </c>
      <c r="D1536" s="139">
        <f t="shared" si="2062"/>
        <v>713.74699999999996</v>
      </c>
      <c r="E1536" s="10">
        <f>IF(DAY(A1536)=E$3+1,VLOOKUP(A1536,[1]Plan1!$BZ$150:$CA$300,2),E1535)</f>
        <v>722.70699999999999</v>
      </c>
      <c r="F1536" s="140">
        <f t="shared" si="2063"/>
        <v>43545</v>
      </c>
      <c r="G1536" s="133">
        <f t="shared" si="2064"/>
        <v>1.2553467825433984E-2</v>
      </c>
      <c r="H1536" s="141">
        <f t="shared" si="2065"/>
        <v>6</v>
      </c>
      <c r="I1536" s="141">
        <f t="shared" si="2066"/>
        <v>30</v>
      </c>
      <c r="J1536" s="134">
        <f t="shared" si="2067"/>
        <v>1.0024981805323543</v>
      </c>
      <c r="K1536" s="134">
        <f t="shared" si="2068"/>
        <v>1.2361666600000001</v>
      </c>
      <c r="L1536" s="134">
        <f t="shared" si="2069"/>
        <v>1.23925482</v>
      </c>
      <c r="M1536" s="134">
        <f t="shared" si="2070"/>
        <v>15797.31297954</v>
      </c>
      <c r="N1536" s="142">
        <f t="shared" si="2083"/>
        <v>0</v>
      </c>
      <c r="O1536" s="133">
        <f t="shared" si="2019"/>
        <v>0</v>
      </c>
      <c r="P1536" s="134">
        <f t="shared" si="2071"/>
        <v>0</v>
      </c>
      <c r="Q1536" s="133">
        <f t="shared" si="2023"/>
        <v>0.12682499999999999</v>
      </c>
      <c r="R1536" s="143">
        <f t="shared" si="2072"/>
        <v>1.0019920470000001</v>
      </c>
      <c r="S1536" s="134">
        <f t="shared" si="2073"/>
        <v>31.468989919999999</v>
      </c>
      <c r="T1536" s="3">
        <f t="shared" si="2024"/>
        <v>0</v>
      </c>
      <c r="U1536" s="4">
        <f t="shared" si="2025"/>
        <v>0</v>
      </c>
      <c r="V1536" s="144" t="str">
        <f t="shared" ref="V1536" si="2094">V1535</f>
        <v>A+J=</v>
      </c>
      <c r="W1536" s="9">
        <f t="shared" si="2021"/>
        <v>43605</v>
      </c>
      <c r="X1536" s="4"/>
      <c r="Y1536" s="18"/>
      <c r="Z1536" s="16"/>
      <c r="AD1536" s="5"/>
    </row>
    <row r="1537" spans="1:30" x14ac:dyDescent="0.2">
      <c r="A1537" s="138">
        <f t="shared" si="2022"/>
        <v>43582</v>
      </c>
      <c r="B1537" s="134">
        <f t="shared" si="2061"/>
        <v>15840.618836969999</v>
      </c>
      <c r="C1537" s="134">
        <f t="shared" si="2082"/>
        <v>12747.429119979868</v>
      </c>
      <c r="D1537" s="139">
        <f t="shared" si="2062"/>
        <v>713.74699999999996</v>
      </c>
      <c r="E1537" s="10">
        <f>IF(DAY(A1537)=E$3+1,VLOOKUP(A1537,[1]Plan1!$BZ$150:$CA$300,2),E1536)</f>
        <v>722.70699999999999</v>
      </c>
      <c r="F1537" s="140">
        <f t="shared" si="2063"/>
        <v>43545</v>
      </c>
      <c r="G1537" s="133">
        <f t="shared" si="2064"/>
        <v>1.2553467825433984E-2</v>
      </c>
      <c r="H1537" s="141">
        <f t="shared" si="2065"/>
        <v>7</v>
      </c>
      <c r="I1537" s="141">
        <f t="shared" si="2066"/>
        <v>30</v>
      </c>
      <c r="J1537" s="134">
        <f t="shared" si="2067"/>
        <v>1.0029151502885914</v>
      </c>
      <c r="K1537" s="134">
        <f t="shared" si="2068"/>
        <v>1.2361666600000001</v>
      </c>
      <c r="L1537" s="134">
        <f t="shared" si="2069"/>
        <v>1.23977027</v>
      </c>
      <c r="M1537" s="134">
        <f t="shared" si="2070"/>
        <v>15803.88364188</v>
      </c>
      <c r="N1537" s="142">
        <f t="shared" si="2083"/>
        <v>0</v>
      </c>
      <c r="O1537" s="133">
        <f t="shared" si="2019"/>
        <v>0</v>
      </c>
      <c r="P1537" s="134">
        <f t="shared" si="2071"/>
        <v>0</v>
      </c>
      <c r="Q1537" s="133">
        <f t="shared" si="2023"/>
        <v>0.12682499999999999</v>
      </c>
      <c r="R1537" s="143">
        <f t="shared" si="2072"/>
        <v>1.0023244410000001</v>
      </c>
      <c r="S1537" s="134">
        <f t="shared" si="2073"/>
        <v>36.735195089999998</v>
      </c>
      <c r="T1537" s="3">
        <f t="shared" si="2024"/>
        <v>0</v>
      </c>
      <c r="U1537" s="4">
        <f t="shared" si="2025"/>
        <v>0</v>
      </c>
      <c r="V1537" s="144" t="str">
        <f t="shared" ref="V1537" si="2095">V1536</f>
        <v>A+J=</v>
      </c>
      <c r="W1537" s="9">
        <f t="shared" si="2021"/>
        <v>43605</v>
      </c>
      <c r="X1537" s="4"/>
      <c r="Y1537" s="18"/>
      <c r="Z1537" s="16"/>
      <c r="AD1537" s="5"/>
    </row>
    <row r="1538" spans="1:30" x14ac:dyDescent="0.2">
      <c r="A1538" s="138">
        <f t="shared" si="2022"/>
        <v>43583</v>
      </c>
      <c r="B1538" s="134">
        <f t="shared" si="2061"/>
        <v>15852.46447999</v>
      </c>
      <c r="C1538" s="134">
        <f t="shared" si="2082"/>
        <v>12747.429119979868</v>
      </c>
      <c r="D1538" s="139">
        <f t="shared" si="2062"/>
        <v>713.74699999999996</v>
      </c>
      <c r="E1538" s="10">
        <f>IF(DAY(A1538)=E$3+1,VLOOKUP(A1538,[1]Plan1!$BZ$150:$CA$300,2),E1537)</f>
        <v>722.70699999999999</v>
      </c>
      <c r="F1538" s="140">
        <f t="shared" si="2063"/>
        <v>43545</v>
      </c>
      <c r="G1538" s="133">
        <f t="shared" si="2064"/>
        <v>1.2553467825433984E-2</v>
      </c>
      <c r="H1538" s="141">
        <f t="shared" si="2065"/>
        <v>8</v>
      </c>
      <c r="I1538" s="141">
        <f t="shared" si="2066"/>
        <v>30</v>
      </c>
      <c r="J1538" s="134">
        <f t="shared" si="2067"/>
        <v>1.0033322934753452</v>
      </c>
      <c r="K1538" s="134">
        <f t="shared" si="2068"/>
        <v>1.2361666600000001</v>
      </c>
      <c r="L1538" s="134">
        <f t="shared" si="2069"/>
        <v>1.24028593</v>
      </c>
      <c r="M1538" s="134">
        <f t="shared" si="2070"/>
        <v>15810.456981179999</v>
      </c>
      <c r="N1538" s="142">
        <f t="shared" si="2083"/>
        <v>0</v>
      </c>
      <c r="O1538" s="133">
        <f t="shared" si="2019"/>
        <v>0</v>
      </c>
      <c r="P1538" s="134">
        <f t="shared" si="2071"/>
        <v>0</v>
      </c>
      <c r="Q1538" s="133">
        <f t="shared" si="2023"/>
        <v>0.12682499999999999</v>
      </c>
      <c r="R1538" s="143">
        <f t="shared" si="2072"/>
        <v>1.0026569439999999</v>
      </c>
      <c r="S1538" s="134">
        <f t="shared" si="2073"/>
        <v>42.007498810000001</v>
      </c>
      <c r="T1538" s="3">
        <f t="shared" si="2024"/>
        <v>0</v>
      </c>
      <c r="U1538" s="4">
        <f t="shared" si="2025"/>
        <v>0</v>
      </c>
      <c r="V1538" s="144" t="str">
        <f t="shared" ref="V1538" si="2096">V1537</f>
        <v>A+J=</v>
      </c>
      <c r="W1538" s="9">
        <f t="shared" si="2021"/>
        <v>43605</v>
      </c>
      <c r="X1538" s="4"/>
      <c r="Y1538" s="18"/>
      <c r="Z1538" s="16"/>
      <c r="AD1538" s="5"/>
    </row>
    <row r="1539" spans="1:30" x14ac:dyDescent="0.2">
      <c r="A1539" s="138">
        <f t="shared" si="2022"/>
        <v>43584</v>
      </c>
      <c r="B1539" s="134">
        <f t="shared" si="2061"/>
        <v>15864.318934969999</v>
      </c>
      <c r="C1539" s="134">
        <f t="shared" si="2082"/>
        <v>12747.429119979868</v>
      </c>
      <c r="D1539" s="139">
        <f t="shared" si="2062"/>
        <v>713.74699999999996</v>
      </c>
      <c r="E1539" s="10">
        <f>IF(DAY(A1539)=E$3+1,VLOOKUP(A1539,[1]Plan1!$BZ$150:$CA$300,2),E1538)</f>
        <v>722.70699999999999</v>
      </c>
      <c r="F1539" s="140">
        <f t="shared" si="2063"/>
        <v>43545</v>
      </c>
      <c r="G1539" s="133">
        <f t="shared" si="2064"/>
        <v>1.2553467825433984E-2</v>
      </c>
      <c r="H1539" s="141">
        <f t="shared" si="2065"/>
        <v>9</v>
      </c>
      <c r="I1539" s="141">
        <f t="shared" si="2066"/>
        <v>30</v>
      </c>
      <c r="J1539" s="134">
        <f t="shared" si="2067"/>
        <v>1.0037496101647509</v>
      </c>
      <c r="K1539" s="134">
        <f t="shared" si="2068"/>
        <v>1.2361666600000001</v>
      </c>
      <c r="L1539" s="134">
        <f t="shared" si="2069"/>
        <v>1.2408018000000001</v>
      </c>
      <c r="M1539" s="134">
        <f t="shared" si="2070"/>
        <v>15817.032997439999</v>
      </c>
      <c r="N1539" s="142">
        <f t="shared" si="2083"/>
        <v>0</v>
      </c>
      <c r="O1539" s="133">
        <f t="shared" si="2019"/>
        <v>0</v>
      </c>
      <c r="P1539" s="134">
        <f t="shared" si="2071"/>
        <v>0</v>
      </c>
      <c r="Q1539" s="133">
        <f t="shared" si="2023"/>
        <v>0.12682499999999999</v>
      </c>
      <c r="R1539" s="143">
        <f t="shared" si="2072"/>
        <v>1.0029895579999999</v>
      </c>
      <c r="S1539" s="134">
        <f t="shared" si="2073"/>
        <v>47.285937529999998</v>
      </c>
      <c r="T1539" s="3">
        <f t="shared" si="2024"/>
        <v>0</v>
      </c>
      <c r="U1539" s="4">
        <f t="shared" si="2025"/>
        <v>0</v>
      </c>
      <c r="V1539" s="144" t="str">
        <f t="shared" ref="V1539" si="2097">V1538</f>
        <v>A+J=</v>
      </c>
      <c r="W1539" s="9">
        <f t="shared" si="2021"/>
        <v>43605</v>
      </c>
      <c r="X1539" s="4"/>
      <c r="Y1539" s="18"/>
      <c r="Z1539" s="16"/>
      <c r="AD1539" s="5"/>
    </row>
    <row r="1540" spans="1:30" x14ac:dyDescent="0.2">
      <c r="A1540" s="138">
        <f t="shared" si="2022"/>
        <v>43585</v>
      </c>
      <c r="B1540" s="134">
        <f t="shared" si="2061"/>
        <v>15876.18233467</v>
      </c>
      <c r="C1540" s="134">
        <f t="shared" si="2082"/>
        <v>12747.429119979868</v>
      </c>
      <c r="D1540" s="139">
        <f t="shared" si="2062"/>
        <v>713.74699999999996</v>
      </c>
      <c r="E1540" s="10">
        <f>IF(DAY(A1540)=E$3+1,VLOOKUP(A1540,[1]Plan1!$BZ$150:$CA$300,2),E1539)</f>
        <v>722.70699999999999</v>
      </c>
      <c r="F1540" s="140">
        <f t="shared" si="2063"/>
        <v>43545</v>
      </c>
      <c r="G1540" s="133">
        <f t="shared" si="2064"/>
        <v>1.2553467825433984E-2</v>
      </c>
      <c r="H1540" s="141">
        <f t="shared" si="2065"/>
        <v>10</v>
      </c>
      <c r="I1540" s="141">
        <f t="shared" si="2066"/>
        <v>30</v>
      </c>
      <c r="J1540" s="134">
        <f t="shared" si="2067"/>
        <v>1.0041671004289738</v>
      </c>
      <c r="K1540" s="134">
        <f t="shared" si="2068"/>
        <v>1.2361666600000001</v>
      </c>
      <c r="L1540" s="134">
        <f t="shared" si="2069"/>
        <v>1.2413178899999999</v>
      </c>
      <c r="M1540" s="134">
        <f t="shared" si="2070"/>
        <v>15823.611818130001</v>
      </c>
      <c r="N1540" s="142">
        <f t="shared" si="2083"/>
        <v>0</v>
      </c>
      <c r="O1540" s="133">
        <f t="shared" si="2019"/>
        <v>0</v>
      </c>
      <c r="P1540" s="134">
        <f t="shared" si="2071"/>
        <v>0</v>
      </c>
      <c r="Q1540" s="133">
        <f t="shared" si="2023"/>
        <v>0.12682499999999999</v>
      </c>
      <c r="R1540" s="143">
        <f t="shared" si="2072"/>
        <v>1.0033222829999999</v>
      </c>
      <c r="S1540" s="134">
        <f t="shared" si="2073"/>
        <v>52.57051654</v>
      </c>
      <c r="T1540" s="3">
        <f t="shared" si="2024"/>
        <v>0</v>
      </c>
      <c r="U1540" s="4">
        <f t="shared" si="2025"/>
        <v>0</v>
      </c>
      <c r="V1540" s="144" t="str">
        <f t="shared" ref="V1540" si="2098">V1539</f>
        <v>A+J=</v>
      </c>
      <c r="W1540" s="9">
        <f t="shared" si="2021"/>
        <v>43605</v>
      </c>
      <c r="X1540" s="4"/>
      <c r="Y1540" s="18"/>
      <c r="Z1540" s="16"/>
      <c r="AD1540" s="5"/>
    </row>
    <row r="1541" spans="1:30" x14ac:dyDescent="0.2">
      <c r="A1541" s="138">
        <f t="shared" si="2022"/>
        <v>43586</v>
      </c>
      <c r="B1541" s="134">
        <f t="shared" si="2061"/>
        <v>15888.054540319999</v>
      </c>
      <c r="C1541" s="134">
        <f t="shared" si="2082"/>
        <v>12747.429119979868</v>
      </c>
      <c r="D1541" s="139">
        <f t="shared" si="2062"/>
        <v>713.74699999999996</v>
      </c>
      <c r="E1541" s="10">
        <f>IF(DAY(A1541)=E$3+1,VLOOKUP(A1541,[1]Plan1!$BZ$150:$CA$300,2),E1540)</f>
        <v>722.70699999999999</v>
      </c>
      <c r="F1541" s="140">
        <f t="shared" si="2063"/>
        <v>43545</v>
      </c>
      <c r="G1541" s="133">
        <f t="shared" si="2064"/>
        <v>1.2553467825433984E-2</v>
      </c>
      <c r="H1541" s="141">
        <f t="shared" si="2065"/>
        <v>11</v>
      </c>
      <c r="I1541" s="141">
        <f t="shared" si="2066"/>
        <v>30</v>
      </c>
      <c r="J1541" s="134">
        <f t="shared" si="2067"/>
        <v>1.0045847643402088</v>
      </c>
      <c r="K1541" s="134">
        <f t="shared" si="2068"/>
        <v>1.2361666600000001</v>
      </c>
      <c r="L1541" s="134">
        <f t="shared" si="2069"/>
        <v>1.2418341900000001</v>
      </c>
      <c r="M1541" s="134">
        <f t="shared" si="2070"/>
        <v>15830.19331579</v>
      </c>
      <c r="N1541" s="142">
        <f t="shared" si="2083"/>
        <v>0</v>
      </c>
      <c r="O1541" s="133">
        <f t="shared" si="2019"/>
        <v>0</v>
      </c>
      <c r="P1541" s="134">
        <f t="shared" si="2071"/>
        <v>0</v>
      </c>
      <c r="Q1541" s="133">
        <f t="shared" si="2023"/>
        <v>0.12682499999999999</v>
      </c>
      <c r="R1541" s="143">
        <f t="shared" si="2072"/>
        <v>1.003655118</v>
      </c>
      <c r="S1541" s="134">
        <f t="shared" si="2073"/>
        <v>57.861224530000001</v>
      </c>
      <c r="T1541" s="3">
        <f t="shared" si="2024"/>
        <v>0</v>
      </c>
      <c r="U1541" s="4">
        <f t="shared" si="2025"/>
        <v>0</v>
      </c>
      <c r="V1541" s="144" t="str">
        <f t="shared" ref="V1541" si="2099">V1540</f>
        <v>A+J=</v>
      </c>
      <c r="W1541" s="9">
        <f t="shared" si="2021"/>
        <v>43605</v>
      </c>
      <c r="X1541" s="4"/>
      <c r="Y1541" s="18"/>
      <c r="Z1541" s="16"/>
      <c r="AD1541" s="5"/>
    </row>
    <row r="1542" spans="1:30" x14ac:dyDescent="0.2">
      <c r="A1542" s="138">
        <f t="shared" si="2022"/>
        <v>43587</v>
      </c>
      <c r="B1542" s="134">
        <f t="shared" si="2061"/>
        <v>15899.93555674</v>
      </c>
      <c r="C1542" s="134">
        <f t="shared" si="2082"/>
        <v>12747.429119979868</v>
      </c>
      <c r="D1542" s="139">
        <f t="shared" si="2062"/>
        <v>713.74699999999996</v>
      </c>
      <c r="E1542" s="10">
        <f>IF(DAY(A1542)=E$3+1,VLOOKUP(A1542,[1]Plan1!$BZ$150:$CA$300,2),E1541)</f>
        <v>722.70699999999999</v>
      </c>
      <c r="F1542" s="140">
        <f t="shared" si="2063"/>
        <v>43545</v>
      </c>
      <c r="G1542" s="133">
        <f t="shared" si="2064"/>
        <v>1.2553467825433984E-2</v>
      </c>
      <c r="H1542" s="141">
        <f t="shared" si="2065"/>
        <v>12</v>
      </c>
      <c r="I1542" s="141">
        <f t="shared" si="2066"/>
        <v>30</v>
      </c>
      <c r="J1542" s="134">
        <f t="shared" si="2067"/>
        <v>1.005002601970681</v>
      </c>
      <c r="K1542" s="134">
        <f t="shared" si="2068"/>
        <v>1.2361666600000001</v>
      </c>
      <c r="L1542" s="134">
        <f t="shared" si="2069"/>
        <v>1.2423507</v>
      </c>
      <c r="M1542" s="134">
        <f t="shared" si="2070"/>
        <v>15836.7774904</v>
      </c>
      <c r="N1542" s="142">
        <f t="shared" si="2083"/>
        <v>0</v>
      </c>
      <c r="O1542" s="133">
        <f t="shared" si="2019"/>
        <v>0</v>
      </c>
      <c r="P1542" s="134">
        <f t="shared" si="2071"/>
        <v>0</v>
      </c>
      <c r="Q1542" s="133">
        <f t="shared" si="2023"/>
        <v>0.12682499999999999</v>
      </c>
      <c r="R1542" s="143">
        <f t="shared" si="2072"/>
        <v>1.003988063</v>
      </c>
      <c r="S1542" s="134">
        <f t="shared" si="2073"/>
        <v>63.158066339999998</v>
      </c>
      <c r="T1542" s="3">
        <f t="shared" si="2024"/>
        <v>0</v>
      </c>
      <c r="U1542" s="4">
        <f t="shared" si="2025"/>
        <v>0</v>
      </c>
      <c r="V1542" s="144" t="str">
        <f t="shared" ref="V1542" si="2100">V1541</f>
        <v>A+J=</v>
      </c>
      <c r="W1542" s="9">
        <f t="shared" si="2021"/>
        <v>43605</v>
      </c>
      <c r="X1542" s="4"/>
      <c r="Y1542" s="18"/>
      <c r="Z1542" s="16"/>
      <c r="AD1542" s="5"/>
    </row>
    <row r="1543" spans="1:30" x14ac:dyDescent="0.2">
      <c r="A1543" s="138">
        <f t="shared" si="2022"/>
        <v>43588</v>
      </c>
      <c r="B1543" s="134">
        <f t="shared" si="2061"/>
        <v>15911.825644869999</v>
      </c>
      <c r="C1543" s="134">
        <f t="shared" si="2082"/>
        <v>12747.429119979868</v>
      </c>
      <c r="D1543" s="139">
        <f t="shared" si="2062"/>
        <v>713.74699999999996</v>
      </c>
      <c r="E1543" s="10">
        <f>IF(DAY(A1543)=E$3+1,VLOOKUP(A1543,[1]Plan1!$BZ$150:$CA$300,2),E1542)</f>
        <v>722.70699999999999</v>
      </c>
      <c r="F1543" s="140">
        <f t="shared" si="2063"/>
        <v>43545</v>
      </c>
      <c r="G1543" s="133">
        <f t="shared" si="2064"/>
        <v>1.2553467825433984E-2</v>
      </c>
      <c r="H1543" s="141">
        <f t="shared" si="2065"/>
        <v>13</v>
      </c>
      <c r="I1543" s="141">
        <f t="shared" si="2066"/>
        <v>30</v>
      </c>
      <c r="J1543" s="134">
        <f t="shared" si="2067"/>
        <v>1.0054206133926455</v>
      </c>
      <c r="K1543" s="134">
        <f t="shared" si="2068"/>
        <v>1.2361666600000001</v>
      </c>
      <c r="L1543" s="134">
        <f t="shared" si="2069"/>
        <v>1.2428674399999999</v>
      </c>
      <c r="M1543" s="134">
        <f t="shared" si="2070"/>
        <v>15843.36459693</v>
      </c>
      <c r="N1543" s="142">
        <f t="shared" si="2083"/>
        <v>0</v>
      </c>
      <c r="O1543" s="133">
        <f t="shared" si="2019"/>
        <v>0</v>
      </c>
      <c r="P1543" s="134">
        <f t="shared" si="2071"/>
        <v>0</v>
      </c>
      <c r="Q1543" s="133">
        <f t="shared" si="2023"/>
        <v>0.12682499999999999</v>
      </c>
      <c r="R1543" s="143">
        <f t="shared" si="2072"/>
        <v>1.004321118</v>
      </c>
      <c r="S1543" s="134">
        <f t="shared" si="2073"/>
        <v>68.46104794</v>
      </c>
      <c r="T1543" s="3">
        <f t="shared" si="2024"/>
        <v>0</v>
      </c>
      <c r="U1543" s="4">
        <f t="shared" si="2025"/>
        <v>0</v>
      </c>
      <c r="V1543" s="144" t="str">
        <f t="shared" ref="V1543" si="2101">V1542</f>
        <v>A+J=</v>
      </c>
      <c r="W1543" s="9">
        <f t="shared" si="2021"/>
        <v>43605</v>
      </c>
      <c r="X1543" s="4"/>
      <c r="Y1543" s="18"/>
      <c r="Z1543" s="16"/>
      <c r="AD1543" s="5"/>
    </row>
    <row r="1544" spans="1:30" x14ac:dyDescent="0.2">
      <c r="A1544" s="138">
        <f t="shared" si="2022"/>
        <v>43589</v>
      </c>
      <c r="B1544" s="134">
        <f t="shared" si="2061"/>
        <v>15923.724441420001</v>
      </c>
      <c r="C1544" s="134">
        <f t="shared" si="2082"/>
        <v>12747.429119979868</v>
      </c>
      <c r="D1544" s="139">
        <f t="shared" si="2062"/>
        <v>713.74699999999996</v>
      </c>
      <c r="E1544" s="10">
        <f>IF(DAY(A1544)=E$3+1,VLOOKUP(A1544,[1]Plan1!$BZ$150:$CA$300,2),E1543)</f>
        <v>722.70699999999999</v>
      </c>
      <c r="F1544" s="140">
        <f t="shared" si="2063"/>
        <v>43545</v>
      </c>
      <c r="G1544" s="133">
        <f t="shared" si="2064"/>
        <v>1.2553467825433984E-2</v>
      </c>
      <c r="H1544" s="141">
        <f t="shared" si="2065"/>
        <v>14</v>
      </c>
      <c r="I1544" s="141">
        <f t="shared" si="2066"/>
        <v>30</v>
      </c>
      <c r="J1544" s="134">
        <f t="shared" si="2067"/>
        <v>1.0058387986783877</v>
      </c>
      <c r="K1544" s="134">
        <f t="shared" si="2068"/>
        <v>1.2361666600000001</v>
      </c>
      <c r="L1544" s="134">
        <f t="shared" si="2069"/>
        <v>1.24338438</v>
      </c>
      <c r="M1544" s="134">
        <f t="shared" si="2070"/>
        <v>15849.954252940001</v>
      </c>
      <c r="N1544" s="142">
        <f t="shared" si="2083"/>
        <v>0</v>
      </c>
      <c r="O1544" s="133">
        <f t="shared" si="2019"/>
        <v>0</v>
      </c>
      <c r="P1544" s="134">
        <f t="shared" si="2071"/>
        <v>0</v>
      </c>
      <c r="Q1544" s="133">
        <f t="shared" si="2023"/>
        <v>0.12682499999999999</v>
      </c>
      <c r="R1544" s="143">
        <f t="shared" si="2072"/>
        <v>1.0046542839999999</v>
      </c>
      <c r="S1544" s="134">
        <f t="shared" si="2073"/>
        <v>73.770188480000002</v>
      </c>
      <c r="T1544" s="3">
        <f t="shared" si="2024"/>
        <v>0</v>
      </c>
      <c r="U1544" s="4">
        <f t="shared" si="2025"/>
        <v>0</v>
      </c>
      <c r="V1544" s="144" t="str">
        <f t="shared" ref="V1544" si="2102">V1543</f>
        <v>A+J=</v>
      </c>
      <c r="W1544" s="9">
        <f t="shared" si="2021"/>
        <v>43605</v>
      </c>
      <c r="X1544" s="4"/>
      <c r="Y1544" s="18"/>
      <c r="Z1544" s="16"/>
      <c r="AD1544" s="5"/>
    </row>
    <row r="1545" spans="1:30" x14ac:dyDescent="0.2">
      <c r="A1545" s="138">
        <f t="shared" si="2022"/>
        <v>43590</v>
      </c>
      <c r="B1545" s="134">
        <f t="shared" si="2061"/>
        <v>15935.632207359999</v>
      </c>
      <c r="C1545" s="134">
        <f t="shared" si="2082"/>
        <v>12747.429119979868</v>
      </c>
      <c r="D1545" s="139">
        <f t="shared" si="2062"/>
        <v>713.74699999999996</v>
      </c>
      <c r="E1545" s="10">
        <f>IF(DAY(A1545)=E$3+1,VLOOKUP(A1545,[1]Plan1!$BZ$150:$CA$300,2),E1544)</f>
        <v>722.70699999999999</v>
      </c>
      <c r="F1545" s="140">
        <f t="shared" si="2063"/>
        <v>43545</v>
      </c>
      <c r="G1545" s="133">
        <f t="shared" si="2064"/>
        <v>1.2553467825433984E-2</v>
      </c>
      <c r="H1545" s="141">
        <f t="shared" si="2065"/>
        <v>15</v>
      </c>
      <c r="I1545" s="141">
        <f t="shared" si="2066"/>
        <v>30</v>
      </c>
      <c r="J1545" s="134">
        <f t="shared" si="2067"/>
        <v>1.0062571579002229</v>
      </c>
      <c r="K1545" s="134">
        <f t="shared" si="2068"/>
        <v>1.2361666600000001</v>
      </c>
      <c r="L1545" s="134">
        <f t="shared" si="2069"/>
        <v>1.24390154</v>
      </c>
      <c r="M1545" s="134">
        <f t="shared" si="2070"/>
        <v>15856.546713379999</v>
      </c>
      <c r="N1545" s="142">
        <f t="shared" si="2083"/>
        <v>0</v>
      </c>
      <c r="O1545" s="133">
        <f t="shared" si="2019"/>
        <v>0</v>
      </c>
      <c r="P1545" s="134">
        <f t="shared" si="2071"/>
        <v>0</v>
      </c>
      <c r="Q1545" s="133">
        <f t="shared" si="2023"/>
        <v>0.12682499999999999</v>
      </c>
      <c r="R1545" s="143">
        <f t="shared" si="2072"/>
        <v>1.0049875610000001</v>
      </c>
      <c r="S1545" s="134">
        <f t="shared" si="2073"/>
        <v>79.085493979999995</v>
      </c>
      <c r="T1545" s="3">
        <f t="shared" si="2024"/>
        <v>0</v>
      </c>
      <c r="U1545" s="4">
        <f t="shared" si="2025"/>
        <v>0</v>
      </c>
      <c r="V1545" s="144" t="str">
        <f t="shared" ref="V1545" si="2103">V1544</f>
        <v>A+J=</v>
      </c>
      <c r="W1545" s="9">
        <f t="shared" si="2021"/>
        <v>43605</v>
      </c>
      <c r="X1545" s="4"/>
      <c r="Y1545" s="18"/>
      <c r="Z1545" s="16"/>
      <c r="AD1545" s="5"/>
    </row>
    <row r="1546" spans="1:30" x14ac:dyDescent="0.2">
      <c r="A1546" s="138">
        <f t="shared" si="2022"/>
        <v>43591</v>
      </c>
      <c r="B1546" s="134">
        <f t="shared" si="2061"/>
        <v>15947.548931840001</v>
      </c>
      <c r="C1546" s="134">
        <f t="shared" si="2082"/>
        <v>12747.429119979868</v>
      </c>
      <c r="D1546" s="139">
        <f t="shared" si="2062"/>
        <v>713.74699999999996</v>
      </c>
      <c r="E1546" s="10">
        <f>IF(DAY(A1546)=E$3+1,VLOOKUP(A1546,[1]Plan1!$BZ$150:$CA$300,2),E1545)</f>
        <v>722.70699999999999</v>
      </c>
      <c r="F1546" s="140">
        <f t="shared" si="2063"/>
        <v>43545</v>
      </c>
      <c r="G1546" s="133">
        <f t="shared" si="2064"/>
        <v>1.2553467825433984E-2</v>
      </c>
      <c r="H1546" s="141">
        <f t="shared" si="2065"/>
        <v>16</v>
      </c>
      <c r="I1546" s="141">
        <f t="shared" si="2066"/>
        <v>30</v>
      </c>
      <c r="J1546" s="134">
        <f t="shared" si="2067"/>
        <v>1.0066756911304962</v>
      </c>
      <c r="K1546" s="134">
        <f t="shared" si="2068"/>
        <v>1.2361666600000001</v>
      </c>
      <c r="L1546" s="134">
        <f t="shared" si="2069"/>
        <v>1.24441892</v>
      </c>
      <c r="M1546" s="134">
        <f t="shared" si="2070"/>
        <v>15863.141978260001</v>
      </c>
      <c r="N1546" s="142">
        <f t="shared" si="2083"/>
        <v>0</v>
      </c>
      <c r="O1546" s="133">
        <f t="shared" ref="O1546:O1609" si="2104">IF(N1546&gt;0,VLOOKUP(N1546,$Y$10:$AD$100,6),0)</f>
        <v>0</v>
      </c>
      <c r="P1546" s="134">
        <f t="shared" si="2071"/>
        <v>0</v>
      </c>
      <c r="Q1546" s="133">
        <f t="shared" si="2023"/>
        <v>0.12682499999999999</v>
      </c>
      <c r="R1546" s="143">
        <f t="shared" si="2072"/>
        <v>1.005320948</v>
      </c>
      <c r="S1546" s="134">
        <f t="shared" si="2073"/>
        <v>84.406953580000007</v>
      </c>
      <c r="T1546" s="3">
        <f t="shared" si="2024"/>
        <v>0</v>
      </c>
      <c r="U1546" s="4">
        <f t="shared" si="2025"/>
        <v>0</v>
      </c>
      <c r="V1546" s="144" t="str">
        <f t="shared" ref="V1546" si="2105">V1545</f>
        <v>A+J=</v>
      </c>
      <c r="W1546" s="9">
        <f t="shared" ref="W1546:W1609" si="2106">VLOOKUP(A1546,$Z$10:$AG$81,8)</f>
        <v>43605</v>
      </c>
      <c r="X1546" s="4"/>
      <c r="Y1546" s="18"/>
      <c r="Z1546" s="16"/>
      <c r="AD1546" s="5"/>
    </row>
    <row r="1547" spans="1:30" x14ac:dyDescent="0.2">
      <c r="A1547" s="138">
        <f t="shared" ref="A1547:A1610" si="2107">(A1546+1)</f>
        <v>43592</v>
      </c>
      <c r="B1547" s="134">
        <f t="shared" si="2061"/>
        <v>15959.47450751</v>
      </c>
      <c r="C1547" s="134">
        <f t="shared" si="2082"/>
        <v>12747.429119979868</v>
      </c>
      <c r="D1547" s="139">
        <f t="shared" si="2062"/>
        <v>713.74699999999996</v>
      </c>
      <c r="E1547" s="10">
        <f>IF(DAY(A1547)=E$3+1,VLOOKUP(A1547,[1]Plan1!$BZ$150:$CA$300,2),E1546)</f>
        <v>722.70699999999999</v>
      </c>
      <c r="F1547" s="140">
        <f t="shared" si="2063"/>
        <v>43545</v>
      </c>
      <c r="G1547" s="133">
        <f t="shared" si="2064"/>
        <v>1.2553467825433984E-2</v>
      </c>
      <c r="H1547" s="141">
        <f t="shared" si="2065"/>
        <v>17</v>
      </c>
      <c r="I1547" s="141">
        <f t="shared" si="2066"/>
        <v>30</v>
      </c>
      <c r="J1547" s="134">
        <f t="shared" si="2067"/>
        <v>1.0070943984415832</v>
      </c>
      <c r="K1547" s="134">
        <f t="shared" si="2068"/>
        <v>1.2361666600000001</v>
      </c>
      <c r="L1547" s="134">
        <f t="shared" si="2069"/>
        <v>1.2449365100000001</v>
      </c>
      <c r="M1547" s="134">
        <f t="shared" si="2070"/>
        <v>15869.739920100001</v>
      </c>
      <c r="N1547" s="142">
        <f t="shared" si="2083"/>
        <v>0</v>
      </c>
      <c r="O1547" s="133">
        <f t="shared" si="2104"/>
        <v>0</v>
      </c>
      <c r="P1547" s="134">
        <f t="shared" si="2071"/>
        <v>0</v>
      </c>
      <c r="Q1547" s="133">
        <f t="shared" ref="Q1547:Q1610" si="2108">(Q1546)</f>
        <v>0.12682499999999999</v>
      </c>
      <c r="R1547" s="143">
        <f t="shared" si="2072"/>
        <v>1.0056544460000001</v>
      </c>
      <c r="S1547" s="134">
        <f t="shared" si="2073"/>
        <v>89.734587410000003</v>
      </c>
      <c r="T1547" s="3">
        <f t="shared" ref="T1547:T1610" si="2109">IF(N1547&gt;0,P1547+S1547,0)</f>
        <v>0</v>
      </c>
      <c r="U1547" s="4">
        <f t="shared" ref="U1547:U1610" si="2110">IF(N1547&gt;0,T1547*U$7,0)</f>
        <v>0</v>
      </c>
      <c r="V1547" s="144" t="str">
        <f t="shared" ref="V1547" si="2111">V1546</f>
        <v>A+J=</v>
      </c>
      <c r="W1547" s="9">
        <f t="shared" si="2106"/>
        <v>43605</v>
      </c>
      <c r="X1547" s="4"/>
      <c r="Y1547" s="18"/>
      <c r="Z1547" s="16"/>
      <c r="AD1547" s="5"/>
    </row>
    <row r="1548" spans="1:30" x14ac:dyDescent="0.2">
      <c r="A1548" s="138">
        <f t="shared" si="2107"/>
        <v>43593</v>
      </c>
      <c r="B1548" s="134">
        <f t="shared" si="2061"/>
        <v>15971.409051600001</v>
      </c>
      <c r="C1548" s="134">
        <f t="shared" si="2082"/>
        <v>12747.429119979868</v>
      </c>
      <c r="D1548" s="139">
        <f t="shared" si="2062"/>
        <v>713.74699999999996</v>
      </c>
      <c r="E1548" s="10">
        <f>IF(DAY(A1548)=E$3+1,VLOOKUP(A1548,[1]Plan1!$BZ$150:$CA$300,2),E1547)</f>
        <v>722.70699999999999</v>
      </c>
      <c r="F1548" s="140">
        <f t="shared" si="2063"/>
        <v>43545</v>
      </c>
      <c r="G1548" s="133">
        <f t="shared" si="2064"/>
        <v>1.2553467825433984E-2</v>
      </c>
      <c r="H1548" s="141">
        <f t="shared" si="2065"/>
        <v>18</v>
      </c>
      <c r="I1548" s="141">
        <f t="shared" si="2066"/>
        <v>30</v>
      </c>
      <c r="J1548" s="134">
        <f t="shared" si="2067"/>
        <v>1.0075132799058895</v>
      </c>
      <c r="K1548" s="134">
        <f t="shared" si="2068"/>
        <v>1.2361666600000001</v>
      </c>
      <c r="L1548" s="134">
        <f t="shared" si="2069"/>
        <v>1.2454543199999999</v>
      </c>
      <c r="M1548" s="134">
        <f t="shared" si="2070"/>
        <v>15876.340666370001</v>
      </c>
      <c r="N1548" s="142">
        <f t="shared" si="2083"/>
        <v>0</v>
      </c>
      <c r="O1548" s="133">
        <f t="shared" si="2104"/>
        <v>0</v>
      </c>
      <c r="P1548" s="134">
        <f t="shared" si="2071"/>
        <v>0</v>
      </c>
      <c r="Q1548" s="133">
        <f t="shared" si="2108"/>
        <v>0.12682499999999999</v>
      </c>
      <c r="R1548" s="143">
        <f t="shared" si="2072"/>
        <v>1.0059880539999999</v>
      </c>
      <c r="S1548" s="134">
        <f t="shared" si="2073"/>
        <v>95.068385230000004</v>
      </c>
      <c r="T1548" s="3">
        <f t="shared" si="2109"/>
        <v>0</v>
      </c>
      <c r="U1548" s="4">
        <f t="shared" si="2110"/>
        <v>0</v>
      </c>
      <c r="V1548" s="144" t="str">
        <f t="shared" ref="V1548" si="2112">V1547</f>
        <v>A+J=</v>
      </c>
      <c r="W1548" s="9">
        <f t="shared" si="2106"/>
        <v>43605</v>
      </c>
      <c r="X1548" s="4"/>
      <c r="Y1548" s="18"/>
      <c r="Z1548" s="16"/>
      <c r="AD1548" s="5"/>
    </row>
    <row r="1549" spans="1:30" x14ac:dyDescent="0.2">
      <c r="A1549" s="138">
        <f t="shared" si="2107"/>
        <v>43594</v>
      </c>
      <c r="B1549" s="134">
        <f t="shared" si="2061"/>
        <v>15983.3524567</v>
      </c>
      <c r="C1549" s="134">
        <f t="shared" si="2082"/>
        <v>12747.429119979868</v>
      </c>
      <c r="D1549" s="139">
        <f t="shared" si="2062"/>
        <v>713.74699999999996</v>
      </c>
      <c r="E1549" s="10">
        <f>IF(DAY(A1549)=E$3+1,VLOOKUP(A1549,[1]Plan1!$BZ$150:$CA$300,2),E1548)</f>
        <v>722.70699999999999</v>
      </c>
      <c r="F1549" s="140">
        <f t="shared" si="2063"/>
        <v>43545</v>
      </c>
      <c r="G1549" s="133">
        <f t="shared" si="2064"/>
        <v>1.2553467825433984E-2</v>
      </c>
      <c r="H1549" s="141">
        <f t="shared" si="2065"/>
        <v>19</v>
      </c>
      <c r="I1549" s="141">
        <f t="shared" si="2066"/>
        <v>30</v>
      </c>
      <c r="J1549" s="134">
        <f t="shared" si="2067"/>
        <v>1.0079323355958507</v>
      </c>
      <c r="K1549" s="134">
        <f t="shared" si="2068"/>
        <v>1.2361666600000001</v>
      </c>
      <c r="L1549" s="134">
        <f t="shared" si="2069"/>
        <v>1.24597234</v>
      </c>
      <c r="M1549" s="134">
        <f t="shared" si="2070"/>
        <v>15882.9440896</v>
      </c>
      <c r="N1549" s="142">
        <f t="shared" si="2083"/>
        <v>0</v>
      </c>
      <c r="O1549" s="133">
        <f t="shared" si="2104"/>
        <v>0</v>
      </c>
      <c r="P1549" s="134">
        <f t="shared" si="2071"/>
        <v>0</v>
      </c>
      <c r="Q1549" s="133">
        <f t="shared" si="2108"/>
        <v>0.12682499999999999</v>
      </c>
      <c r="R1549" s="143">
        <f t="shared" si="2072"/>
        <v>1.006321773</v>
      </c>
      <c r="S1549" s="134">
        <f t="shared" si="2073"/>
        <v>100.40836710000001</v>
      </c>
      <c r="T1549" s="3">
        <f t="shared" si="2109"/>
        <v>0</v>
      </c>
      <c r="U1549" s="4">
        <f t="shared" si="2110"/>
        <v>0</v>
      </c>
      <c r="V1549" s="144" t="str">
        <f t="shared" ref="V1549" si="2113">V1548</f>
        <v>A+J=</v>
      </c>
      <c r="W1549" s="9">
        <f t="shared" si="2106"/>
        <v>43605</v>
      </c>
      <c r="X1549" s="4"/>
      <c r="Y1549" s="18"/>
      <c r="Z1549" s="16"/>
      <c r="AD1549" s="5"/>
    </row>
    <row r="1550" spans="1:30" x14ac:dyDescent="0.2">
      <c r="A1550" s="138">
        <f t="shared" si="2107"/>
        <v>43595</v>
      </c>
      <c r="B1550" s="134">
        <f t="shared" si="2061"/>
        <v>15995.304856029999</v>
      </c>
      <c r="C1550" s="134">
        <f t="shared" si="2082"/>
        <v>12747.429119979868</v>
      </c>
      <c r="D1550" s="139">
        <f t="shared" si="2062"/>
        <v>713.74699999999996</v>
      </c>
      <c r="E1550" s="10">
        <f>IF(DAY(A1550)=E$3+1,VLOOKUP(A1550,[1]Plan1!$BZ$150:$CA$300,2),E1549)</f>
        <v>722.70699999999999</v>
      </c>
      <c r="F1550" s="140">
        <f t="shared" si="2063"/>
        <v>43545</v>
      </c>
      <c r="G1550" s="133">
        <f t="shared" si="2064"/>
        <v>1.2553467825433984E-2</v>
      </c>
      <c r="H1550" s="141">
        <f t="shared" si="2065"/>
        <v>20</v>
      </c>
      <c r="I1550" s="141">
        <f t="shared" si="2066"/>
        <v>30</v>
      </c>
      <c r="J1550" s="134">
        <f t="shared" si="2067"/>
        <v>1.0083515655839328</v>
      </c>
      <c r="K1550" s="134">
        <f t="shared" si="2068"/>
        <v>1.2361666600000001</v>
      </c>
      <c r="L1550" s="134">
        <f t="shared" si="2069"/>
        <v>1.2464905799999999</v>
      </c>
      <c r="M1550" s="134">
        <f t="shared" si="2070"/>
        <v>15889.550317269999</v>
      </c>
      <c r="N1550" s="142">
        <f t="shared" si="2083"/>
        <v>0</v>
      </c>
      <c r="O1550" s="133">
        <f t="shared" si="2104"/>
        <v>0</v>
      </c>
      <c r="P1550" s="134">
        <f t="shared" si="2071"/>
        <v>0</v>
      </c>
      <c r="Q1550" s="133">
        <f t="shared" si="2108"/>
        <v>0.12682499999999999</v>
      </c>
      <c r="R1550" s="143">
        <f t="shared" si="2072"/>
        <v>1.006655603</v>
      </c>
      <c r="S1550" s="134">
        <f t="shared" si="2073"/>
        <v>105.75453876</v>
      </c>
      <c r="T1550" s="3">
        <f t="shared" si="2109"/>
        <v>0</v>
      </c>
      <c r="U1550" s="4">
        <f t="shared" si="2110"/>
        <v>0</v>
      </c>
      <c r="V1550" s="144" t="str">
        <f t="shared" ref="V1550" si="2114">V1549</f>
        <v>A+J=</v>
      </c>
      <c r="W1550" s="9">
        <f t="shared" si="2106"/>
        <v>43605</v>
      </c>
      <c r="X1550" s="4"/>
      <c r="Y1550" s="18"/>
      <c r="Z1550" s="16"/>
      <c r="AD1550" s="5"/>
    </row>
    <row r="1551" spans="1:30" x14ac:dyDescent="0.2">
      <c r="A1551" s="138">
        <f t="shared" si="2107"/>
        <v>43596</v>
      </c>
      <c r="B1551" s="134">
        <f t="shared" si="2061"/>
        <v>16007.26625457</v>
      </c>
      <c r="C1551" s="134">
        <f t="shared" si="2082"/>
        <v>12747.429119979868</v>
      </c>
      <c r="D1551" s="139">
        <f t="shared" si="2062"/>
        <v>713.74699999999996</v>
      </c>
      <c r="E1551" s="10">
        <f>IF(DAY(A1551)=E$3+1,VLOOKUP(A1551,[1]Plan1!$BZ$150:$CA$300,2),E1550)</f>
        <v>722.70699999999999</v>
      </c>
      <c r="F1551" s="140">
        <f t="shared" si="2063"/>
        <v>43545</v>
      </c>
      <c r="G1551" s="133">
        <f t="shared" si="2064"/>
        <v>1.2553467825433984E-2</v>
      </c>
      <c r="H1551" s="141">
        <f t="shared" si="2065"/>
        <v>21</v>
      </c>
      <c r="I1551" s="141">
        <f t="shared" si="2066"/>
        <v>30</v>
      </c>
      <c r="J1551" s="134">
        <f t="shared" si="2067"/>
        <v>1.0087709699426315</v>
      </c>
      <c r="K1551" s="134">
        <f t="shared" si="2068"/>
        <v>1.2361666600000001</v>
      </c>
      <c r="L1551" s="134">
        <f t="shared" si="2069"/>
        <v>1.24700904</v>
      </c>
      <c r="M1551" s="134">
        <f t="shared" si="2070"/>
        <v>15896.15934937</v>
      </c>
      <c r="N1551" s="142">
        <f t="shared" si="2083"/>
        <v>0</v>
      </c>
      <c r="O1551" s="133">
        <f t="shared" si="2104"/>
        <v>0</v>
      </c>
      <c r="P1551" s="134">
        <f t="shared" si="2071"/>
        <v>0</v>
      </c>
      <c r="Q1551" s="133">
        <f t="shared" si="2108"/>
        <v>0.12682499999999999</v>
      </c>
      <c r="R1551" s="143">
        <f t="shared" si="2072"/>
        <v>1.0069895440000001</v>
      </c>
      <c r="S1551" s="134">
        <f t="shared" si="2073"/>
        <v>111.1069052</v>
      </c>
      <c r="T1551" s="3">
        <f t="shared" si="2109"/>
        <v>0</v>
      </c>
      <c r="U1551" s="4">
        <f t="shared" si="2110"/>
        <v>0</v>
      </c>
      <c r="V1551" s="144" t="str">
        <f t="shared" ref="V1551" si="2115">V1550</f>
        <v>A+J=</v>
      </c>
      <c r="W1551" s="9">
        <f t="shared" si="2106"/>
        <v>43605</v>
      </c>
      <c r="X1551" s="4"/>
      <c r="Y1551" s="18"/>
      <c r="Z1551" s="16"/>
      <c r="AD1551" s="5"/>
    </row>
    <row r="1552" spans="1:30" x14ac:dyDescent="0.2">
      <c r="A1552" s="138">
        <f t="shared" si="2107"/>
        <v>43597</v>
      </c>
      <c r="B1552" s="134">
        <f t="shared" si="2061"/>
        <v>16019.23638463</v>
      </c>
      <c r="C1552" s="134">
        <f t="shared" si="2082"/>
        <v>12747.429119979868</v>
      </c>
      <c r="D1552" s="139">
        <f t="shared" si="2062"/>
        <v>713.74699999999996</v>
      </c>
      <c r="E1552" s="10">
        <f>IF(DAY(A1552)=E$3+1,VLOOKUP(A1552,[1]Plan1!$BZ$150:$CA$300,2),E1551)</f>
        <v>722.70699999999999</v>
      </c>
      <c r="F1552" s="140">
        <f t="shared" si="2063"/>
        <v>43545</v>
      </c>
      <c r="G1552" s="133">
        <f t="shared" si="2064"/>
        <v>1.2553467825433984E-2</v>
      </c>
      <c r="H1552" s="141">
        <f t="shared" si="2065"/>
        <v>22</v>
      </c>
      <c r="I1552" s="141">
        <f t="shared" si="2066"/>
        <v>30</v>
      </c>
      <c r="J1552" s="134">
        <f t="shared" si="2067"/>
        <v>1.0091905487444728</v>
      </c>
      <c r="K1552" s="134">
        <f t="shared" si="2068"/>
        <v>1.2361666600000001</v>
      </c>
      <c r="L1552" s="134">
        <f t="shared" si="2069"/>
        <v>1.2475277</v>
      </c>
      <c r="M1552" s="134">
        <f t="shared" si="2070"/>
        <v>15902.77093096</v>
      </c>
      <c r="N1552" s="142">
        <f t="shared" si="2083"/>
        <v>0</v>
      </c>
      <c r="O1552" s="133">
        <f t="shared" si="2104"/>
        <v>0</v>
      </c>
      <c r="P1552" s="134">
        <f t="shared" si="2071"/>
        <v>0</v>
      </c>
      <c r="Q1552" s="133">
        <f t="shared" si="2108"/>
        <v>0.12682499999999999</v>
      </c>
      <c r="R1552" s="143">
        <f t="shared" si="2072"/>
        <v>1.0073235949999999</v>
      </c>
      <c r="S1552" s="134">
        <f t="shared" si="2073"/>
        <v>116.46545367</v>
      </c>
      <c r="T1552" s="3">
        <f t="shared" si="2109"/>
        <v>0</v>
      </c>
      <c r="U1552" s="4">
        <f t="shared" si="2110"/>
        <v>0</v>
      </c>
      <c r="V1552" s="144" t="str">
        <f t="shared" ref="V1552" si="2116">V1551</f>
        <v>A+J=</v>
      </c>
      <c r="W1552" s="9">
        <f t="shared" si="2106"/>
        <v>43605</v>
      </c>
      <c r="X1552" s="4"/>
      <c r="Y1552" s="18"/>
      <c r="Z1552" s="16"/>
      <c r="AD1552" s="5"/>
    </row>
    <row r="1553" spans="1:135" x14ac:dyDescent="0.2">
      <c r="A1553" s="138">
        <f t="shared" si="2107"/>
        <v>43598</v>
      </c>
      <c r="B1553" s="134">
        <f t="shared" si="2061"/>
        <v>16031.215652199999</v>
      </c>
      <c r="C1553" s="134">
        <f t="shared" si="2082"/>
        <v>12747.429119979868</v>
      </c>
      <c r="D1553" s="139">
        <f t="shared" si="2062"/>
        <v>713.74699999999996</v>
      </c>
      <c r="E1553" s="10">
        <f>IF(DAY(A1553)=E$3+1,VLOOKUP(A1553,[1]Plan1!$BZ$150:$CA$300,2),E1552)</f>
        <v>722.70699999999999</v>
      </c>
      <c r="F1553" s="140">
        <f t="shared" si="2063"/>
        <v>43545</v>
      </c>
      <c r="G1553" s="133">
        <f t="shared" si="2064"/>
        <v>1.2553467825433984E-2</v>
      </c>
      <c r="H1553" s="141">
        <f t="shared" si="2065"/>
        <v>23</v>
      </c>
      <c r="I1553" s="141">
        <f t="shared" si="2066"/>
        <v>30</v>
      </c>
      <c r="J1553" s="134">
        <f t="shared" si="2067"/>
        <v>1.0096103020620131</v>
      </c>
      <c r="K1553" s="134">
        <f t="shared" si="2068"/>
        <v>1.2361666600000001</v>
      </c>
      <c r="L1553" s="134">
        <f t="shared" si="2069"/>
        <v>1.24804659</v>
      </c>
      <c r="M1553" s="134">
        <f t="shared" si="2070"/>
        <v>15909.385444449999</v>
      </c>
      <c r="N1553" s="142">
        <f t="shared" si="2083"/>
        <v>0</v>
      </c>
      <c r="O1553" s="133">
        <f t="shared" si="2104"/>
        <v>0</v>
      </c>
      <c r="P1553" s="134">
        <f t="shared" si="2071"/>
        <v>0</v>
      </c>
      <c r="Q1553" s="133">
        <f t="shared" si="2108"/>
        <v>0.12682499999999999</v>
      </c>
      <c r="R1553" s="143">
        <f t="shared" si="2072"/>
        <v>1.007657757</v>
      </c>
      <c r="S1553" s="134">
        <f t="shared" si="2073"/>
        <v>121.83020775</v>
      </c>
      <c r="T1553" s="3">
        <f t="shared" si="2109"/>
        <v>0</v>
      </c>
      <c r="U1553" s="4">
        <f t="shared" si="2110"/>
        <v>0</v>
      </c>
      <c r="V1553" s="144" t="str">
        <f t="shared" ref="V1553" si="2117">V1552</f>
        <v>A+J=</v>
      </c>
      <c r="W1553" s="9">
        <f t="shared" si="2106"/>
        <v>43605</v>
      </c>
      <c r="X1553" s="4"/>
      <c r="Y1553" s="18"/>
      <c r="Z1553" s="16"/>
      <c r="AD1553" s="5"/>
    </row>
    <row r="1554" spans="1:135" x14ac:dyDescent="0.2">
      <c r="A1554" s="138">
        <f t="shared" si="2107"/>
        <v>43599</v>
      </c>
      <c r="B1554" s="134">
        <f t="shared" si="2061"/>
        <v>16043.20380544</v>
      </c>
      <c r="C1554" s="134">
        <f t="shared" si="2082"/>
        <v>12747.429119979868</v>
      </c>
      <c r="D1554" s="139">
        <f t="shared" si="2062"/>
        <v>713.74699999999996</v>
      </c>
      <c r="E1554" s="10">
        <f>IF(DAY(A1554)=E$3+1,VLOOKUP(A1554,[1]Plan1!$BZ$150:$CA$300,2),E1553)</f>
        <v>722.70699999999999</v>
      </c>
      <c r="F1554" s="140">
        <f t="shared" si="2063"/>
        <v>43545</v>
      </c>
      <c r="G1554" s="133">
        <f t="shared" si="2064"/>
        <v>1.2553467825433984E-2</v>
      </c>
      <c r="H1554" s="141">
        <f t="shared" si="2065"/>
        <v>24</v>
      </c>
      <c r="I1554" s="141">
        <f t="shared" si="2066"/>
        <v>30</v>
      </c>
      <c r="J1554" s="134">
        <f t="shared" si="2067"/>
        <v>1.010030229967839</v>
      </c>
      <c r="K1554" s="134">
        <f t="shared" si="2068"/>
        <v>1.2361666600000001</v>
      </c>
      <c r="L1554" s="134">
        <f t="shared" si="2069"/>
        <v>1.24856569</v>
      </c>
      <c r="M1554" s="134">
        <f t="shared" si="2070"/>
        <v>15916.002634910001</v>
      </c>
      <c r="N1554" s="142">
        <f t="shared" si="2083"/>
        <v>0</v>
      </c>
      <c r="O1554" s="133">
        <f t="shared" si="2104"/>
        <v>0</v>
      </c>
      <c r="P1554" s="134">
        <f t="shared" si="2071"/>
        <v>0</v>
      </c>
      <c r="Q1554" s="133">
        <f t="shared" si="2108"/>
        <v>0.12682499999999999</v>
      </c>
      <c r="R1554" s="143">
        <f t="shared" si="2072"/>
        <v>1.00799203</v>
      </c>
      <c r="S1554" s="134">
        <f t="shared" si="2073"/>
        <v>127.20117053</v>
      </c>
      <c r="T1554" s="3">
        <f t="shared" si="2109"/>
        <v>0</v>
      </c>
      <c r="U1554" s="4">
        <f t="shared" si="2110"/>
        <v>0</v>
      </c>
      <c r="V1554" s="144" t="str">
        <f t="shared" ref="V1554" si="2118">V1553</f>
        <v>A+J=</v>
      </c>
      <c r="W1554" s="9">
        <f t="shared" si="2106"/>
        <v>43605</v>
      </c>
      <c r="X1554" s="4"/>
      <c r="Y1554" s="18"/>
      <c r="Z1554" s="16"/>
      <c r="AD1554" s="5"/>
    </row>
    <row r="1555" spans="1:135" x14ac:dyDescent="0.2">
      <c r="A1555" s="138">
        <f t="shared" si="2107"/>
        <v>43600</v>
      </c>
      <c r="B1555" s="134">
        <f t="shared" si="2061"/>
        <v>16055.200977779999</v>
      </c>
      <c r="C1555" s="134">
        <f t="shared" si="2082"/>
        <v>12747.429119979868</v>
      </c>
      <c r="D1555" s="139">
        <f t="shared" si="2062"/>
        <v>713.74699999999996</v>
      </c>
      <c r="E1555" s="10">
        <f>IF(DAY(A1555)=E$3+1,VLOOKUP(A1555,[1]Plan1!$BZ$150:$CA$300,2),E1554)</f>
        <v>722.70699999999999</v>
      </c>
      <c r="F1555" s="140">
        <f t="shared" si="2063"/>
        <v>43545</v>
      </c>
      <c r="G1555" s="133">
        <f t="shared" si="2064"/>
        <v>1.2553467825433984E-2</v>
      </c>
      <c r="H1555" s="141">
        <f t="shared" si="2065"/>
        <v>25</v>
      </c>
      <c r="I1555" s="141">
        <f t="shared" si="2066"/>
        <v>30</v>
      </c>
      <c r="J1555" s="134">
        <f t="shared" si="2067"/>
        <v>1.0104503325345668</v>
      </c>
      <c r="K1555" s="134">
        <f t="shared" si="2068"/>
        <v>1.2361666600000001</v>
      </c>
      <c r="L1555" s="134">
        <f t="shared" si="2069"/>
        <v>1.2490850099999999</v>
      </c>
      <c r="M1555" s="134">
        <f t="shared" si="2070"/>
        <v>15922.6226298</v>
      </c>
      <c r="N1555" s="142">
        <f t="shared" si="2083"/>
        <v>0</v>
      </c>
      <c r="O1555" s="133">
        <f t="shared" si="2104"/>
        <v>0</v>
      </c>
      <c r="P1555" s="134">
        <f t="shared" si="2071"/>
        <v>0</v>
      </c>
      <c r="Q1555" s="133">
        <f t="shared" si="2108"/>
        <v>0.12682499999999999</v>
      </c>
      <c r="R1555" s="143">
        <f t="shared" si="2072"/>
        <v>1.0083264139999999</v>
      </c>
      <c r="S1555" s="134">
        <f t="shared" si="2073"/>
        <v>132.57834797999999</v>
      </c>
      <c r="T1555" s="3">
        <f t="shared" si="2109"/>
        <v>0</v>
      </c>
      <c r="U1555" s="4">
        <f t="shared" si="2110"/>
        <v>0</v>
      </c>
      <c r="V1555" s="144" t="str">
        <f t="shared" ref="V1555" si="2119">V1554</f>
        <v>A+J=</v>
      </c>
      <c r="W1555" s="9">
        <f t="shared" si="2106"/>
        <v>43605</v>
      </c>
      <c r="X1555" s="4"/>
      <c r="Y1555" s="18"/>
      <c r="Z1555" s="16"/>
      <c r="AD1555" s="5"/>
    </row>
    <row r="1556" spans="1:135" x14ac:dyDescent="0.2">
      <c r="A1556" s="138">
        <f t="shared" si="2107"/>
        <v>43601</v>
      </c>
      <c r="B1556" s="134">
        <f t="shared" si="2061"/>
        <v>16067.20704564</v>
      </c>
      <c r="C1556" s="134">
        <f t="shared" si="2082"/>
        <v>12747.429119979868</v>
      </c>
      <c r="D1556" s="139">
        <f t="shared" si="2062"/>
        <v>713.74699999999996</v>
      </c>
      <c r="E1556" s="10">
        <f>IF(DAY(A1556)=E$3+1,VLOOKUP(A1556,[1]Plan1!$BZ$150:$CA$300,2),E1555)</f>
        <v>722.70699999999999</v>
      </c>
      <c r="F1556" s="140">
        <f t="shared" si="2063"/>
        <v>43545</v>
      </c>
      <c r="G1556" s="133">
        <f t="shared" si="2064"/>
        <v>1.2553467825433984E-2</v>
      </c>
      <c r="H1556" s="141">
        <f t="shared" si="2065"/>
        <v>26</v>
      </c>
      <c r="I1556" s="141">
        <f t="shared" si="2066"/>
        <v>30</v>
      </c>
      <c r="J1556" s="134">
        <f t="shared" si="2067"/>
        <v>1.0108706098348437</v>
      </c>
      <c r="K1556" s="134">
        <f t="shared" si="2068"/>
        <v>1.2361666600000001</v>
      </c>
      <c r="L1556" s="134">
        <f t="shared" si="2069"/>
        <v>1.24960454</v>
      </c>
      <c r="M1556" s="134">
        <f t="shared" si="2070"/>
        <v>15929.24530165</v>
      </c>
      <c r="N1556" s="142">
        <f t="shared" si="2083"/>
        <v>0</v>
      </c>
      <c r="O1556" s="133">
        <f t="shared" si="2104"/>
        <v>0</v>
      </c>
      <c r="P1556" s="134">
        <f t="shared" si="2071"/>
        <v>0</v>
      </c>
      <c r="Q1556" s="133">
        <f t="shared" si="2108"/>
        <v>0.12682499999999999</v>
      </c>
      <c r="R1556" s="143">
        <f t="shared" si="2072"/>
        <v>1.008660909</v>
      </c>
      <c r="S1556" s="134">
        <f t="shared" si="2073"/>
        <v>137.96174399</v>
      </c>
      <c r="T1556" s="3">
        <f t="shared" si="2109"/>
        <v>0</v>
      </c>
      <c r="U1556" s="4">
        <f t="shared" si="2110"/>
        <v>0</v>
      </c>
      <c r="V1556" s="144" t="str">
        <f t="shared" ref="V1556" si="2120">V1555</f>
        <v>A+J=</v>
      </c>
      <c r="W1556" s="9">
        <f t="shared" si="2106"/>
        <v>43605</v>
      </c>
      <c r="X1556" s="4"/>
      <c r="Y1556" s="18"/>
      <c r="Z1556" s="16"/>
      <c r="AD1556" s="5"/>
    </row>
    <row r="1557" spans="1:135" x14ac:dyDescent="0.2">
      <c r="A1557" s="138">
        <f t="shared" si="2107"/>
        <v>43602</v>
      </c>
      <c r="B1557" s="134">
        <f t="shared" si="2061"/>
        <v>16079.222126619999</v>
      </c>
      <c r="C1557" s="134">
        <f t="shared" si="2082"/>
        <v>12747.429119979868</v>
      </c>
      <c r="D1557" s="139">
        <f t="shared" si="2062"/>
        <v>713.74699999999996</v>
      </c>
      <c r="E1557" s="10">
        <f>IF(DAY(A1557)=E$3+1,VLOOKUP(A1557,[1]Plan1!$BZ$150:$CA$300,2),E1556)</f>
        <v>722.70699999999999</v>
      </c>
      <c r="F1557" s="140">
        <f t="shared" si="2063"/>
        <v>43545</v>
      </c>
      <c r="G1557" s="133">
        <f t="shared" si="2064"/>
        <v>1.2553467825433984E-2</v>
      </c>
      <c r="H1557" s="141">
        <f t="shared" si="2065"/>
        <v>27</v>
      </c>
      <c r="I1557" s="141">
        <f t="shared" si="2066"/>
        <v>30</v>
      </c>
      <c r="J1557" s="134">
        <f t="shared" si="2067"/>
        <v>1.0112910619413462</v>
      </c>
      <c r="K1557" s="134">
        <f t="shared" si="2068"/>
        <v>1.2361666600000001</v>
      </c>
      <c r="L1557" s="134">
        <f t="shared" si="2069"/>
        <v>1.25012429</v>
      </c>
      <c r="M1557" s="134">
        <f t="shared" si="2070"/>
        <v>15935.870777939999</v>
      </c>
      <c r="N1557" s="142">
        <f t="shared" si="2083"/>
        <v>0</v>
      </c>
      <c r="O1557" s="133">
        <f t="shared" si="2104"/>
        <v>0</v>
      </c>
      <c r="P1557" s="134">
        <f t="shared" si="2071"/>
        <v>0</v>
      </c>
      <c r="Q1557" s="133">
        <f t="shared" si="2108"/>
        <v>0.12682499999999999</v>
      </c>
      <c r="R1557" s="143">
        <f t="shared" si="2072"/>
        <v>1.008995514</v>
      </c>
      <c r="S1557" s="134">
        <f t="shared" si="2073"/>
        <v>143.35134868</v>
      </c>
      <c r="T1557" s="3">
        <f t="shared" si="2109"/>
        <v>0</v>
      </c>
      <c r="U1557" s="4">
        <f t="shared" si="2110"/>
        <v>0</v>
      </c>
      <c r="V1557" s="144" t="str">
        <f t="shared" ref="V1557" si="2121">V1556</f>
        <v>A+J=</v>
      </c>
      <c r="W1557" s="9">
        <f t="shared" si="2106"/>
        <v>43605</v>
      </c>
      <c r="X1557" s="4"/>
      <c r="Y1557" s="18"/>
      <c r="Z1557" s="16"/>
      <c r="AD1557" s="5"/>
    </row>
    <row r="1558" spans="1:135" x14ac:dyDescent="0.2">
      <c r="A1558" s="138">
        <f t="shared" si="2107"/>
        <v>43603</v>
      </c>
      <c r="B1558" s="134">
        <f t="shared" si="2061"/>
        <v>16091.24612892</v>
      </c>
      <c r="C1558" s="134">
        <f t="shared" si="2082"/>
        <v>12747.429119979868</v>
      </c>
      <c r="D1558" s="139">
        <f t="shared" si="2062"/>
        <v>713.74699999999996</v>
      </c>
      <c r="E1558" s="10">
        <f>IF(DAY(A1558)=E$3+1,VLOOKUP(A1558,[1]Plan1!$BZ$150:$CA$300,2),E1557)</f>
        <v>722.70699999999999</v>
      </c>
      <c r="F1558" s="140">
        <f t="shared" si="2063"/>
        <v>43545</v>
      </c>
      <c r="G1558" s="133">
        <f t="shared" si="2064"/>
        <v>1.2553467825433984E-2</v>
      </c>
      <c r="H1558" s="141">
        <f t="shared" si="2065"/>
        <v>28</v>
      </c>
      <c r="I1558" s="141">
        <f t="shared" si="2066"/>
        <v>30</v>
      </c>
      <c r="J1558" s="134">
        <f t="shared" si="2067"/>
        <v>1.0117116889267823</v>
      </c>
      <c r="K1558" s="134">
        <f t="shared" si="2068"/>
        <v>1.2361666600000001</v>
      </c>
      <c r="L1558" s="134">
        <f t="shared" si="2069"/>
        <v>1.2506442499999999</v>
      </c>
      <c r="M1558" s="134">
        <f t="shared" si="2070"/>
        <v>15942.49893118</v>
      </c>
      <c r="N1558" s="142">
        <f t="shared" si="2083"/>
        <v>0</v>
      </c>
      <c r="O1558" s="133">
        <f t="shared" si="2104"/>
        <v>0</v>
      </c>
      <c r="P1558" s="134">
        <f t="shared" si="2071"/>
        <v>0</v>
      </c>
      <c r="Q1558" s="133">
        <f t="shared" si="2108"/>
        <v>0.12682499999999999</v>
      </c>
      <c r="R1558" s="143">
        <f t="shared" si="2072"/>
        <v>1.0093302310000001</v>
      </c>
      <c r="S1558" s="134">
        <f t="shared" si="2073"/>
        <v>148.74719773999999</v>
      </c>
      <c r="T1558" s="3">
        <f t="shared" si="2109"/>
        <v>0</v>
      </c>
      <c r="U1558" s="4">
        <f t="shared" si="2110"/>
        <v>0</v>
      </c>
      <c r="V1558" s="144" t="str">
        <f t="shared" ref="V1558" si="2122">V1557</f>
        <v>A+J=</v>
      </c>
      <c r="W1558" s="9">
        <f t="shared" si="2106"/>
        <v>43605</v>
      </c>
      <c r="X1558" s="4"/>
      <c r="Y1558" s="18"/>
      <c r="Z1558" s="16"/>
      <c r="AD1558" s="5"/>
    </row>
    <row r="1559" spans="1:135" x14ac:dyDescent="0.2">
      <c r="A1559" s="138">
        <f t="shared" si="2107"/>
        <v>43604</v>
      </c>
      <c r="B1559" s="134">
        <f t="shared" si="2061"/>
        <v>16103.27929893</v>
      </c>
      <c r="C1559" s="134">
        <f t="shared" si="2082"/>
        <v>12747.429119979868</v>
      </c>
      <c r="D1559" s="139">
        <f t="shared" si="2062"/>
        <v>713.74699999999996</v>
      </c>
      <c r="E1559" s="10">
        <f>IF(DAY(A1559)=E$3+1,VLOOKUP(A1559,[1]Plan1!$BZ$150:$CA$300,2),E1558)</f>
        <v>722.70699999999999</v>
      </c>
      <c r="F1559" s="140">
        <f t="shared" si="2063"/>
        <v>43545</v>
      </c>
      <c r="G1559" s="133">
        <f t="shared" si="2064"/>
        <v>1.2553467825433984E-2</v>
      </c>
      <c r="H1559" s="141">
        <f t="shared" si="2065"/>
        <v>29</v>
      </c>
      <c r="I1559" s="141">
        <f t="shared" si="2066"/>
        <v>30</v>
      </c>
      <c r="J1559" s="134">
        <f t="shared" si="2067"/>
        <v>1.0121324908638889</v>
      </c>
      <c r="K1559" s="134">
        <f t="shared" si="2068"/>
        <v>1.2361666600000001</v>
      </c>
      <c r="L1559" s="134">
        <f t="shared" si="2069"/>
        <v>1.2511644399999999</v>
      </c>
      <c r="M1559" s="134">
        <f t="shared" si="2070"/>
        <v>15949.13001633</v>
      </c>
      <c r="N1559" s="142">
        <f t="shared" si="2083"/>
        <v>0</v>
      </c>
      <c r="O1559" s="133">
        <f t="shared" si="2104"/>
        <v>0</v>
      </c>
      <c r="P1559" s="134">
        <f t="shared" si="2071"/>
        <v>0</v>
      </c>
      <c r="Q1559" s="133">
        <f t="shared" si="2108"/>
        <v>0.12682499999999999</v>
      </c>
      <c r="R1559" s="143">
        <f t="shared" si="2072"/>
        <v>1.009665059</v>
      </c>
      <c r="S1559" s="134">
        <f t="shared" si="2073"/>
        <v>154.14928259999999</v>
      </c>
      <c r="T1559" s="3">
        <f t="shared" si="2109"/>
        <v>0</v>
      </c>
      <c r="U1559" s="4">
        <f t="shared" si="2110"/>
        <v>0</v>
      </c>
      <c r="V1559" s="144" t="str">
        <f t="shared" ref="V1559" si="2123">V1558</f>
        <v>A+J=</v>
      </c>
      <c r="W1559" s="9">
        <f t="shared" si="2106"/>
        <v>43605</v>
      </c>
      <c r="X1559" s="4"/>
      <c r="Y1559" s="18"/>
      <c r="Z1559" s="16"/>
      <c r="AD1559" s="5"/>
    </row>
    <row r="1560" spans="1:135" x14ac:dyDescent="0.2">
      <c r="A1560" s="92">
        <f t="shared" si="2107"/>
        <v>43605</v>
      </c>
      <c r="B1560" s="97">
        <f t="shared" si="2061"/>
        <v>16115.32125556</v>
      </c>
      <c r="C1560" s="97">
        <f t="shared" si="2082"/>
        <v>12747.429119979868</v>
      </c>
      <c r="D1560" s="94">
        <f t="shared" si="2062"/>
        <v>713.74699999999996</v>
      </c>
      <c r="E1560" s="10">
        <f>IF(DAY(A1560)=E$3+1,VLOOKUP(A1560,[1]Plan1!$BZ$150:$CA$300,2),E1559)</f>
        <v>722.70699999999999</v>
      </c>
      <c r="F1560" s="130">
        <f t="shared" si="2063"/>
        <v>43545</v>
      </c>
      <c r="G1560" s="99">
        <f t="shared" si="2064"/>
        <v>1.2553467825433984E-2</v>
      </c>
      <c r="H1560" s="96">
        <f t="shared" si="2065"/>
        <v>30</v>
      </c>
      <c r="I1560" s="96">
        <f t="shared" si="2066"/>
        <v>30</v>
      </c>
      <c r="J1560" s="97">
        <f t="shared" si="2067"/>
        <v>1.012553467825434</v>
      </c>
      <c r="K1560" s="97">
        <f t="shared" si="2068"/>
        <v>1.2361666600000001</v>
      </c>
      <c r="L1560" s="97">
        <f t="shared" si="2069"/>
        <v>1.2516848300000001</v>
      </c>
      <c r="M1560" s="97">
        <f t="shared" si="2070"/>
        <v>15955.763650970001</v>
      </c>
      <c r="N1560" s="98">
        <f t="shared" si="2083"/>
        <v>52</v>
      </c>
      <c r="O1560" s="99">
        <f t="shared" si="2104"/>
        <v>0.22936773866480736</v>
      </c>
      <c r="P1560" s="97">
        <f t="shared" si="2071"/>
        <v>3659.7374272900001</v>
      </c>
      <c r="Q1560" s="99">
        <f t="shared" si="2108"/>
        <v>0.12682499999999999</v>
      </c>
      <c r="R1560" s="100">
        <f t="shared" si="2072"/>
        <v>1.0099999980000001</v>
      </c>
      <c r="S1560" s="97">
        <f t="shared" si="2073"/>
        <v>159.55760459000001</v>
      </c>
      <c r="T1560" s="3">
        <f t="shared" si="2109"/>
        <v>3819.2950318800004</v>
      </c>
      <c r="U1560" s="4">
        <f t="shared" si="2110"/>
        <v>263531.35719972005</v>
      </c>
      <c r="V1560" s="136" t="str">
        <f t="shared" ref="V1560" si="2124">V1559</f>
        <v>A+J=</v>
      </c>
      <c r="W1560" s="9">
        <f t="shared" si="2106"/>
        <v>43636</v>
      </c>
      <c r="X1560" s="4"/>
      <c r="Y1560" s="18"/>
      <c r="Z1560" s="16"/>
      <c r="AD1560" s="5"/>
    </row>
    <row r="1561" spans="1:135" x14ac:dyDescent="0.2">
      <c r="A1561" s="138">
        <f t="shared" si="2107"/>
        <v>43606</v>
      </c>
      <c r="B1561" s="134">
        <f t="shared" si="2061"/>
        <v>12303.602334980002</v>
      </c>
      <c r="C1561" s="134">
        <f t="shared" si="2082"/>
        <v>9823.5801289498686</v>
      </c>
      <c r="D1561" s="139">
        <f t="shared" si="2062"/>
        <v>722.70699999999999</v>
      </c>
      <c r="E1561" s="10">
        <f>IF(DAY(A1561)=E$3+1,VLOOKUP(A1561,[1]Plan1!$BZ$150:$CA$300,2),E1560)</f>
        <v>729.346</v>
      </c>
      <c r="F1561" s="140">
        <f t="shared" si="2063"/>
        <v>43576</v>
      </c>
      <c r="G1561" s="133">
        <f t="shared" si="2064"/>
        <v>9.1862954143242526E-3</v>
      </c>
      <c r="H1561" s="141">
        <f t="shared" si="2065"/>
        <v>1</v>
      </c>
      <c r="I1561" s="141">
        <f t="shared" si="2066"/>
        <v>31</v>
      </c>
      <c r="J1561" s="134">
        <f t="shared" si="2067"/>
        <v>1.0002950228022724</v>
      </c>
      <c r="K1561" s="134">
        <f t="shared" si="2068"/>
        <v>1.2516848300000001</v>
      </c>
      <c r="L1561" s="134">
        <f t="shared" si="2069"/>
        <v>1.2520541000000001</v>
      </c>
      <c r="M1561" s="134">
        <f t="shared" si="2070"/>
        <v>12299.653777130001</v>
      </c>
      <c r="N1561" s="142">
        <f t="shared" si="2083"/>
        <v>0</v>
      </c>
      <c r="O1561" s="133">
        <f t="shared" si="2104"/>
        <v>0</v>
      </c>
      <c r="P1561" s="134">
        <f t="shared" si="2071"/>
        <v>0</v>
      </c>
      <c r="Q1561" s="133">
        <f t="shared" si="2108"/>
        <v>0.12682499999999999</v>
      </c>
      <c r="R1561" s="143">
        <f t="shared" si="2072"/>
        <v>1.0003210300000001</v>
      </c>
      <c r="S1561" s="134">
        <f t="shared" si="2073"/>
        <v>3.9485578499999998</v>
      </c>
      <c r="T1561" s="3">
        <f t="shared" si="2109"/>
        <v>0</v>
      </c>
      <c r="U1561" s="4">
        <f t="shared" si="2110"/>
        <v>0</v>
      </c>
      <c r="V1561" s="144" t="str">
        <f t="shared" ref="V1561" si="2125">V1560</f>
        <v>A+J=</v>
      </c>
      <c r="W1561" s="9">
        <f t="shared" si="2106"/>
        <v>43636</v>
      </c>
      <c r="X1561" s="4"/>
      <c r="Y1561" s="18"/>
      <c r="Z1561" s="16"/>
      <c r="AD1561" s="5"/>
    </row>
    <row r="1562" spans="1:135" x14ac:dyDescent="0.2">
      <c r="A1562" s="138">
        <f t="shared" si="2107"/>
        <v>43607</v>
      </c>
      <c r="B1562" s="134">
        <f t="shared" si="2061"/>
        <v>12311.183222189999</v>
      </c>
      <c r="C1562" s="134">
        <f t="shared" si="2082"/>
        <v>9823.5801289498686</v>
      </c>
      <c r="D1562" s="139">
        <f t="shared" si="2062"/>
        <v>722.70699999999999</v>
      </c>
      <c r="E1562" s="10">
        <f>IF(DAY(A1562)=E$3+1,VLOOKUP(A1562,[1]Plan1!$BZ$150:$CA$300,2),E1561)</f>
        <v>729.346</v>
      </c>
      <c r="F1562" s="140">
        <f t="shared" si="2063"/>
        <v>43576</v>
      </c>
      <c r="G1562" s="133">
        <f t="shared" si="2064"/>
        <v>9.1862954143242526E-3</v>
      </c>
      <c r="H1562" s="141">
        <f t="shared" si="2065"/>
        <v>2</v>
      </c>
      <c r="I1562" s="141">
        <f t="shared" si="2066"/>
        <v>31</v>
      </c>
      <c r="J1562" s="134">
        <f t="shared" si="2067"/>
        <v>1.0005901326429985</v>
      </c>
      <c r="K1562" s="134">
        <f t="shared" si="2068"/>
        <v>1.2516848300000001</v>
      </c>
      <c r="L1562" s="134">
        <f t="shared" si="2069"/>
        <v>1.25242349</v>
      </c>
      <c r="M1562" s="134">
        <f t="shared" si="2070"/>
        <v>12303.282509389999</v>
      </c>
      <c r="N1562" s="142">
        <f t="shared" si="2083"/>
        <v>0</v>
      </c>
      <c r="O1562" s="133">
        <f t="shared" si="2104"/>
        <v>0</v>
      </c>
      <c r="P1562" s="134">
        <f t="shared" si="2071"/>
        <v>0</v>
      </c>
      <c r="Q1562" s="133">
        <f t="shared" si="2108"/>
        <v>0.12682499999999999</v>
      </c>
      <c r="R1562" s="143">
        <f t="shared" si="2072"/>
        <v>1.000642163</v>
      </c>
      <c r="S1562" s="134">
        <f t="shared" si="2073"/>
        <v>7.9007128</v>
      </c>
      <c r="T1562" s="3">
        <f t="shared" si="2109"/>
        <v>0</v>
      </c>
      <c r="U1562" s="4">
        <f t="shared" si="2110"/>
        <v>0</v>
      </c>
      <c r="V1562" s="144" t="str">
        <f t="shared" ref="V1562" si="2126">V1561</f>
        <v>A+J=</v>
      </c>
      <c r="W1562" s="9">
        <f t="shared" si="2106"/>
        <v>43636</v>
      </c>
      <c r="X1562" s="28"/>
      <c r="Y1562" s="22"/>
      <c r="Z1562" s="21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138">
        <f t="shared" si="2107"/>
        <v>43608</v>
      </c>
      <c r="B1563" s="134">
        <f t="shared" si="2061"/>
        <v>12318.768690930001</v>
      </c>
      <c r="C1563" s="134">
        <f t="shared" si="2082"/>
        <v>9823.5801289498686</v>
      </c>
      <c r="D1563" s="139">
        <f t="shared" si="2062"/>
        <v>722.70699999999999</v>
      </c>
      <c r="E1563" s="10">
        <f>IF(DAY(A1563)=E$3+1,VLOOKUP(A1563,[1]Plan1!$BZ$150:$CA$300,2),E1562)</f>
        <v>729.346</v>
      </c>
      <c r="F1563" s="140">
        <f t="shared" si="2063"/>
        <v>43576</v>
      </c>
      <c r="G1563" s="133">
        <f t="shared" si="2064"/>
        <v>9.1862954143242526E-3</v>
      </c>
      <c r="H1563" s="141">
        <f t="shared" si="2065"/>
        <v>3</v>
      </c>
      <c r="I1563" s="141">
        <f t="shared" si="2066"/>
        <v>31</v>
      </c>
      <c r="J1563" s="134">
        <f t="shared" si="2067"/>
        <v>1.000885329547857</v>
      </c>
      <c r="K1563" s="134">
        <f t="shared" si="2068"/>
        <v>1.2516848300000001</v>
      </c>
      <c r="L1563" s="134">
        <f t="shared" si="2069"/>
        <v>1.2527929799999999</v>
      </c>
      <c r="M1563" s="134">
        <f t="shared" si="2070"/>
        <v>12306.912224010001</v>
      </c>
      <c r="N1563" s="142">
        <f t="shared" si="2083"/>
        <v>0</v>
      </c>
      <c r="O1563" s="133">
        <f t="shared" si="2104"/>
        <v>0</v>
      </c>
      <c r="P1563" s="134">
        <f t="shared" si="2071"/>
        <v>0</v>
      </c>
      <c r="Q1563" s="133">
        <f t="shared" si="2108"/>
        <v>0.12682499999999999</v>
      </c>
      <c r="R1563" s="143">
        <f t="shared" si="2072"/>
        <v>1.000963399</v>
      </c>
      <c r="S1563" s="134">
        <f t="shared" si="2073"/>
        <v>11.856466920000001</v>
      </c>
      <c r="T1563" s="3">
        <f t="shared" si="2109"/>
        <v>0</v>
      </c>
      <c r="U1563" s="4">
        <f t="shared" si="2110"/>
        <v>0</v>
      </c>
      <c r="V1563" s="144" t="str">
        <f t="shared" ref="V1563" si="2127">V1562</f>
        <v>A+J=</v>
      </c>
      <c r="W1563" s="9">
        <f t="shared" si="2106"/>
        <v>43636</v>
      </c>
      <c r="X1563" s="4"/>
      <c r="Y1563" s="18"/>
      <c r="Z1563" s="16"/>
      <c r="AD1563" s="5"/>
    </row>
    <row r="1564" spans="1:135" x14ac:dyDescent="0.2">
      <c r="A1564" s="138">
        <f t="shared" si="2107"/>
        <v>43609</v>
      </c>
      <c r="B1564" s="134">
        <f t="shared" si="2061"/>
        <v>12326.35884164</v>
      </c>
      <c r="C1564" s="134">
        <f t="shared" si="2082"/>
        <v>9823.5801289498686</v>
      </c>
      <c r="D1564" s="139">
        <f t="shared" si="2062"/>
        <v>722.70699999999999</v>
      </c>
      <c r="E1564" s="10">
        <f>IF(DAY(A1564)=E$3+1,VLOOKUP(A1564,[1]Plan1!$BZ$150:$CA$300,2),E1563)</f>
        <v>729.346</v>
      </c>
      <c r="F1564" s="140">
        <f t="shared" si="2063"/>
        <v>43576</v>
      </c>
      <c r="G1564" s="133">
        <f t="shared" si="2064"/>
        <v>9.1862954143242526E-3</v>
      </c>
      <c r="H1564" s="141">
        <f t="shared" si="2065"/>
        <v>4</v>
      </c>
      <c r="I1564" s="141">
        <f t="shared" si="2066"/>
        <v>31</v>
      </c>
      <c r="J1564" s="134">
        <f t="shared" si="2067"/>
        <v>1.0011806135425334</v>
      </c>
      <c r="K1564" s="134">
        <f t="shared" si="2068"/>
        <v>1.2516848300000001</v>
      </c>
      <c r="L1564" s="134">
        <f t="shared" si="2069"/>
        <v>1.2531625799999999</v>
      </c>
      <c r="M1564" s="134">
        <f t="shared" si="2070"/>
        <v>12310.543019229999</v>
      </c>
      <c r="N1564" s="142">
        <f t="shared" si="2083"/>
        <v>0</v>
      </c>
      <c r="O1564" s="133">
        <f t="shared" si="2104"/>
        <v>0</v>
      </c>
      <c r="P1564" s="134">
        <f t="shared" si="2071"/>
        <v>0</v>
      </c>
      <c r="Q1564" s="133">
        <f t="shared" si="2108"/>
        <v>0.12682499999999999</v>
      </c>
      <c r="R1564" s="143">
        <f t="shared" si="2072"/>
        <v>1.0012847380000001</v>
      </c>
      <c r="S1564" s="134">
        <f t="shared" si="2073"/>
        <v>15.815822410000001</v>
      </c>
      <c r="T1564" s="3">
        <f t="shared" si="2109"/>
        <v>0</v>
      </c>
      <c r="U1564" s="4">
        <f t="shared" si="2110"/>
        <v>0</v>
      </c>
      <c r="V1564" s="144" t="str">
        <f t="shared" ref="V1564" si="2128">V1563</f>
        <v>A+J=</v>
      </c>
      <c r="W1564" s="9">
        <f t="shared" si="2106"/>
        <v>43636</v>
      </c>
      <c r="X1564" s="4"/>
      <c r="Y1564" s="18"/>
      <c r="Z1564" s="16"/>
      <c r="AD1564" s="5"/>
    </row>
    <row r="1565" spans="1:135" x14ac:dyDescent="0.2">
      <c r="A1565" s="138">
        <f t="shared" si="2107"/>
        <v>43610</v>
      </c>
      <c r="B1565" s="134">
        <f t="shared" si="2061"/>
        <v>12333.953676470001</v>
      </c>
      <c r="C1565" s="134">
        <f t="shared" si="2082"/>
        <v>9823.5801289498686</v>
      </c>
      <c r="D1565" s="139">
        <f t="shared" si="2062"/>
        <v>722.70699999999999</v>
      </c>
      <c r="E1565" s="10">
        <f>IF(DAY(A1565)=E$3+1,VLOOKUP(A1565,[1]Plan1!$BZ$150:$CA$300,2),E1564)</f>
        <v>729.346</v>
      </c>
      <c r="F1565" s="140">
        <f t="shared" si="2063"/>
        <v>43576</v>
      </c>
      <c r="G1565" s="133">
        <f t="shared" si="2064"/>
        <v>9.1862954143242526E-3</v>
      </c>
      <c r="H1565" s="141">
        <f t="shared" si="2065"/>
        <v>5</v>
      </c>
      <c r="I1565" s="141">
        <f t="shared" si="2066"/>
        <v>31</v>
      </c>
      <c r="J1565" s="134">
        <f t="shared" si="2067"/>
        <v>1.0014759846527215</v>
      </c>
      <c r="K1565" s="134">
        <f t="shared" si="2068"/>
        <v>1.2516848300000001</v>
      </c>
      <c r="L1565" s="134">
        <f t="shared" si="2069"/>
        <v>1.2535322900000001</v>
      </c>
      <c r="M1565" s="134">
        <f t="shared" si="2070"/>
        <v>12314.17489504</v>
      </c>
      <c r="N1565" s="142">
        <f t="shared" si="2083"/>
        <v>0</v>
      </c>
      <c r="O1565" s="133">
        <f t="shared" si="2104"/>
        <v>0</v>
      </c>
      <c r="P1565" s="134">
        <f t="shared" si="2071"/>
        <v>0</v>
      </c>
      <c r="Q1565" s="133">
        <f t="shared" si="2108"/>
        <v>0.12682499999999999</v>
      </c>
      <c r="R1565" s="143">
        <f t="shared" si="2072"/>
        <v>1.00160618</v>
      </c>
      <c r="S1565" s="134">
        <f t="shared" si="2073"/>
        <v>19.778781429999999</v>
      </c>
      <c r="T1565" s="3">
        <f t="shared" si="2109"/>
        <v>0</v>
      </c>
      <c r="U1565" s="4">
        <f t="shared" si="2110"/>
        <v>0</v>
      </c>
      <c r="V1565" s="144" t="str">
        <f t="shared" ref="V1565" si="2129">V1564</f>
        <v>A+J=</v>
      </c>
      <c r="W1565" s="9">
        <f t="shared" si="2106"/>
        <v>43636</v>
      </c>
      <c r="X1565" s="4"/>
      <c r="Y1565" s="18"/>
      <c r="Z1565" s="16"/>
      <c r="AD1565" s="5"/>
    </row>
    <row r="1566" spans="1:135" x14ac:dyDescent="0.2">
      <c r="A1566" s="138">
        <f t="shared" si="2107"/>
        <v>43611</v>
      </c>
      <c r="B1566" s="134">
        <f t="shared" si="2061"/>
        <v>12341.55320989</v>
      </c>
      <c r="C1566" s="134">
        <f t="shared" si="2082"/>
        <v>9823.5801289498686</v>
      </c>
      <c r="D1566" s="139">
        <f t="shared" si="2062"/>
        <v>722.70699999999999</v>
      </c>
      <c r="E1566" s="10">
        <f>IF(DAY(A1566)=E$3+1,VLOOKUP(A1566,[1]Plan1!$BZ$150:$CA$300,2),E1565)</f>
        <v>729.346</v>
      </c>
      <c r="F1566" s="140">
        <f t="shared" si="2063"/>
        <v>43576</v>
      </c>
      <c r="G1566" s="133">
        <f t="shared" si="2064"/>
        <v>9.1862954143242526E-3</v>
      </c>
      <c r="H1566" s="141">
        <f t="shared" si="2065"/>
        <v>6</v>
      </c>
      <c r="I1566" s="141">
        <f t="shared" si="2066"/>
        <v>31</v>
      </c>
      <c r="J1566" s="134">
        <f t="shared" si="2067"/>
        <v>1.0017714429041222</v>
      </c>
      <c r="K1566" s="134">
        <f t="shared" si="2068"/>
        <v>1.2516848300000001</v>
      </c>
      <c r="L1566" s="134">
        <f t="shared" si="2069"/>
        <v>1.2539021100000001</v>
      </c>
      <c r="M1566" s="134">
        <f t="shared" si="2070"/>
        <v>12317.80785144</v>
      </c>
      <c r="N1566" s="142">
        <f t="shared" si="2083"/>
        <v>0</v>
      </c>
      <c r="O1566" s="133">
        <f t="shared" si="2104"/>
        <v>0</v>
      </c>
      <c r="P1566" s="134">
        <f t="shared" si="2071"/>
        <v>0</v>
      </c>
      <c r="Q1566" s="133">
        <f t="shared" si="2108"/>
        <v>0.12682499999999999</v>
      </c>
      <c r="R1566" s="143">
        <f t="shared" si="2072"/>
        <v>1.0019277259999999</v>
      </c>
      <c r="S1566" s="134">
        <f t="shared" si="2073"/>
        <v>23.745358450000001</v>
      </c>
      <c r="T1566" s="3">
        <f t="shared" si="2109"/>
        <v>0</v>
      </c>
      <c r="U1566" s="4">
        <f t="shared" si="2110"/>
        <v>0</v>
      </c>
      <c r="V1566" s="144" t="str">
        <f t="shared" ref="V1566" si="2130">V1565</f>
        <v>A+J=</v>
      </c>
      <c r="W1566" s="9">
        <f t="shared" si="2106"/>
        <v>43636</v>
      </c>
      <c r="X1566" s="4"/>
      <c r="Y1566" s="18"/>
      <c r="Z1566" s="16"/>
      <c r="AD1566" s="5"/>
    </row>
    <row r="1567" spans="1:135" x14ac:dyDescent="0.2">
      <c r="A1567" s="138">
        <f t="shared" si="2107"/>
        <v>43612</v>
      </c>
      <c r="B1567" s="134">
        <f t="shared" si="2061"/>
        <v>12349.15741946</v>
      </c>
      <c r="C1567" s="134">
        <f t="shared" si="2082"/>
        <v>9823.5801289498686</v>
      </c>
      <c r="D1567" s="139">
        <f t="shared" si="2062"/>
        <v>722.70699999999999</v>
      </c>
      <c r="E1567" s="10">
        <f>IF(DAY(A1567)=E$3+1,VLOOKUP(A1567,[1]Plan1!$BZ$150:$CA$300,2),E1566)</f>
        <v>729.346</v>
      </c>
      <c r="F1567" s="140">
        <f t="shared" si="2063"/>
        <v>43576</v>
      </c>
      <c r="G1567" s="133">
        <f t="shared" si="2064"/>
        <v>9.1862954143242526E-3</v>
      </c>
      <c r="H1567" s="141">
        <f t="shared" si="2065"/>
        <v>7</v>
      </c>
      <c r="I1567" s="141">
        <f t="shared" si="2066"/>
        <v>31</v>
      </c>
      <c r="J1567" s="134">
        <f t="shared" si="2067"/>
        <v>1.0020669883224442</v>
      </c>
      <c r="K1567" s="134">
        <f t="shared" si="2068"/>
        <v>1.2516848300000001</v>
      </c>
      <c r="L1567" s="134">
        <f t="shared" si="2069"/>
        <v>1.25427204</v>
      </c>
      <c r="M1567" s="134">
        <f t="shared" si="2070"/>
        <v>12321.44188844</v>
      </c>
      <c r="N1567" s="142">
        <f t="shared" si="2083"/>
        <v>0</v>
      </c>
      <c r="O1567" s="133">
        <f t="shared" si="2104"/>
        <v>0</v>
      </c>
      <c r="P1567" s="134">
        <f t="shared" si="2071"/>
        <v>0</v>
      </c>
      <c r="Q1567" s="133">
        <f t="shared" si="2108"/>
        <v>0.12682499999999999</v>
      </c>
      <c r="R1567" s="143">
        <f t="shared" si="2072"/>
        <v>1.002249374</v>
      </c>
      <c r="S1567" s="134">
        <f t="shared" si="2073"/>
        <v>27.71553102</v>
      </c>
      <c r="T1567" s="3">
        <f t="shared" si="2109"/>
        <v>0</v>
      </c>
      <c r="U1567" s="4">
        <f t="shared" si="2110"/>
        <v>0</v>
      </c>
      <c r="V1567" s="144" t="str">
        <f t="shared" ref="V1567" si="2131">V1566</f>
        <v>A+J=</v>
      </c>
      <c r="W1567" s="9">
        <f t="shared" si="2106"/>
        <v>43636</v>
      </c>
      <c r="X1567" s="4"/>
      <c r="Y1567" s="18"/>
      <c r="Z1567" s="16"/>
      <c r="AD1567" s="5"/>
    </row>
    <row r="1568" spans="1:135" x14ac:dyDescent="0.2">
      <c r="A1568" s="138">
        <f t="shared" si="2107"/>
        <v>43613</v>
      </c>
      <c r="B1568" s="134">
        <f t="shared" si="2061"/>
        <v>12356.76633197</v>
      </c>
      <c r="C1568" s="134">
        <f t="shared" si="2082"/>
        <v>9823.5801289498686</v>
      </c>
      <c r="D1568" s="139">
        <f t="shared" si="2062"/>
        <v>722.70699999999999</v>
      </c>
      <c r="E1568" s="10">
        <f>IF(DAY(A1568)=E$3+1,VLOOKUP(A1568,[1]Plan1!$BZ$150:$CA$300,2),E1567)</f>
        <v>729.346</v>
      </c>
      <c r="F1568" s="140">
        <f t="shared" si="2063"/>
        <v>43576</v>
      </c>
      <c r="G1568" s="133">
        <f t="shared" si="2064"/>
        <v>9.1862954143242526E-3</v>
      </c>
      <c r="H1568" s="141">
        <f t="shared" si="2065"/>
        <v>8</v>
      </c>
      <c r="I1568" s="141">
        <f t="shared" si="2066"/>
        <v>31</v>
      </c>
      <c r="J1568" s="134">
        <f t="shared" si="2067"/>
        <v>1.0023626209334038</v>
      </c>
      <c r="K1568" s="134">
        <f t="shared" si="2068"/>
        <v>1.2516848300000001</v>
      </c>
      <c r="L1568" s="134">
        <f t="shared" si="2069"/>
        <v>1.25464208</v>
      </c>
      <c r="M1568" s="134">
        <f t="shared" si="2070"/>
        <v>12325.07700603</v>
      </c>
      <c r="N1568" s="142">
        <f t="shared" si="2083"/>
        <v>0</v>
      </c>
      <c r="O1568" s="133">
        <f t="shared" si="2104"/>
        <v>0</v>
      </c>
      <c r="P1568" s="134">
        <f t="shared" si="2071"/>
        <v>0</v>
      </c>
      <c r="Q1568" s="133">
        <f t="shared" si="2108"/>
        <v>0.12682499999999999</v>
      </c>
      <c r="R1568" s="143">
        <f t="shared" si="2072"/>
        <v>1.0025711260000001</v>
      </c>
      <c r="S1568" s="134">
        <f t="shared" si="2073"/>
        <v>31.68932594</v>
      </c>
      <c r="T1568" s="3">
        <f t="shared" si="2109"/>
        <v>0</v>
      </c>
      <c r="U1568" s="4">
        <f t="shared" si="2110"/>
        <v>0</v>
      </c>
      <c r="V1568" s="144" t="str">
        <f t="shared" ref="V1568" si="2132">V1567</f>
        <v>A+J=</v>
      </c>
      <c r="W1568" s="9">
        <f t="shared" si="2106"/>
        <v>43636</v>
      </c>
      <c r="X1568" s="4"/>
      <c r="Y1568" s="18"/>
      <c r="Z1568" s="16"/>
      <c r="AD1568" s="5"/>
    </row>
    <row r="1569" spans="1:30" x14ac:dyDescent="0.2">
      <c r="A1569" s="138">
        <f t="shared" si="2107"/>
        <v>43614</v>
      </c>
      <c r="B1569" s="134">
        <f t="shared" si="2061"/>
        <v>12364.37994959</v>
      </c>
      <c r="C1569" s="134">
        <f t="shared" si="2082"/>
        <v>9823.5801289498686</v>
      </c>
      <c r="D1569" s="139">
        <f t="shared" si="2062"/>
        <v>722.70699999999999</v>
      </c>
      <c r="E1569" s="10">
        <f>IF(DAY(A1569)=E$3+1,VLOOKUP(A1569,[1]Plan1!$BZ$150:$CA$300,2),E1568)</f>
        <v>729.346</v>
      </c>
      <c r="F1569" s="140">
        <f t="shared" si="2063"/>
        <v>43576</v>
      </c>
      <c r="G1569" s="133">
        <f t="shared" si="2064"/>
        <v>9.1862954143242526E-3</v>
      </c>
      <c r="H1569" s="141">
        <f t="shared" si="2065"/>
        <v>9</v>
      </c>
      <c r="I1569" s="141">
        <f t="shared" si="2066"/>
        <v>31</v>
      </c>
      <c r="J1569" s="134">
        <f t="shared" si="2067"/>
        <v>1.0026583407627245</v>
      </c>
      <c r="K1569" s="134">
        <f t="shared" si="2068"/>
        <v>1.2516848300000001</v>
      </c>
      <c r="L1569" s="134">
        <f t="shared" si="2069"/>
        <v>1.25501223</v>
      </c>
      <c r="M1569" s="134">
        <f t="shared" si="2070"/>
        <v>12328.71320421</v>
      </c>
      <c r="N1569" s="142">
        <f t="shared" si="2083"/>
        <v>0</v>
      </c>
      <c r="O1569" s="133">
        <f t="shared" si="2104"/>
        <v>0</v>
      </c>
      <c r="P1569" s="134">
        <f t="shared" si="2071"/>
        <v>0</v>
      </c>
      <c r="Q1569" s="133">
        <f t="shared" si="2108"/>
        <v>0.12682499999999999</v>
      </c>
      <c r="R1569" s="143">
        <f t="shared" si="2072"/>
        <v>1.0028929820000001</v>
      </c>
      <c r="S1569" s="134">
        <f t="shared" si="2073"/>
        <v>35.666745380000002</v>
      </c>
      <c r="T1569" s="3">
        <f t="shared" si="2109"/>
        <v>0</v>
      </c>
      <c r="U1569" s="4">
        <f t="shared" si="2110"/>
        <v>0</v>
      </c>
      <c r="V1569" s="144" t="str">
        <f t="shared" ref="V1569" si="2133">V1568</f>
        <v>A+J=</v>
      </c>
      <c r="W1569" s="9">
        <f t="shared" si="2106"/>
        <v>43636</v>
      </c>
      <c r="X1569" s="4"/>
      <c r="Y1569" s="18"/>
      <c r="Z1569" s="16"/>
      <c r="AD1569" s="5"/>
    </row>
    <row r="1570" spans="1:30" x14ac:dyDescent="0.2">
      <c r="A1570" s="138">
        <f t="shared" si="2107"/>
        <v>43615</v>
      </c>
      <c r="B1570" s="134">
        <f t="shared" si="2061"/>
        <v>12371.998249849999</v>
      </c>
      <c r="C1570" s="134">
        <f t="shared" si="2082"/>
        <v>9823.5801289498686</v>
      </c>
      <c r="D1570" s="139">
        <f t="shared" si="2062"/>
        <v>722.70699999999999</v>
      </c>
      <c r="E1570" s="10">
        <f>IF(DAY(A1570)=E$3+1,VLOOKUP(A1570,[1]Plan1!$BZ$150:$CA$300,2),E1569)</f>
        <v>729.346</v>
      </c>
      <c r="F1570" s="140">
        <f t="shared" si="2063"/>
        <v>43576</v>
      </c>
      <c r="G1570" s="133">
        <f t="shared" si="2064"/>
        <v>9.1862954143242526E-3</v>
      </c>
      <c r="H1570" s="141">
        <f t="shared" si="2065"/>
        <v>10</v>
      </c>
      <c r="I1570" s="141">
        <f t="shared" si="2066"/>
        <v>31</v>
      </c>
      <c r="J1570" s="134">
        <f t="shared" si="2067"/>
        <v>1.0029541478361381</v>
      </c>
      <c r="K1570" s="134">
        <f t="shared" si="2068"/>
        <v>1.2516848300000001</v>
      </c>
      <c r="L1570" s="134">
        <f t="shared" si="2069"/>
        <v>1.2553824899999999</v>
      </c>
      <c r="M1570" s="134">
        <f t="shared" si="2070"/>
        <v>12332.350482989999</v>
      </c>
      <c r="N1570" s="142">
        <f t="shared" si="2083"/>
        <v>0</v>
      </c>
      <c r="O1570" s="133">
        <f t="shared" si="2104"/>
        <v>0</v>
      </c>
      <c r="P1570" s="134">
        <f t="shared" si="2071"/>
        <v>0</v>
      </c>
      <c r="Q1570" s="133">
        <f t="shared" si="2108"/>
        <v>0.12682499999999999</v>
      </c>
      <c r="R1570" s="143">
        <f t="shared" si="2072"/>
        <v>1.0032149400000001</v>
      </c>
      <c r="S1570" s="134">
        <f t="shared" si="2073"/>
        <v>39.647766859999997</v>
      </c>
      <c r="T1570" s="3">
        <f t="shared" si="2109"/>
        <v>0</v>
      </c>
      <c r="U1570" s="4">
        <f t="shared" si="2110"/>
        <v>0</v>
      </c>
      <c r="V1570" s="144" t="str">
        <f t="shared" ref="V1570" si="2134">V1569</f>
        <v>A+J=</v>
      </c>
      <c r="W1570" s="9">
        <f t="shared" si="2106"/>
        <v>43636</v>
      </c>
      <c r="X1570" s="4"/>
      <c r="Y1570" s="18"/>
      <c r="Z1570" s="16"/>
      <c r="AD1570" s="5"/>
    </row>
    <row r="1571" spans="1:30" x14ac:dyDescent="0.2">
      <c r="A1571" s="138">
        <f t="shared" si="2107"/>
        <v>43616</v>
      </c>
      <c r="B1571" s="134">
        <f t="shared" si="2061"/>
        <v>12379.621160979999</v>
      </c>
      <c r="C1571" s="134">
        <f t="shared" si="2082"/>
        <v>9823.5801289498686</v>
      </c>
      <c r="D1571" s="139">
        <f t="shared" si="2062"/>
        <v>722.70699999999999</v>
      </c>
      <c r="E1571" s="10">
        <f>IF(DAY(A1571)=E$3+1,VLOOKUP(A1571,[1]Plan1!$BZ$150:$CA$300,2),E1570)</f>
        <v>729.346</v>
      </c>
      <c r="F1571" s="140">
        <f t="shared" si="2063"/>
        <v>43576</v>
      </c>
      <c r="G1571" s="133">
        <f t="shared" si="2064"/>
        <v>9.1862954143242526E-3</v>
      </c>
      <c r="H1571" s="141">
        <f t="shared" si="2065"/>
        <v>11</v>
      </c>
      <c r="I1571" s="141">
        <f t="shared" si="2066"/>
        <v>31</v>
      </c>
      <c r="J1571" s="134">
        <f t="shared" si="2067"/>
        <v>1.0032500421793833</v>
      </c>
      <c r="K1571" s="134">
        <f t="shared" si="2068"/>
        <v>1.2516848300000001</v>
      </c>
      <c r="L1571" s="134">
        <f t="shared" si="2069"/>
        <v>1.2557528499999999</v>
      </c>
      <c r="M1571" s="134">
        <f t="shared" si="2070"/>
        <v>12335.98874413</v>
      </c>
      <c r="N1571" s="142">
        <f t="shared" si="2083"/>
        <v>0</v>
      </c>
      <c r="O1571" s="133">
        <f t="shared" si="2104"/>
        <v>0</v>
      </c>
      <c r="P1571" s="134">
        <f t="shared" si="2071"/>
        <v>0</v>
      </c>
      <c r="Q1571" s="133">
        <f t="shared" si="2108"/>
        <v>0.12682499999999999</v>
      </c>
      <c r="R1571" s="143">
        <f t="shared" si="2072"/>
        <v>1.0035370020000001</v>
      </c>
      <c r="S1571" s="134">
        <f t="shared" si="2073"/>
        <v>43.632416849999998</v>
      </c>
      <c r="T1571" s="3">
        <f t="shared" si="2109"/>
        <v>0</v>
      </c>
      <c r="U1571" s="4">
        <f t="shared" si="2110"/>
        <v>0</v>
      </c>
      <c r="V1571" s="144" t="str">
        <f t="shared" ref="V1571" si="2135">V1570</f>
        <v>A+J=</v>
      </c>
      <c r="W1571" s="9">
        <f t="shared" si="2106"/>
        <v>43636</v>
      </c>
      <c r="X1571" s="4"/>
      <c r="Y1571" s="18"/>
      <c r="Z1571" s="16"/>
      <c r="AD1571" s="5"/>
    </row>
    <row r="1572" spans="1:30" x14ac:dyDescent="0.2">
      <c r="A1572" s="138">
        <f t="shared" si="2107"/>
        <v>43617</v>
      </c>
      <c r="B1572" s="134">
        <f t="shared" si="2061"/>
        <v>12387.248882299999</v>
      </c>
      <c r="C1572" s="134">
        <f t="shared" si="2082"/>
        <v>9823.5801289498686</v>
      </c>
      <c r="D1572" s="139">
        <f t="shared" si="2062"/>
        <v>722.70699999999999</v>
      </c>
      <c r="E1572" s="10">
        <f>IF(DAY(A1572)=E$3+1,VLOOKUP(A1572,[1]Plan1!$BZ$150:$CA$300,2),E1571)</f>
        <v>729.346</v>
      </c>
      <c r="F1572" s="140">
        <f t="shared" si="2063"/>
        <v>43576</v>
      </c>
      <c r="G1572" s="133">
        <f t="shared" si="2064"/>
        <v>9.1862954143242526E-3</v>
      </c>
      <c r="H1572" s="141">
        <f t="shared" si="2065"/>
        <v>12</v>
      </c>
      <c r="I1572" s="141">
        <f t="shared" si="2066"/>
        <v>31</v>
      </c>
      <c r="J1572" s="134">
        <f t="shared" si="2067"/>
        <v>1.003546023818207</v>
      </c>
      <c r="K1572" s="134">
        <f t="shared" si="2068"/>
        <v>1.2516848300000001</v>
      </c>
      <c r="L1572" s="134">
        <f t="shared" si="2069"/>
        <v>1.2561233300000001</v>
      </c>
      <c r="M1572" s="134">
        <f t="shared" si="2070"/>
        <v>12339.628184089999</v>
      </c>
      <c r="N1572" s="142">
        <f t="shared" si="2083"/>
        <v>0</v>
      </c>
      <c r="O1572" s="133">
        <f t="shared" si="2104"/>
        <v>0</v>
      </c>
      <c r="P1572" s="134">
        <f t="shared" si="2071"/>
        <v>0</v>
      </c>
      <c r="Q1572" s="133">
        <f t="shared" si="2108"/>
        <v>0.12682499999999999</v>
      </c>
      <c r="R1572" s="143">
        <f t="shared" si="2072"/>
        <v>1.003859168</v>
      </c>
      <c r="S1572" s="134">
        <f t="shared" si="2073"/>
        <v>47.62069821</v>
      </c>
      <c r="T1572" s="3">
        <f t="shared" si="2109"/>
        <v>0</v>
      </c>
      <c r="U1572" s="4">
        <f t="shared" si="2110"/>
        <v>0</v>
      </c>
      <c r="V1572" s="144" t="str">
        <f t="shared" ref="V1572" si="2136">V1571</f>
        <v>A+J=</v>
      </c>
      <c r="W1572" s="9">
        <f t="shared" si="2106"/>
        <v>43636</v>
      </c>
      <c r="X1572" s="4"/>
      <c r="Y1572" s="18"/>
      <c r="Z1572" s="16"/>
      <c r="AD1572" s="5"/>
    </row>
    <row r="1573" spans="1:30" x14ac:dyDescent="0.2">
      <c r="A1573" s="138">
        <f t="shared" si="2107"/>
        <v>43618</v>
      </c>
      <c r="B1573" s="134">
        <f t="shared" si="2061"/>
        <v>12394.88119412</v>
      </c>
      <c r="C1573" s="134">
        <f t="shared" si="2082"/>
        <v>9823.5801289498686</v>
      </c>
      <c r="D1573" s="139">
        <f t="shared" si="2062"/>
        <v>722.70699999999999</v>
      </c>
      <c r="E1573" s="10">
        <f>IF(DAY(A1573)=E$3+1,VLOOKUP(A1573,[1]Plan1!$BZ$150:$CA$300,2),E1572)</f>
        <v>729.346</v>
      </c>
      <c r="F1573" s="140">
        <f t="shared" si="2063"/>
        <v>43576</v>
      </c>
      <c r="G1573" s="133">
        <f t="shared" si="2064"/>
        <v>9.1862954143242526E-3</v>
      </c>
      <c r="H1573" s="141">
        <f t="shared" si="2065"/>
        <v>13</v>
      </c>
      <c r="I1573" s="141">
        <f t="shared" si="2066"/>
        <v>31</v>
      </c>
      <c r="J1573" s="134">
        <f t="shared" si="2067"/>
        <v>1.0038420927783631</v>
      </c>
      <c r="K1573" s="134">
        <f t="shared" si="2068"/>
        <v>1.2516848300000001</v>
      </c>
      <c r="L1573" s="134">
        <f t="shared" si="2069"/>
        <v>1.2564939100000001</v>
      </c>
      <c r="M1573" s="134">
        <f t="shared" si="2070"/>
        <v>12343.268606420001</v>
      </c>
      <c r="N1573" s="142">
        <f t="shared" si="2083"/>
        <v>0</v>
      </c>
      <c r="O1573" s="133">
        <f t="shared" si="2104"/>
        <v>0</v>
      </c>
      <c r="P1573" s="134">
        <f t="shared" si="2071"/>
        <v>0</v>
      </c>
      <c r="Q1573" s="133">
        <f t="shared" si="2108"/>
        <v>0.12682499999999999</v>
      </c>
      <c r="R1573" s="143">
        <f t="shared" si="2072"/>
        <v>1.0041814360000001</v>
      </c>
      <c r="S1573" s="134">
        <f t="shared" si="2073"/>
        <v>51.612587699999999</v>
      </c>
      <c r="T1573" s="3">
        <f t="shared" si="2109"/>
        <v>0</v>
      </c>
      <c r="U1573" s="4">
        <f t="shared" si="2110"/>
        <v>0</v>
      </c>
      <c r="V1573" s="144" t="str">
        <f t="shared" ref="V1573" si="2137">V1572</f>
        <v>A+J=</v>
      </c>
      <c r="W1573" s="9">
        <f t="shared" si="2106"/>
        <v>43636</v>
      </c>
      <c r="X1573" s="4"/>
      <c r="Y1573" s="18"/>
      <c r="Z1573" s="16"/>
      <c r="AD1573" s="5"/>
    </row>
    <row r="1574" spans="1:30" x14ac:dyDescent="0.2">
      <c r="A1574" s="138">
        <f t="shared" si="2107"/>
        <v>43619</v>
      </c>
      <c r="B1574" s="134">
        <f t="shared" si="2061"/>
        <v>12402.518332879999</v>
      </c>
      <c r="C1574" s="134">
        <f t="shared" si="2082"/>
        <v>9823.5801289498686</v>
      </c>
      <c r="D1574" s="139">
        <f t="shared" si="2062"/>
        <v>722.70699999999999</v>
      </c>
      <c r="E1574" s="10">
        <f>IF(DAY(A1574)=E$3+1,VLOOKUP(A1574,[1]Plan1!$BZ$150:$CA$300,2),E1573)</f>
        <v>729.346</v>
      </c>
      <c r="F1574" s="140">
        <f t="shared" si="2063"/>
        <v>43576</v>
      </c>
      <c r="G1574" s="133">
        <f t="shared" si="2064"/>
        <v>9.1862954143242526E-3</v>
      </c>
      <c r="H1574" s="141">
        <f t="shared" si="2065"/>
        <v>14</v>
      </c>
      <c r="I1574" s="141">
        <f t="shared" si="2066"/>
        <v>31</v>
      </c>
      <c r="J1574" s="134">
        <f t="shared" si="2067"/>
        <v>1.0041382490856134</v>
      </c>
      <c r="K1574" s="134">
        <f t="shared" si="2068"/>
        <v>1.2516848300000001</v>
      </c>
      <c r="L1574" s="134">
        <f t="shared" si="2069"/>
        <v>1.25686461</v>
      </c>
      <c r="M1574" s="134">
        <f t="shared" si="2070"/>
        <v>12346.910207569999</v>
      </c>
      <c r="N1574" s="142">
        <f t="shared" si="2083"/>
        <v>0</v>
      </c>
      <c r="O1574" s="133">
        <f t="shared" si="2104"/>
        <v>0</v>
      </c>
      <c r="P1574" s="134">
        <f t="shared" si="2071"/>
        <v>0</v>
      </c>
      <c r="Q1574" s="133">
        <f t="shared" si="2108"/>
        <v>0.12682499999999999</v>
      </c>
      <c r="R1574" s="143">
        <f t="shared" si="2072"/>
        <v>1.004503809</v>
      </c>
      <c r="S1574" s="134">
        <f t="shared" si="2073"/>
        <v>55.608125309999998</v>
      </c>
      <c r="T1574" s="3">
        <f t="shared" si="2109"/>
        <v>0</v>
      </c>
      <c r="U1574" s="4">
        <f t="shared" si="2110"/>
        <v>0</v>
      </c>
      <c r="V1574" s="144" t="str">
        <f t="shared" ref="V1574" si="2138">V1573</f>
        <v>A+J=</v>
      </c>
      <c r="W1574" s="9">
        <f t="shared" si="2106"/>
        <v>43636</v>
      </c>
      <c r="X1574" s="4"/>
      <c r="Y1574" s="18"/>
      <c r="Z1574" s="16"/>
      <c r="AD1574" s="5"/>
    </row>
    <row r="1575" spans="1:30" x14ac:dyDescent="0.2">
      <c r="A1575" s="138">
        <f t="shared" si="2107"/>
        <v>43620</v>
      </c>
      <c r="B1575" s="134">
        <f t="shared" si="2061"/>
        <v>12410.1600664</v>
      </c>
      <c r="C1575" s="134">
        <f t="shared" si="2082"/>
        <v>9823.5801289498686</v>
      </c>
      <c r="D1575" s="139">
        <f t="shared" si="2062"/>
        <v>722.70699999999999</v>
      </c>
      <c r="E1575" s="10">
        <f>IF(DAY(A1575)=E$3+1,VLOOKUP(A1575,[1]Plan1!$BZ$150:$CA$300,2),E1574)</f>
        <v>729.346</v>
      </c>
      <c r="F1575" s="140">
        <f t="shared" si="2063"/>
        <v>43576</v>
      </c>
      <c r="G1575" s="133">
        <f t="shared" si="2064"/>
        <v>9.1862954143242526E-3</v>
      </c>
      <c r="H1575" s="141">
        <f t="shared" si="2065"/>
        <v>15</v>
      </c>
      <c r="I1575" s="141">
        <f t="shared" si="2066"/>
        <v>31</v>
      </c>
      <c r="J1575" s="134">
        <f t="shared" si="2067"/>
        <v>1.0044344927657276</v>
      </c>
      <c r="K1575" s="134">
        <f t="shared" si="2068"/>
        <v>1.2516848300000001</v>
      </c>
      <c r="L1575" s="134">
        <f t="shared" si="2069"/>
        <v>1.2572354100000001</v>
      </c>
      <c r="M1575" s="134">
        <f t="shared" si="2070"/>
        <v>12350.552791079999</v>
      </c>
      <c r="N1575" s="142">
        <f t="shared" si="2083"/>
        <v>0</v>
      </c>
      <c r="O1575" s="133">
        <f t="shared" si="2104"/>
        <v>0</v>
      </c>
      <c r="P1575" s="134">
        <f t="shared" si="2071"/>
        <v>0</v>
      </c>
      <c r="Q1575" s="133">
        <f t="shared" si="2108"/>
        <v>0.12682499999999999</v>
      </c>
      <c r="R1575" s="143">
        <f t="shared" si="2072"/>
        <v>1.004826284</v>
      </c>
      <c r="S1575" s="134">
        <f t="shared" si="2073"/>
        <v>59.607275319999999</v>
      </c>
      <c r="T1575" s="3">
        <f t="shared" si="2109"/>
        <v>0</v>
      </c>
      <c r="U1575" s="4">
        <f t="shared" si="2110"/>
        <v>0</v>
      </c>
      <c r="V1575" s="144" t="str">
        <f t="shared" ref="V1575" si="2139">V1574</f>
        <v>A+J=</v>
      </c>
      <c r="W1575" s="9">
        <f t="shared" si="2106"/>
        <v>43636</v>
      </c>
      <c r="X1575" s="4"/>
      <c r="Y1575" s="18"/>
      <c r="Z1575" s="16"/>
      <c r="AD1575" s="5"/>
    </row>
    <row r="1576" spans="1:30" x14ac:dyDescent="0.2">
      <c r="A1576" s="138">
        <f t="shared" si="2107"/>
        <v>43621</v>
      </c>
      <c r="B1576" s="134">
        <f t="shared" si="2061"/>
        <v>12417.8066313</v>
      </c>
      <c r="C1576" s="134">
        <f t="shared" si="2082"/>
        <v>9823.5801289498686</v>
      </c>
      <c r="D1576" s="139">
        <f t="shared" si="2062"/>
        <v>722.70699999999999</v>
      </c>
      <c r="E1576" s="10">
        <f>IF(DAY(A1576)=E$3+1,VLOOKUP(A1576,[1]Plan1!$BZ$150:$CA$300,2),E1575)</f>
        <v>729.346</v>
      </c>
      <c r="F1576" s="140">
        <f t="shared" si="2063"/>
        <v>43576</v>
      </c>
      <c r="G1576" s="133">
        <f t="shared" si="2064"/>
        <v>9.1862954143242526E-3</v>
      </c>
      <c r="H1576" s="141">
        <f t="shared" si="2065"/>
        <v>16</v>
      </c>
      <c r="I1576" s="141">
        <f t="shared" si="2066"/>
        <v>31</v>
      </c>
      <c r="J1576" s="134">
        <f t="shared" si="2067"/>
        <v>1.0047308238444823</v>
      </c>
      <c r="K1576" s="134">
        <f t="shared" si="2068"/>
        <v>1.2516848300000001</v>
      </c>
      <c r="L1576" s="134">
        <f t="shared" si="2069"/>
        <v>1.25760633</v>
      </c>
      <c r="M1576" s="134">
        <f t="shared" si="2070"/>
        <v>12354.196553420001</v>
      </c>
      <c r="N1576" s="142">
        <f t="shared" si="2083"/>
        <v>0</v>
      </c>
      <c r="O1576" s="133">
        <f t="shared" si="2104"/>
        <v>0</v>
      </c>
      <c r="P1576" s="134">
        <f t="shared" si="2071"/>
        <v>0</v>
      </c>
      <c r="Q1576" s="133">
        <f t="shared" si="2108"/>
        <v>0.12682499999999999</v>
      </c>
      <c r="R1576" s="143">
        <f t="shared" si="2072"/>
        <v>1.0051488639999999</v>
      </c>
      <c r="S1576" s="134">
        <f t="shared" si="2073"/>
        <v>63.610077879999999</v>
      </c>
      <c r="T1576" s="3">
        <f t="shared" si="2109"/>
        <v>0</v>
      </c>
      <c r="U1576" s="4">
        <f t="shared" si="2110"/>
        <v>0</v>
      </c>
      <c r="V1576" s="144" t="str">
        <f t="shared" ref="V1576" si="2140">V1575</f>
        <v>A+J=</v>
      </c>
      <c r="W1576" s="9">
        <f t="shared" si="2106"/>
        <v>43636</v>
      </c>
      <c r="X1576" s="4"/>
      <c r="Y1576" s="18"/>
      <c r="Z1576" s="16"/>
      <c r="AD1576" s="5"/>
    </row>
    <row r="1577" spans="1:30" x14ac:dyDescent="0.2">
      <c r="A1577" s="138">
        <f t="shared" si="2107"/>
        <v>43622</v>
      </c>
      <c r="B1577" s="134">
        <f t="shared" si="2061"/>
        <v>12425.45779524</v>
      </c>
      <c r="C1577" s="134">
        <f t="shared" si="2082"/>
        <v>9823.5801289498686</v>
      </c>
      <c r="D1577" s="139">
        <f t="shared" si="2062"/>
        <v>722.70699999999999</v>
      </c>
      <c r="E1577" s="10">
        <f>IF(DAY(A1577)=E$3+1,VLOOKUP(A1577,[1]Plan1!$BZ$150:$CA$300,2),E1576)</f>
        <v>729.346</v>
      </c>
      <c r="F1577" s="140">
        <f t="shared" si="2063"/>
        <v>43576</v>
      </c>
      <c r="G1577" s="133">
        <f t="shared" si="2064"/>
        <v>9.1862954143242526E-3</v>
      </c>
      <c r="H1577" s="141">
        <f t="shared" si="2065"/>
        <v>17</v>
      </c>
      <c r="I1577" s="141">
        <f t="shared" si="2066"/>
        <v>31</v>
      </c>
      <c r="J1577" s="134">
        <f t="shared" si="2067"/>
        <v>1.0050272423476623</v>
      </c>
      <c r="K1577" s="134">
        <f t="shared" si="2068"/>
        <v>1.2516848300000001</v>
      </c>
      <c r="L1577" s="134">
        <f t="shared" si="2069"/>
        <v>1.25797735</v>
      </c>
      <c r="M1577" s="134">
        <f t="shared" si="2070"/>
        <v>12357.84129812</v>
      </c>
      <c r="N1577" s="142">
        <f t="shared" si="2083"/>
        <v>0</v>
      </c>
      <c r="O1577" s="133">
        <f t="shared" si="2104"/>
        <v>0</v>
      </c>
      <c r="P1577" s="134">
        <f t="shared" si="2071"/>
        <v>0</v>
      </c>
      <c r="Q1577" s="133">
        <f t="shared" si="2108"/>
        <v>0.12682499999999999</v>
      </c>
      <c r="R1577" s="143">
        <f t="shared" si="2072"/>
        <v>1.0054715460000001</v>
      </c>
      <c r="S1577" s="134">
        <f t="shared" si="2073"/>
        <v>67.616497120000005</v>
      </c>
      <c r="T1577" s="3">
        <f t="shared" si="2109"/>
        <v>0</v>
      </c>
      <c r="U1577" s="4">
        <f t="shared" si="2110"/>
        <v>0</v>
      </c>
      <c r="V1577" s="144" t="str">
        <f t="shared" ref="V1577" si="2141">V1576</f>
        <v>A+J=</v>
      </c>
      <c r="W1577" s="9">
        <f t="shared" si="2106"/>
        <v>43636</v>
      </c>
      <c r="X1577" s="4"/>
      <c r="Y1577" s="18"/>
      <c r="Z1577" s="16"/>
      <c r="AD1577" s="5"/>
    </row>
    <row r="1578" spans="1:30" x14ac:dyDescent="0.2">
      <c r="A1578" s="138">
        <f t="shared" si="2107"/>
        <v>43623</v>
      </c>
      <c r="B1578" s="134">
        <f t="shared" si="2061"/>
        <v>12433.11369618</v>
      </c>
      <c r="C1578" s="134">
        <f t="shared" si="2082"/>
        <v>9823.5801289498686</v>
      </c>
      <c r="D1578" s="139">
        <f t="shared" si="2062"/>
        <v>722.70699999999999</v>
      </c>
      <c r="E1578" s="10">
        <f>IF(DAY(A1578)=E$3+1,VLOOKUP(A1578,[1]Plan1!$BZ$150:$CA$300,2),E1577)</f>
        <v>729.346</v>
      </c>
      <c r="F1578" s="140">
        <f t="shared" si="2063"/>
        <v>43576</v>
      </c>
      <c r="G1578" s="133">
        <f t="shared" si="2064"/>
        <v>9.1862954143242526E-3</v>
      </c>
      <c r="H1578" s="141">
        <f t="shared" si="2065"/>
        <v>18</v>
      </c>
      <c r="I1578" s="141">
        <f t="shared" si="2066"/>
        <v>31</v>
      </c>
      <c r="J1578" s="134">
        <f t="shared" si="2067"/>
        <v>1.0053237483010597</v>
      </c>
      <c r="K1578" s="134">
        <f t="shared" si="2068"/>
        <v>1.2516848300000001</v>
      </c>
      <c r="L1578" s="134">
        <f t="shared" si="2069"/>
        <v>1.25834848</v>
      </c>
      <c r="M1578" s="134">
        <f t="shared" si="2070"/>
        <v>12361.48712342</v>
      </c>
      <c r="N1578" s="142">
        <f t="shared" si="2083"/>
        <v>0</v>
      </c>
      <c r="O1578" s="133">
        <f t="shared" si="2104"/>
        <v>0</v>
      </c>
      <c r="P1578" s="134">
        <f t="shared" si="2071"/>
        <v>0</v>
      </c>
      <c r="Q1578" s="133">
        <f t="shared" si="2108"/>
        <v>0.12682499999999999</v>
      </c>
      <c r="R1578" s="143">
        <f t="shared" si="2072"/>
        <v>1.0057943330000001</v>
      </c>
      <c r="S1578" s="134">
        <f t="shared" si="2073"/>
        <v>71.626572760000002</v>
      </c>
      <c r="T1578" s="3">
        <f t="shared" si="2109"/>
        <v>0</v>
      </c>
      <c r="U1578" s="4">
        <f t="shared" si="2110"/>
        <v>0</v>
      </c>
      <c r="V1578" s="144" t="str">
        <f t="shared" ref="V1578" si="2142">V1577</f>
        <v>A+J=</v>
      </c>
      <c r="W1578" s="9">
        <f t="shared" si="2106"/>
        <v>43636</v>
      </c>
      <c r="X1578" s="4"/>
      <c r="Y1578" s="18"/>
      <c r="Z1578" s="16"/>
      <c r="AD1578" s="5"/>
    </row>
    <row r="1579" spans="1:30" x14ac:dyDescent="0.2">
      <c r="A1579" s="138">
        <f t="shared" si="2107"/>
        <v>43624</v>
      </c>
      <c r="B1579" s="134">
        <f t="shared" si="2061"/>
        <v>12440.774311579999</v>
      </c>
      <c r="C1579" s="134">
        <f t="shared" si="2082"/>
        <v>9823.5801289498686</v>
      </c>
      <c r="D1579" s="139">
        <f t="shared" si="2062"/>
        <v>722.70699999999999</v>
      </c>
      <c r="E1579" s="10">
        <f>IF(DAY(A1579)=E$3+1,VLOOKUP(A1579,[1]Plan1!$BZ$150:$CA$300,2),E1578)</f>
        <v>729.346</v>
      </c>
      <c r="F1579" s="140">
        <f t="shared" si="2063"/>
        <v>43576</v>
      </c>
      <c r="G1579" s="133">
        <f t="shared" si="2064"/>
        <v>9.1862954143242526E-3</v>
      </c>
      <c r="H1579" s="141">
        <f t="shared" si="2065"/>
        <v>19</v>
      </c>
      <c r="I1579" s="141">
        <f t="shared" si="2066"/>
        <v>31</v>
      </c>
      <c r="J1579" s="134">
        <f t="shared" si="2067"/>
        <v>1.0056203417304745</v>
      </c>
      <c r="K1579" s="134">
        <f t="shared" si="2068"/>
        <v>1.2516848300000001</v>
      </c>
      <c r="L1579" s="134">
        <f t="shared" si="2069"/>
        <v>1.25871972</v>
      </c>
      <c r="M1579" s="134">
        <f t="shared" si="2070"/>
        <v>12365.134029299999</v>
      </c>
      <c r="N1579" s="142">
        <f t="shared" si="2083"/>
        <v>0</v>
      </c>
      <c r="O1579" s="133">
        <f t="shared" si="2104"/>
        <v>0</v>
      </c>
      <c r="P1579" s="134">
        <f t="shared" si="2071"/>
        <v>0</v>
      </c>
      <c r="Q1579" s="133">
        <f t="shared" si="2108"/>
        <v>0.12682499999999999</v>
      </c>
      <c r="R1579" s="143">
        <f t="shared" si="2072"/>
        <v>1.0061172229999999</v>
      </c>
      <c r="S1579" s="134">
        <f t="shared" si="2073"/>
        <v>75.640282279999994</v>
      </c>
      <c r="T1579" s="3">
        <f t="shared" si="2109"/>
        <v>0</v>
      </c>
      <c r="U1579" s="4">
        <f t="shared" si="2110"/>
        <v>0</v>
      </c>
      <c r="V1579" s="144" t="str">
        <f t="shared" ref="V1579" si="2143">V1578</f>
        <v>A+J=</v>
      </c>
      <c r="W1579" s="9">
        <f t="shared" si="2106"/>
        <v>43636</v>
      </c>
      <c r="X1579" s="4"/>
      <c r="Y1579" s="18"/>
      <c r="Z1579" s="16"/>
      <c r="AD1579" s="5"/>
    </row>
    <row r="1580" spans="1:30" x14ac:dyDescent="0.2">
      <c r="A1580" s="138">
        <f t="shared" si="2107"/>
        <v>43625</v>
      </c>
      <c r="B1580" s="134">
        <f t="shared" si="2061"/>
        <v>12448.43964362</v>
      </c>
      <c r="C1580" s="134">
        <f t="shared" si="2082"/>
        <v>9823.5801289498686</v>
      </c>
      <c r="D1580" s="139">
        <f t="shared" si="2062"/>
        <v>722.70699999999999</v>
      </c>
      <c r="E1580" s="10">
        <f>IF(DAY(A1580)=E$3+1,VLOOKUP(A1580,[1]Plan1!$BZ$150:$CA$300,2),E1579)</f>
        <v>729.346</v>
      </c>
      <c r="F1580" s="140">
        <f t="shared" si="2063"/>
        <v>43576</v>
      </c>
      <c r="G1580" s="133">
        <f t="shared" si="2064"/>
        <v>9.1862954143242526E-3</v>
      </c>
      <c r="H1580" s="141">
        <f t="shared" si="2065"/>
        <v>20</v>
      </c>
      <c r="I1580" s="141">
        <f t="shared" si="2066"/>
        <v>31</v>
      </c>
      <c r="J1580" s="134">
        <f t="shared" si="2067"/>
        <v>1.005917022661714</v>
      </c>
      <c r="K1580" s="134">
        <f t="shared" si="2068"/>
        <v>1.2516848300000001</v>
      </c>
      <c r="L1580" s="134">
        <f t="shared" si="2069"/>
        <v>1.25909107</v>
      </c>
      <c r="M1580" s="134">
        <f t="shared" si="2070"/>
        <v>12368.782015790001</v>
      </c>
      <c r="N1580" s="142">
        <f t="shared" si="2083"/>
        <v>0</v>
      </c>
      <c r="O1580" s="133">
        <f t="shared" si="2104"/>
        <v>0</v>
      </c>
      <c r="P1580" s="134">
        <f t="shared" si="2071"/>
        <v>0</v>
      </c>
      <c r="Q1580" s="133">
        <f t="shared" si="2108"/>
        <v>0.12682499999999999</v>
      </c>
      <c r="R1580" s="143">
        <f t="shared" si="2072"/>
        <v>1.0064402160000001</v>
      </c>
      <c r="S1580" s="134">
        <f t="shared" si="2073"/>
        <v>79.657627829999996</v>
      </c>
      <c r="T1580" s="3">
        <f t="shared" si="2109"/>
        <v>0</v>
      </c>
      <c r="U1580" s="4">
        <f t="shared" si="2110"/>
        <v>0</v>
      </c>
      <c r="V1580" s="144" t="str">
        <f t="shared" ref="V1580" si="2144">V1579</f>
        <v>A+J=</v>
      </c>
      <c r="W1580" s="9">
        <f t="shared" si="2106"/>
        <v>43636</v>
      </c>
      <c r="X1580" s="4"/>
      <c r="Y1580" s="18"/>
      <c r="Z1580" s="16"/>
      <c r="AD1580" s="5"/>
    </row>
    <row r="1581" spans="1:30" x14ac:dyDescent="0.2">
      <c r="A1581" s="138">
        <f t="shared" si="2107"/>
        <v>43626</v>
      </c>
      <c r="B1581" s="134">
        <f t="shared" si="2061"/>
        <v>12456.109719209999</v>
      </c>
      <c r="C1581" s="134">
        <f t="shared" si="2082"/>
        <v>9823.5801289498686</v>
      </c>
      <c r="D1581" s="139">
        <f t="shared" si="2062"/>
        <v>722.70699999999999</v>
      </c>
      <c r="E1581" s="10">
        <f>IF(DAY(A1581)=E$3+1,VLOOKUP(A1581,[1]Plan1!$BZ$150:$CA$300,2),E1580)</f>
        <v>729.346</v>
      </c>
      <c r="F1581" s="140">
        <f t="shared" si="2063"/>
        <v>43576</v>
      </c>
      <c r="G1581" s="133">
        <f t="shared" si="2064"/>
        <v>9.1862954143242526E-3</v>
      </c>
      <c r="H1581" s="141">
        <f t="shared" si="2065"/>
        <v>21</v>
      </c>
      <c r="I1581" s="141">
        <f t="shared" si="2066"/>
        <v>31</v>
      </c>
      <c r="J1581" s="134">
        <f t="shared" si="2067"/>
        <v>1.0062137911205931</v>
      </c>
      <c r="K1581" s="134">
        <f t="shared" si="2068"/>
        <v>1.2516848300000001</v>
      </c>
      <c r="L1581" s="134">
        <f t="shared" si="2069"/>
        <v>1.25946253</v>
      </c>
      <c r="M1581" s="134">
        <f t="shared" si="2070"/>
        <v>12372.431082859999</v>
      </c>
      <c r="N1581" s="142">
        <f t="shared" si="2083"/>
        <v>0</v>
      </c>
      <c r="O1581" s="133">
        <f t="shared" si="2104"/>
        <v>0</v>
      </c>
      <c r="P1581" s="134">
        <f t="shared" si="2071"/>
        <v>0</v>
      </c>
      <c r="Q1581" s="133">
        <f t="shared" si="2108"/>
        <v>0.12682499999999999</v>
      </c>
      <c r="R1581" s="143">
        <f t="shared" si="2072"/>
        <v>1.0067633140000001</v>
      </c>
      <c r="S1581" s="134">
        <f t="shared" si="2073"/>
        <v>83.678636350000005</v>
      </c>
      <c r="T1581" s="3">
        <f t="shared" si="2109"/>
        <v>0</v>
      </c>
      <c r="U1581" s="4">
        <f t="shared" si="2110"/>
        <v>0</v>
      </c>
      <c r="V1581" s="144" t="str">
        <f t="shared" ref="V1581" si="2145">V1580</f>
        <v>A+J=</v>
      </c>
      <c r="W1581" s="9">
        <f t="shared" si="2106"/>
        <v>43636</v>
      </c>
      <c r="X1581" s="4"/>
      <c r="Y1581" s="18"/>
      <c r="Z1581" s="16"/>
      <c r="AD1581" s="5"/>
    </row>
    <row r="1582" spans="1:30" x14ac:dyDescent="0.2">
      <c r="A1582" s="138">
        <f t="shared" si="2107"/>
        <v>43627</v>
      </c>
      <c r="B1582" s="134">
        <f t="shared" ref="B1582:B1645" si="2146">(M1582+S1582)</f>
        <v>12463.784515810001</v>
      </c>
      <c r="C1582" s="134">
        <f t="shared" si="2082"/>
        <v>9823.5801289498686</v>
      </c>
      <c r="D1582" s="139">
        <f t="shared" ref="D1582:D1645" si="2147">IF(E1582=E1581,D1581,E1581)</f>
        <v>722.70699999999999</v>
      </c>
      <c r="E1582" s="10">
        <f>IF(DAY(A1582)=E$3+1,VLOOKUP(A1582,[1]Plan1!$BZ$150:$CA$300,2),E1581)</f>
        <v>729.346</v>
      </c>
      <c r="F1582" s="140">
        <f t="shared" ref="F1582:F1645" si="2148">IF(D1582=D1581,F1581,EDATE(A1582,-1))</f>
        <v>43576</v>
      </c>
      <c r="G1582" s="133">
        <f t="shared" ref="G1582:G1645" si="2149">(E1582/D1582)-1</f>
        <v>9.1862954143242526E-3</v>
      </c>
      <c r="H1582" s="141">
        <f t="shared" ref="H1582:H1645" si="2150">IF(DAY(A1582)=E$3+1,1,H1581+1)</f>
        <v>22</v>
      </c>
      <c r="I1582" s="141">
        <f t="shared" ref="I1582:I1645" si="2151">IF(DAY(A1582)=E$3+1,DAY(EOMONTH(A1582,0)),I1581)</f>
        <v>31</v>
      </c>
      <c r="J1582" s="134">
        <f t="shared" ref="J1582:J1645" si="2152">((E1582/D1582)^(H1582/I1582))</f>
        <v>1.0065106471329346</v>
      </c>
      <c r="K1582" s="134">
        <f t="shared" ref="K1582:K1645" si="2153">IF(DAY(A1582)=E$3+1,L1581,K1581)</f>
        <v>1.2516848300000001</v>
      </c>
      <c r="L1582" s="134">
        <f t="shared" ref="L1582:L1645" si="2154">TRUNC(J1582*K1582,8)</f>
        <v>1.2598341</v>
      </c>
      <c r="M1582" s="134">
        <f t="shared" ref="M1582:M1645" si="2155">TRUNC(C1582*L1582,8)</f>
        <v>12376.081230530001</v>
      </c>
      <c r="N1582" s="142">
        <f t="shared" si="2083"/>
        <v>0</v>
      </c>
      <c r="O1582" s="133">
        <f t="shared" si="2104"/>
        <v>0</v>
      </c>
      <c r="P1582" s="134">
        <f t="shared" ref="P1582:P1645" si="2156">IF(O1582&gt;0,TRUNC(O1582*M1582,8),0)</f>
        <v>0</v>
      </c>
      <c r="Q1582" s="133">
        <f t="shared" si="2108"/>
        <v>0.12682499999999999</v>
      </c>
      <c r="R1582" s="143">
        <f t="shared" ref="R1582:R1645" si="2157">ROUND((1+Q1582)^(1/12)^(H1582/I1582),9)</f>
        <v>1.0070865149999999</v>
      </c>
      <c r="S1582" s="134">
        <f t="shared" ref="S1582:S1645" si="2158">TRUNC(M1582*(R1582-1),8)</f>
        <v>87.703285280000003</v>
      </c>
      <c r="T1582" s="3">
        <f t="shared" si="2109"/>
        <v>0</v>
      </c>
      <c r="U1582" s="4">
        <f t="shared" si="2110"/>
        <v>0</v>
      </c>
      <c r="V1582" s="144" t="str">
        <f t="shared" ref="V1582" si="2159">V1581</f>
        <v>A+J=</v>
      </c>
      <c r="W1582" s="9">
        <f t="shared" si="2106"/>
        <v>43636</v>
      </c>
      <c r="X1582" s="4"/>
      <c r="Y1582" s="18"/>
      <c r="Z1582" s="16"/>
      <c r="AD1582" s="5"/>
    </row>
    <row r="1583" spans="1:30" x14ac:dyDescent="0.2">
      <c r="A1583" s="138">
        <f t="shared" si="2107"/>
        <v>43628</v>
      </c>
      <c r="B1583" s="134">
        <f t="shared" si="2146"/>
        <v>12471.464047949999</v>
      </c>
      <c r="C1583" s="134">
        <f t="shared" si="2082"/>
        <v>9823.5801289498686</v>
      </c>
      <c r="D1583" s="139">
        <f t="shared" si="2147"/>
        <v>722.70699999999999</v>
      </c>
      <c r="E1583" s="10">
        <f>IF(DAY(A1583)=E$3+1,VLOOKUP(A1583,[1]Plan1!$BZ$150:$CA$300,2),E1582)</f>
        <v>729.346</v>
      </c>
      <c r="F1583" s="140">
        <f t="shared" si="2148"/>
        <v>43576</v>
      </c>
      <c r="G1583" s="133">
        <f t="shared" si="2149"/>
        <v>9.1862954143242526E-3</v>
      </c>
      <c r="H1583" s="141">
        <f t="shared" si="2150"/>
        <v>23</v>
      </c>
      <c r="I1583" s="141">
        <f t="shared" si="2151"/>
        <v>31</v>
      </c>
      <c r="J1583" s="134">
        <f t="shared" si="2152"/>
        <v>1.0068075907245686</v>
      </c>
      <c r="K1583" s="134">
        <f t="shared" si="2153"/>
        <v>1.2516848300000001</v>
      </c>
      <c r="L1583" s="134">
        <f t="shared" si="2154"/>
        <v>1.2602057799999999</v>
      </c>
      <c r="M1583" s="134">
        <f t="shared" si="2155"/>
        <v>12379.73245879</v>
      </c>
      <c r="N1583" s="142">
        <f t="shared" si="2083"/>
        <v>0</v>
      </c>
      <c r="O1583" s="133">
        <f t="shared" si="2104"/>
        <v>0</v>
      </c>
      <c r="P1583" s="134">
        <f t="shared" si="2156"/>
        <v>0</v>
      </c>
      <c r="Q1583" s="133">
        <f t="shared" si="2108"/>
        <v>0.12682499999999999</v>
      </c>
      <c r="R1583" s="143">
        <f t="shared" si="2157"/>
        <v>1.0074098199999999</v>
      </c>
      <c r="S1583" s="134">
        <f t="shared" si="2158"/>
        <v>91.731589159999999</v>
      </c>
      <c r="T1583" s="3">
        <f t="shared" si="2109"/>
        <v>0</v>
      </c>
      <c r="U1583" s="4">
        <f t="shared" si="2110"/>
        <v>0</v>
      </c>
      <c r="V1583" s="144" t="str">
        <f t="shared" ref="V1583" si="2160">V1582</f>
        <v>A+J=</v>
      </c>
      <c r="W1583" s="9">
        <f t="shared" si="2106"/>
        <v>43636</v>
      </c>
      <c r="X1583" s="4"/>
      <c r="Y1583" s="18"/>
      <c r="Z1583" s="16"/>
      <c r="AD1583" s="5"/>
    </row>
    <row r="1584" spans="1:30" x14ac:dyDescent="0.2">
      <c r="A1584" s="138">
        <f t="shared" si="2107"/>
        <v>43629</v>
      </c>
      <c r="B1584" s="134">
        <f t="shared" si="2146"/>
        <v>12479.148305460001</v>
      </c>
      <c r="C1584" s="134">
        <f t="shared" si="2082"/>
        <v>9823.5801289498686</v>
      </c>
      <c r="D1584" s="139">
        <f t="shared" si="2147"/>
        <v>722.70699999999999</v>
      </c>
      <c r="E1584" s="10">
        <f>IF(DAY(A1584)=E$3+1,VLOOKUP(A1584,[1]Plan1!$BZ$150:$CA$300,2),E1583)</f>
        <v>729.346</v>
      </c>
      <c r="F1584" s="140">
        <f t="shared" si="2148"/>
        <v>43576</v>
      </c>
      <c r="G1584" s="133">
        <f t="shared" si="2149"/>
        <v>9.1862954143242526E-3</v>
      </c>
      <c r="H1584" s="141">
        <f t="shared" si="2150"/>
        <v>24</v>
      </c>
      <c r="I1584" s="141">
        <f t="shared" si="2151"/>
        <v>31</v>
      </c>
      <c r="J1584" s="134">
        <f t="shared" si="2152"/>
        <v>1.0071046219213333</v>
      </c>
      <c r="K1584" s="134">
        <f t="shared" si="2153"/>
        <v>1.2516848300000001</v>
      </c>
      <c r="L1584" s="134">
        <f t="shared" si="2154"/>
        <v>1.2605775699999999</v>
      </c>
      <c r="M1584" s="134">
        <f t="shared" si="2155"/>
        <v>12383.384767650001</v>
      </c>
      <c r="N1584" s="142">
        <f t="shared" si="2083"/>
        <v>0</v>
      </c>
      <c r="O1584" s="133">
        <f t="shared" si="2104"/>
        <v>0</v>
      </c>
      <c r="P1584" s="134">
        <f t="shared" si="2156"/>
        <v>0</v>
      </c>
      <c r="Q1584" s="133">
        <f t="shared" si="2108"/>
        <v>0.12682499999999999</v>
      </c>
      <c r="R1584" s="143">
        <f t="shared" si="2157"/>
        <v>1.007733228</v>
      </c>
      <c r="S1584" s="134">
        <f t="shared" si="2158"/>
        <v>95.763537810000003</v>
      </c>
      <c r="T1584" s="3">
        <f t="shared" si="2109"/>
        <v>0</v>
      </c>
      <c r="U1584" s="4">
        <f t="shared" si="2110"/>
        <v>0</v>
      </c>
      <c r="V1584" s="144" t="str">
        <f t="shared" ref="V1584" si="2161">V1583</f>
        <v>A+J=</v>
      </c>
      <c r="W1584" s="9">
        <f t="shared" si="2106"/>
        <v>43636</v>
      </c>
      <c r="X1584" s="4"/>
      <c r="Y1584" s="18"/>
      <c r="Z1584" s="16"/>
      <c r="AD1584" s="5"/>
    </row>
    <row r="1585" spans="1:30" x14ac:dyDescent="0.2">
      <c r="A1585" s="138">
        <f t="shared" si="2107"/>
        <v>43630</v>
      </c>
      <c r="B1585" s="134">
        <f t="shared" si="2146"/>
        <v>12486.83731528</v>
      </c>
      <c r="C1585" s="134">
        <f t="shared" si="2082"/>
        <v>9823.5801289498686</v>
      </c>
      <c r="D1585" s="139">
        <f t="shared" si="2147"/>
        <v>722.70699999999999</v>
      </c>
      <c r="E1585" s="10">
        <f>IF(DAY(A1585)=E$3+1,VLOOKUP(A1585,[1]Plan1!$BZ$150:$CA$300,2),E1584)</f>
        <v>729.346</v>
      </c>
      <c r="F1585" s="140">
        <f t="shared" si="2148"/>
        <v>43576</v>
      </c>
      <c r="G1585" s="133">
        <f t="shared" si="2149"/>
        <v>9.1862954143242526E-3</v>
      </c>
      <c r="H1585" s="141">
        <f t="shared" si="2150"/>
        <v>25</v>
      </c>
      <c r="I1585" s="141">
        <f t="shared" si="2151"/>
        <v>31</v>
      </c>
      <c r="J1585" s="134">
        <f t="shared" si="2152"/>
        <v>1.0074017407490738</v>
      </c>
      <c r="K1585" s="134">
        <f t="shared" si="2153"/>
        <v>1.2516848300000001</v>
      </c>
      <c r="L1585" s="134">
        <f t="shared" si="2154"/>
        <v>1.2609494699999999</v>
      </c>
      <c r="M1585" s="134">
        <f t="shared" si="2155"/>
        <v>12387.0381571</v>
      </c>
      <c r="N1585" s="142">
        <f t="shared" si="2083"/>
        <v>0</v>
      </c>
      <c r="O1585" s="133">
        <f t="shared" si="2104"/>
        <v>0</v>
      </c>
      <c r="P1585" s="134">
        <f t="shared" si="2156"/>
        <v>0</v>
      </c>
      <c r="Q1585" s="133">
        <f t="shared" si="2108"/>
        <v>0.12682499999999999</v>
      </c>
      <c r="R1585" s="143">
        <f t="shared" si="2157"/>
        <v>1.0080567410000001</v>
      </c>
      <c r="S1585" s="134">
        <f t="shared" si="2158"/>
        <v>99.799158180000006</v>
      </c>
      <c r="T1585" s="3">
        <f t="shared" si="2109"/>
        <v>0</v>
      </c>
      <c r="U1585" s="4">
        <f t="shared" si="2110"/>
        <v>0</v>
      </c>
      <c r="V1585" s="144" t="str">
        <f t="shared" ref="V1585" si="2162">V1584</f>
        <v>A+J=</v>
      </c>
      <c r="W1585" s="9">
        <f t="shared" si="2106"/>
        <v>43636</v>
      </c>
      <c r="X1585" s="4"/>
      <c r="Y1585" s="18"/>
      <c r="Z1585" s="16"/>
      <c r="AD1585" s="5"/>
    </row>
    <row r="1586" spans="1:30" x14ac:dyDescent="0.2">
      <c r="A1586" s="138">
        <f t="shared" si="2107"/>
        <v>43631</v>
      </c>
      <c r="B1586" s="134">
        <f t="shared" si="2146"/>
        <v>12494.53105483</v>
      </c>
      <c r="C1586" s="134">
        <f t="shared" si="2082"/>
        <v>9823.5801289498686</v>
      </c>
      <c r="D1586" s="139">
        <f t="shared" si="2147"/>
        <v>722.70699999999999</v>
      </c>
      <c r="E1586" s="10">
        <f>IF(DAY(A1586)=E$3+1,VLOOKUP(A1586,[1]Plan1!$BZ$150:$CA$300,2),E1585)</f>
        <v>729.346</v>
      </c>
      <c r="F1586" s="140">
        <f t="shared" si="2148"/>
        <v>43576</v>
      </c>
      <c r="G1586" s="133">
        <f t="shared" si="2149"/>
        <v>9.1862954143242526E-3</v>
      </c>
      <c r="H1586" s="141">
        <f t="shared" si="2150"/>
        <v>26</v>
      </c>
      <c r="I1586" s="141">
        <f t="shared" si="2151"/>
        <v>31</v>
      </c>
      <c r="J1586" s="134">
        <f t="shared" si="2152"/>
        <v>1.0076989472336437</v>
      </c>
      <c r="K1586" s="134">
        <f t="shared" si="2153"/>
        <v>1.2516848300000001</v>
      </c>
      <c r="L1586" s="134">
        <f t="shared" si="2154"/>
        <v>1.2613214800000001</v>
      </c>
      <c r="M1586" s="134">
        <f t="shared" si="2155"/>
        <v>12390.692627140001</v>
      </c>
      <c r="N1586" s="142">
        <f t="shared" si="2083"/>
        <v>0</v>
      </c>
      <c r="O1586" s="133">
        <f t="shared" si="2104"/>
        <v>0</v>
      </c>
      <c r="P1586" s="134">
        <f t="shared" si="2156"/>
        <v>0</v>
      </c>
      <c r="Q1586" s="133">
        <f t="shared" si="2108"/>
        <v>0.12682499999999999</v>
      </c>
      <c r="R1586" s="143">
        <f t="shared" si="2157"/>
        <v>1.0083803570000001</v>
      </c>
      <c r="S1586" s="134">
        <f t="shared" si="2158"/>
        <v>103.83842769</v>
      </c>
      <c r="T1586" s="3">
        <f t="shared" si="2109"/>
        <v>0</v>
      </c>
      <c r="U1586" s="4">
        <f t="shared" si="2110"/>
        <v>0</v>
      </c>
      <c r="V1586" s="144" t="str">
        <f t="shared" ref="V1586" si="2163">V1585</f>
        <v>A+J=</v>
      </c>
      <c r="W1586" s="9">
        <f t="shared" si="2106"/>
        <v>43636</v>
      </c>
      <c r="X1586" s="4"/>
      <c r="Y1586" s="18"/>
      <c r="Z1586" s="16"/>
      <c r="AD1586" s="5"/>
    </row>
    <row r="1587" spans="1:30" x14ac:dyDescent="0.2">
      <c r="A1587" s="138">
        <f t="shared" si="2107"/>
        <v>43632</v>
      </c>
      <c r="B1587" s="134">
        <f t="shared" si="2146"/>
        <v>12502.229538680001</v>
      </c>
      <c r="C1587" s="134">
        <f t="shared" si="2082"/>
        <v>9823.5801289498686</v>
      </c>
      <c r="D1587" s="139">
        <f t="shared" si="2147"/>
        <v>722.70699999999999</v>
      </c>
      <c r="E1587" s="10">
        <f>IF(DAY(A1587)=E$3+1,VLOOKUP(A1587,[1]Plan1!$BZ$150:$CA$300,2),E1586)</f>
        <v>729.346</v>
      </c>
      <c r="F1587" s="140">
        <f t="shared" si="2148"/>
        <v>43576</v>
      </c>
      <c r="G1587" s="133">
        <f t="shared" si="2149"/>
        <v>9.1862954143242526E-3</v>
      </c>
      <c r="H1587" s="141">
        <f t="shared" si="2150"/>
        <v>27</v>
      </c>
      <c r="I1587" s="141">
        <f t="shared" si="2151"/>
        <v>31</v>
      </c>
      <c r="J1587" s="134">
        <f t="shared" si="2152"/>
        <v>1.0079962414009036</v>
      </c>
      <c r="K1587" s="134">
        <f t="shared" si="2153"/>
        <v>1.2516848300000001</v>
      </c>
      <c r="L1587" s="134">
        <f t="shared" si="2154"/>
        <v>1.2616936000000001</v>
      </c>
      <c r="M1587" s="134">
        <f t="shared" si="2155"/>
        <v>12394.348177780001</v>
      </c>
      <c r="N1587" s="142">
        <f t="shared" si="2083"/>
        <v>0</v>
      </c>
      <c r="O1587" s="133">
        <f t="shared" si="2104"/>
        <v>0</v>
      </c>
      <c r="P1587" s="134">
        <f t="shared" si="2156"/>
        <v>0</v>
      </c>
      <c r="Q1587" s="133">
        <f t="shared" si="2108"/>
        <v>0.12682499999999999</v>
      </c>
      <c r="R1587" s="143">
        <f t="shared" si="2157"/>
        <v>1.008704077</v>
      </c>
      <c r="S1587" s="134">
        <f t="shared" si="2158"/>
        <v>107.8813609</v>
      </c>
      <c r="T1587" s="3">
        <f t="shared" si="2109"/>
        <v>0</v>
      </c>
      <c r="U1587" s="4">
        <f t="shared" si="2110"/>
        <v>0</v>
      </c>
      <c r="V1587" s="144" t="str">
        <f t="shared" ref="V1587" si="2164">V1586</f>
        <v>A+J=</v>
      </c>
      <c r="W1587" s="9">
        <f t="shared" si="2106"/>
        <v>43636</v>
      </c>
      <c r="X1587" s="4"/>
      <c r="Y1587" s="18"/>
      <c r="Z1587" s="16"/>
      <c r="AD1587" s="5"/>
    </row>
    <row r="1588" spans="1:30" x14ac:dyDescent="0.2">
      <c r="A1588" s="138">
        <f t="shared" si="2107"/>
        <v>43633</v>
      </c>
      <c r="B1588" s="134">
        <f t="shared" si="2146"/>
        <v>12509.932769020001</v>
      </c>
      <c r="C1588" s="134">
        <f t="shared" si="2082"/>
        <v>9823.5801289498686</v>
      </c>
      <c r="D1588" s="139">
        <f t="shared" si="2147"/>
        <v>722.70699999999999</v>
      </c>
      <c r="E1588" s="10">
        <f>IF(DAY(A1588)=E$3+1,VLOOKUP(A1588,[1]Plan1!$BZ$150:$CA$300,2),E1587)</f>
        <v>729.346</v>
      </c>
      <c r="F1588" s="140">
        <f t="shared" si="2148"/>
        <v>43576</v>
      </c>
      <c r="G1588" s="133">
        <f t="shared" si="2149"/>
        <v>9.1862954143242526E-3</v>
      </c>
      <c r="H1588" s="141">
        <f t="shared" si="2150"/>
        <v>28</v>
      </c>
      <c r="I1588" s="141">
        <f t="shared" si="2151"/>
        <v>31</v>
      </c>
      <c r="J1588" s="134">
        <f t="shared" si="2152"/>
        <v>1.0082936232767217</v>
      </c>
      <c r="K1588" s="134">
        <f t="shared" si="2153"/>
        <v>1.2516848300000001</v>
      </c>
      <c r="L1588" s="134">
        <f t="shared" si="2154"/>
        <v>1.2620658300000001</v>
      </c>
      <c r="M1588" s="134">
        <f t="shared" si="2155"/>
        <v>12398.004809010001</v>
      </c>
      <c r="N1588" s="142">
        <f t="shared" si="2083"/>
        <v>0</v>
      </c>
      <c r="O1588" s="133">
        <f t="shared" si="2104"/>
        <v>0</v>
      </c>
      <c r="P1588" s="134">
        <f t="shared" si="2156"/>
        <v>0</v>
      </c>
      <c r="Q1588" s="133">
        <f t="shared" si="2108"/>
        <v>0.12682499999999999</v>
      </c>
      <c r="R1588" s="143">
        <f t="shared" si="2157"/>
        <v>1.0090279010000001</v>
      </c>
      <c r="S1588" s="134">
        <f t="shared" si="2158"/>
        <v>111.92796001000001</v>
      </c>
      <c r="T1588" s="3">
        <f t="shared" si="2109"/>
        <v>0</v>
      </c>
      <c r="U1588" s="4">
        <f t="shared" si="2110"/>
        <v>0</v>
      </c>
      <c r="V1588" s="144" t="str">
        <f t="shared" ref="V1588" si="2165">V1587</f>
        <v>A+J=</v>
      </c>
      <c r="W1588" s="9">
        <f t="shared" si="2106"/>
        <v>43636</v>
      </c>
      <c r="X1588" s="4"/>
      <c r="Y1588" s="18"/>
      <c r="Z1588" s="16"/>
      <c r="AD1588" s="5"/>
    </row>
    <row r="1589" spans="1:30" x14ac:dyDescent="0.2">
      <c r="A1589" s="138">
        <f t="shared" si="2107"/>
        <v>43634</v>
      </c>
      <c r="B1589" s="134">
        <f t="shared" si="2146"/>
        <v>12517.640760439999</v>
      </c>
      <c r="C1589" s="134">
        <f t="shared" si="2082"/>
        <v>9823.5801289498686</v>
      </c>
      <c r="D1589" s="139">
        <f t="shared" si="2147"/>
        <v>722.70699999999999</v>
      </c>
      <c r="E1589" s="10">
        <f>IF(DAY(A1589)=E$3+1,VLOOKUP(A1589,[1]Plan1!$BZ$150:$CA$300,2),E1588)</f>
        <v>729.346</v>
      </c>
      <c r="F1589" s="140">
        <f t="shared" si="2148"/>
        <v>43576</v>
      </c>
      <c r="G1589" s="133">
        <f t="shared" si="2149"/>
        <v>9.1862954143242526E-3</v>
      </c>
      <c r="H1589" s="141">
        <f t="shared" si="2150"/>
        <v>29</v>
      </c>
      <c r="I1589" s="141">
        <f t="shared" si="2151"/>
        <v>31</v>
      </c>
      <c r="J1589" s="134">
        <f t="shared" si="2152"/>
        <v>1.0085910928869741</v>
      </c>
      <c r="K1589" s="134">
        <f t="shared" si="2153"/>
        <v>1.2516848300000001</v>
      </c>
      <c r="L1589" s="134">
        <f t="shared" si="2154"/>
        <v>1.26243817</v>
      </c>
      <c r="M1589" s="134">
        <f t="shared" si="2155"/>
        <v>12401.662520829999</v>
      </c>
      <c r="N1589" s="142">
        <f t="shared" si="2083"/>
        <v>0</v>
      </c>
      <c r="O1589" s="133">
        <f t="shared" si="2104"/>
        <v>0</v>
      </c>
      <c r="P1589" s="134">
        <f t="shared" si="2156"/>
        <v>0</v>
      </c>
      <c r="Q1589" s="133">
        <f t="shared" si="2108"/>
        <v>0.12682499999999999</v>
      </c>
      <c r="R1589" s="143">
        <f t="shared" si="2157"/>
        <v>1.0093518299999999</v>
      </c>
      <c r="S1589" s="134">
        <f t="shared" si="2158"/>
        <v>115.97823961</v>
      </c>
      <c r="T1589" s="3">
        <f t="shared" si="2109"/>
        <v>0</v>
      </c>
      <c r="U1589" s="4">
        <f t="shared" si="2110"/>
        <v>0</v>
      </c>
      <c r="V1589" s="144" t="str">
        <f t="shared" ref="V1589" si="2166">V1588</f>
        <v>A+J=</v>
      </c>
      <c r="W1589" s="9">
        <f t="shared" si="2106"/>
        <v>43636</v>
      </c>
      <c r="X1589" s="4"/>
      <c r="Y1589" s="18"/>
      <c r="Z1589" s="16"/>
      <c r="AD1589" s="5"/>
    </row>
    <row r="1590" spans="1:30" x14ac:dyDescent="0.2">
      <c r="A1590" s="138">
        <f t="shared" si="2107"/>
        <v>43635</v>
      </c>
      <c r="B1590" s="134">
        <f t="shared" si="2146"/>
        <v>12525.353391159999</v>
      </c>
      <c r="C1590" s="134">
        <f t="shared" ref="C1590:C1653" si="2167">IF(N1589&gt;0,VLOOKUP(A1589,$Z$10:$AA$126,2),C1589)</f>
        <v>9823.5801289498686</v>
      </c>
      <c r="D1590" s="139">
        <f t="shared" si="2147"/>
        <v>722.70699999999999</v>
      </c>
      <c r="E1590" s="10">
        <f>IF(DAY(A1590)=E$3+1,VLOOKUP(A1590,[1]Plan1!$BZ$150:$CA$300,2),E1589)</f>
        <v>729.346</v>
      </c>
      <c r="F1590" s="140">
        <f t="shared" si="2148"/>
        <v>43576</v>
      </c>
      <c r="G1590" s="133">
        <f t="shared" si="2149"/>
        <v>9.1862954143242526E-3</v>
      </c>
      <c r="H1590" s="141">
        <f t="shared" si="2150"/>
        <v>30</v>
      </c>
      <c r="I1590" s="141">
        <f t="shared" si="2151"/>
        <v>31</v>
      </c>
      <c r="J1590" s="134">
        <f t="shared" si="2152"/>
        <v>1.0088886502575445</v>
      </c>
      <c r="K1590" s="134">
        <f t="shared" si="2153"/>
        <v>1.2516848300000001</v>
      </c>
      <c r="L1590" s="134">
        <f t="shared" si="2154"/>
        <v>1.2628106100000001</v>
      </c>
      <c r="M1590" s="134">
        <f t="shared" si="2155"/>
        <v>12405.32121502</v>
      </c>
      <c r="N1590" s="142">
        <f t="shared" ref="N1590:N1653" si="2168">IF(DAY(A1590)=E$3,VLOOKUP(A1590,$Z$10:$AG$115,7),0)</f>
        <v>0</v>
      </c>
      <c r="O1590" s="133">
        <f t="shared" si="2104"/>
        <v>0</v>
      </c>
      <c r="P1590" s="134">
        <f t="shared" si="2156"/>
        <v>0</v>
      </c>
      <c r="Q1590" s="133">
        <f t="shared" si="2108"/>
        <v>0.12682499999999999</v>
      </c>
      <c r="R1590" s="143">
        <f t="shared" si="2157"/>
        <v>1.0096758619999999</v>
      </c>
      <c r="S1590" s="134">
        <f t="shared" si="2158"/>
        <v>120.03217614</v>
      </c>
      <c r="T1590" s="3">
        <f t="shared" si="2109"/>
        <v>0</v>
      </c>
      <c r="U1590" s="4">
        <f t="shared" si="2110"/>
        <v>0</v>
      </c>
      <c r="V1590" s="144" t="str">
        <f t="shared" ref="V1590" si="2169">V1589</f>
        <v>A+J=</v>
      </c>
      <c r="W1590" s="9">
        <f t="shared" si="2106"/>
        <v>43636</v>
      </c>
      <c r="X1590" s="4"/>
      <c r="Y1590" s="18"/>
      <c r="Z1590" s="16"/>
      <c r="AD1590" s="5"/>
    </row>
    <row r="1591" spans="1:30" x14ac:dyDescent="0.2">
      <c r="A1591" s="92">
        <f t="shared" si="2107"/>
        <v>43636</v>
      </c>
      <c r="B1591" s="97">
        <f t="shared" si="2146"/>
        <v>12533.070874089999</v>
      </c>
      <c r="C1591" s="97">
        <f t="shared" si="2167"/>
        <v>9823.5801289498686</v>
      </c>
      <c r="D1591" s="94">
        <f t="shared" si="2147"/>
        <v>722.70699999999999</v>
      </c>
      <c r="E1591" s="10">
        <f>IF(DAY(A1591)=E$3+1,VLOOKUP(A1591,[1]Plan1!$BZ$150:$CA$300,2),E1590)</f>
        <v>729.346</v>
      </c>
      <c r="F1591" s="130">
        <f t="shared" si="2148"/>
        <v>43576</v>
      </c>
      <c r="G1591" s="99">
        <f t="shared" si="2149"/>
        <v>9.1862954143242526E-3</v>
      </c>
      <c r="H1591" s="96">
        <f t="shared" si="2150"/>
        <v>31</v>
      </c>
      <c r="I1591" s="96">
        <f t="shared" si="2151"/>
        <v>31</v>
      </c>
      <c r="J1591" s="97">
        <f t="shared" si="2152"/>
        <v>1.0091862954143243</v>
      </c>
      <c r="K1591" s="97">
        <f t="shared" si="2153"/>
        <v>1.2516848300000001</v>
      </c>
      <c r="L1591" s="97">
        <f t="shared" si="2154"/>
        <v>1.26318317</v>
      </c>
      <c r="M1591" s="97">
        <f t="shared" si="2155"/>
        <v>12408.981088029999</v>
      </c>
      <c r="N1591" s="98">
        <f t="shared" si="2168"/>
        <v>53</v>
      </c>
      <c r="O1591" s="99">
        <f t="shared" si="2104"/>
        <v>0.17809989007374655</v>
      </c>
      <c r="P1591" s="97">
        <f t="shared" si="2156"/>
        <v>2210.0381677</v>
      </c>
      <c r="Q1591" s="99">
        <f t="shared" si="2108"/>
        <v>0.12682499999999999</v>
      </c>
      <c r="R1591" s="100">
        <f t="shared" si="2157"/>
        <v>1.0099999980000001</v>
      </c>
      <c r="S1591" s="97">
        <f t="shared" si="2158"/>
        <v>124.08978605999999</v>
      </c>
      <c r="T1591" s="3">
        <f t="shared" si="2109"/>
        <v>2334.1279537599999</v>
      </c>
      <c r="U1591" s="4">
        <f t="shared" si="2110"/>
        <v>161054.82880943999</v>
      </c>
      <c r="V1591" s="136" t="str">
        <f t="shared" ref="V1591" si="2170">V1590</f>
        <v>A+J=</v>
      </c>
      <c r="W1591" s="9">
        <f t="shared" si="2106"/>
        <v>43666</v>
      </c>
      <c r="X1591" s="4"/>
      <c r="Y1591" s="18"/>
      <c r="Z1591" s="16"/>
      <c r="AD1591" s="5"/>
    </row>
    <row r="1592" spans="1:30" x14ac:dyDescent="0.2">
      <c r="A1592" s="138">
        <f t="shared" si="2107"/>
        <v>43637</v>
      </c>
      <c r="B1592" s="134">
        <f t="shared" si="2146"/>
        <v>10203.837877689999</v>
      </c>
      <c r="C1592" s="134">
        <f t="shared" si="2167"/>
        <v>8074.0015878598688</v>
      </c>
      <c r="D1592" s="139">
        <f t="shared" si="2147"/>
        <v>729.346</v>
      </c>
      <c r="E1592" s="10">
        <f>IF(DAY(A1592)=E$3+1,VLOOKUP(A1592,[1]Plan1!$BZ$150:$CA$300,2),E1591)</f>
        <v>732.59500000000003</v>
      </c>
      <c r="F1592" s="140">
        <f t="shared" si="2148"/>
        <v>43606</v>
      </c>
      <c r="G1592" s="133">
        <f t="shared" si="2149"/>
        <v>4.4546758328694036E-3</v>
      </c>
      <c r="H1592" s="141">
        <f t="shared" si="2150"/>
        <v>1</v>
      </c>
      <c r="I1592" s="141">
        <f t="shared" si="2151"/>
        <v>30</v>
      </c>
      <c r="J1592" s="134">
        <f t="shared" si="2152"/>
        <v>1.000148170413911</v>
      </c>
      <c r="K1592" s="134">
        <f t="shared" si="2153"/>
        <v>1.26318317</v>
      </c>
      <c r="L1592" s="134">
        <f t="shared" si="2154"/>
        <v>1.2633703300000001</v>
      </c>
      <c r="M1592" s="134">
        <f t="shared" si="2155"/>
        <v>10200.45405047</v>
      </c>
      <c r="N1592" s="142">
        <f t="shared" si="2168"/>
        <v>0</v>
      </c>
      <c r="O1592" s="133">
        <f t="shared" si="2104"/>
        <v>0</v>
      </c>
      <c r="P1592" s="134">
        <f t="shared" si="2156"/>
        <v>0</v>
      </c>
      <c r="Q1592" s="133">
        <f t="shared" si="2108"/>
        <v>0.12682499999999999</v>
      </c>
      <c r="R1592" s="143">
        <f t="shared" si="2157"/>
        <v>1.0003317329999999</v>
      </c>
      <c r="S1592" s="134">
        <f t="shared" si="2158"/>
        <v>3.3838272200000001</v>
      </c>
      <c r="T1592" s="3">
        <f t="shared" si="2109"/>
        <v>0</v>
      </c>
      <c r="U1592" s="4">
        <f t="shared" si="2110"/>
        <v>0</v>
      </c>
      <c r="V1592" s="144" t="str">
        <f t="shared" ref="V1592" si="2171">V1591</f>
        <v>A+J=</v>
      </c>
      <c r="W1592" s="9">
        <f t="shared" si="2106"/>
        <v>43666</v>
      </c>
      <c r="X1592" s="4"/>
      <c r="Y1592" s="18"/>
      <c r="Z1592" s="16"/>
      <c r="AD1592" s="5"/>
    </row>
    <row r="1593" spans="1:30" x14ac:dyDescent="0.2">
      <c r="A1593" s="138">
        <f t="shared" si="2107"/>
        <v>43638</v>
      </c>
      <c r="B1593" s="134">
        <f t="shared" si="2146"/>
        <v>10208.73527282</v>
      </c>
      <c r="C1593" s="134">
        <f t="shared" si="2167"/>
        <v>8074.0015878598688</v>
      </c>
      <c r="D1593" s="139">
        <f t="shared" si="2147"/>
        <v>729.346</v>
      </c>
      <c r="E1593" s="10">
        <f>IF(DAY(A1593)=E$3+1,VLOOKUP(A1593,[1]Plan1!$BZ$150:$CA$300,2),E1592)</f>
        <v>732.59500000000003</v>
      </c>
      <c r="F1593" s="140">
        <f t="shared" si="2148"/>
        <v>43606</v>
      </c>
      <c r="G1593" s="133">
        <f t="shared" si="2149"/>
        <v>4.4546758328694036E-3</v>
      </c>
      <c r="H1593" s="141">
        <f t="shared" si="2150"/>
        <v>2</v>
      </c>
      <c r="I1593" s="141">
        <f t="shared" si="2151"/>
        <v>30</v>
      </c>
      <c r="J1593" s="134">
        <f t="shared" si="2152"/>
        <v>1.0002963627822936</v>
      </c>
      <c r="K1593" s="134">
        <f t="shared" si="2153"/>
        <v>1.26318317</v>
      </c>
      <c r="L1593" s="134">
        <f t="shared" si="2154"/>
        <v>1.2635575299999999</v>
      </c>
      <c r="M1593" s="134">
        <f t="shared" si="2155"/>
        <v>10201.96550357</v>
      </c>
      <c r="N1593" s="142">
        <f t="shared" si="2168"/>
        <v>0</v>
      </c>
      <c r="O1593" s="133">
        <f t="shared" si="2104"/>
        <v>0</v>
      </c>
      <c r="P1593" s="134">
        <f t="shared" si="2156"/>
        <v>0</v>
      </c>
      <c r="Q1593" s="133">
        <f t="shared" si="2108"/>
        <v>0.12682499999999999</v>
      </c>
      <c r="R1593" s="143">
        <f t="shared" si="2157"/>
        <v>1.0006635749999999</v>
      </c>
      <c r="S1593" s="134">
        <f t="shared" si="2158"/>
        <v>6.7697692500000004</v>
      </c>
      <c r="T1593" s="3">
        <f t="shared" si="2109"/>
        <v>0</v>
      </c>
      <c r="U1593" s="4">
        <f t="shared" si="2110"/>
        <v>0</v>
      </c>
      <c r="V1593" s="144" t="str">
        <f t="shared" ref="V1593" si="2172">V1592</f>
        <v>A+J=</v>
      </c>
      <c r="W1593" s="9">
        <f t="shared" si="2106"/>
        <v>43666</v>
      </c>
      <c r="X1593" s="4"/>
      <c r="Y1593" s="18"/>
      <c r="Z1593" s="16"/>
      <c r="AD1593" s="5"/>
    </row>
    <row r="1594" spans="1:30" x14ac:dyDescent="0.2">
      <c r="A1594" s="138">
        <f t="shared" si="2107"/>
        <v>43639</v>
      </c>
      <c r="B1594" s="134">
        <f t="shared" si="2146"/>
        <v>10213.6349653</v>
      </c>
      <c r="C1594" s="134">
        <f t="shared" si="2167"/>
        <v>8074.0015878598688</v>
      </c>
      <c r="D1594" s="139">
        <f t="shared" si="2147"/>
        <v>729.346</v>
      </c>
      <c r="E1594" s="10">
        <f>IF(DAY(A1594)=E$3+1,VLOOKUP(A1594,[1]Plan1!$BZ$150:$CA$300,2),E1593)</f>
        <v>732.59500000000003</v>
      </c>
      <c r="F1594" s="140">
        <f t="shared" si="2148"/>
        <v>43606</v>
      </c>
      <c r="G1594" s="133">
        <f t="shared" si="2149"/>
        <v>4.4546758328694036E-3</v>
      </c>
      <c r="H1594" s="141">
        <f t="shared" si="2150"/>
        <v>3</v>
      </c>
      <c r="I1594" s="141">
        <f t="shared" si="2151"/>
        <v>30</v>
      </c>
      <c r="J1594" s="134">
        <f t="shared" si="2152"/>
        <v>1.0004445771084005</v>
      </c>
      <c r="K1594" s="134">
        <f t="shared" si="2153"/>
        <v>1.26318317</v>
      </c>
      <c r="L1594" s="134">
        <f t="shared" si="2154"/>
        <v>1.2637447500000001</v>
      </c>
      <c r="M1594" s="134">
        <f t="shared" si="2155"/>
        <v>10203.477118139999</v>
      </c>
      <c r="N1594" s="142">
        <f t="shared" si="2168"/>
        <v>0</v>
      </c>
      <c r="O1594" s="133">
        <f t="shared" si="2104"/>
        <v>0</v>
      </c>
      <c r="P1594" s="134">
        <f t="shared" si="2156"/>
        <v>0</v>
      </c>
      <c r="Q1594" s="133">
        <f t="shared" si="2108"/>
        <v>0.12682499999999999</v>
      </c>
      <c r="R1594" s="143">
        <f t="shared" si="2157"/>
        <v>1.000995528</v>
      </c>
      <c r="S1594" s="134">
        <f t="shared" si="2158"/>
        <v>10.157847159999999</v>
      </c>
      <c r="T1594" s="3">
        <f t="shared" si="2109"/>
        <v>0</v>
      </c>
      <c r="U1594" s="4">
        <f t="shared" si="2110"/>
        <v>0</v>
      </c>
      <c r="V1594" s="144" t="str">
        <f t="shared" ref="V1594" si="2173">V1593</f>
        <v>A+J=</v>
      </c>
      <c r="W1594" s="9">
        <f t="shared" si="2106"/>
        <v>43666</v>
      </c>
      <c r="X1594" s="4"/>
      <c r="Y1594" s="18"/>
      <c r="Z1594" s="16"/>
      <c r="AD1594" s="5"/>
    </row>
    <row r="1595" spans="1:30" x14ac:dyDescent="0.2">
      <c r="A1595" s="138">
        <f t="shared" si="2107"/>
        <v>43640</v>
      </c>
      <c r="B1595" s="134">
        <f t="shared" si="2146"/>
        <v>10218.537026450002</v>
      </c>
      <c r="C1595" s="134">
        <f t="shared" si="2167"/>
        <v>8074.0015878598688</v>
      </c>
      <c r="D1595" s="139">
        <f t="shared" si="2147"/>
        <v>729.346</v>
      </c>
      <c r="E1595" s="10">
        <f>IF(DAY(A1595)=E$3+1,VLOOKUP(A1595,[1]Plan1!$BZ$150:$CA$300,2),E1594)</f>
        <v>732.59500000000003</v>
      </c>
      <c r="F1595" s="140">
        <f t="shared" si="2148"/>
        <v>43606</v>
      </c>
      <c r="G1595" s="133">
        <f t="shared" si="2149"/>
        <v>4.4546758328694036E-3</v>
      </c>
      <c r="H1595" s="141">
        <f t="shared" si="2150"/>
        <v>4</v>
      </c>
      <c r="I1595" s="141">
        <f t="shared" si="2151"/>
        <v>30</v>
      </c>
      <c r="J1595" s="134">
        <f t="shared" si="2152"/>
        <v>1.0005928133954858</v>
      </c>
      <c r="K1595" s="134">
        <f t="shared" si="2153"/>
        <v>1.26318317</v>
      </c>
      <c r="L1595" s="134">
        <f t="shared" si="2154"/>
        <v>1.2639320000000001</v>
      </c>
      <c r="M1595" s="134">
        <f t="shared" si="2155"/>
        <v>10204.988974940001</v>
      </c>
      <c r="N1595" s="142">
        <f t="shared" si="2168"/>
        <v>0</v>
      </c>
      <c r="O1595" s="133">
        <f t="shared" si="2104"/>
        <v>0</v>
      </c>
      <c r="P1595" s="134">
        <f t="shared" si="2156"/>
        <v>0</v>
      </c>
      <c r="Q1595" s="133">
        <f t="shared" si="2108"/>
        <v>0.12682499999999999</v>
      </c>
      <c r="R1595" s="143">
        <f t="shared" si="2157"/>
        <v>1.0013275909999999</v>
      </c>
      <c r="S1595" s="134">
        <f t="shared" si="2158"/>
        <v>13.548051510000001</v>
      </c>
      <c r="T1595" s="3">
        <f t="shared" si="2109"/>
        <v>0</v>
      </c>
      <c r="U1595" s="4">
        <f t="shared" si="2110"/>
        <v>0</v>
      </c>
      <c r="V1595" s="144" t="str">
        <f t="shared" ref="V1595" si="2174">V1594</f>
        <v>A+J=</v>
      </c>
      <c r="W1595" s="9">
        <f t="shared" si="2106"/>
        <v>43666</v>
      </c>
      <c r="X1595" s="4"/>
      <c r="Y1595" s="18"/>
      <c r="Z1595" s="16"/>
      <c r="AD1595" s="5"/>
    </row>
    <row r="1596" spans="1:30" x14ac:dyDescent="0.2">
      <c r="A1596" s="138">
        <f t="shared" si="2107"/>
        <v>43641</v>
      </c>
      <c r="B1596" s="134">
        <f t="shared" si="2146"/>
        <v>10223.441376129998</v>
      </c>
      <c r="C1596" s="134">
        <f t="shared" si="2167"/>
        <v>8074.0015878598688</v>
      </c>
      <c r="D1596" s="139">
        <f t="shared" si="2147"/>
        <v>729.346</v>
      </c>
      <c r="E1596" s="10">
        <f>IF(DAY(A1596)=E$3+1,VLOOKUP(A1596,[1]Plan1!$BZ$150:$CA$300,2),E1595)</f>
        <v>732.59500000000003</v>
      </c>
      <c r="F1596" s="140">
        <f t="shared" si="2148"/>
        <v>43606</v>
      </c>
      <c r="G1596" s="133">
        <f t="shared" si="2149"/>
        <v>4.4546758328694036E-3</v>
      </c>
      <c r="H1596" s="141">
        <f t="shared" si="2150"/>
        <v>5</v>
      </c>
      <c r="I1596" s="141">
        <f t="shared" si="2151"/>
        <v>30</v>
      </c>
      <c r="J1596" s="134">
        <f t="shared" si="2152"/>
        <v>1.0007410716468028</v>
      </c>
      <c r="K1596" s="134">
        <f t="shared" si="2153"/>
        <v>1.26318317</v>
      </c>
      <c r="L1596" s="134">
        <f t="shared" si="2154"/>
        <v>1.2641192699999999</v>
      </c>
      <c r="M1596" s="134">
        <f t="shared" si="2155"/>
        <v>10206.500993219999</v>
      </c>
      <c r="N1596" s="142">
        <f t="shared" si="2168"/>
        <v>0</v>
      </c>
      <c r="O1596" s="133">
        <f t="shared" si="2104"/>
        <v>0</v>
      </c>
      <c r="P1596" s="134">
        <f t="shared" si="2156"/>
        <v>0</v>
      </c>
      <c r="Q1596" s="133">
        <f t="shared" si="2108"/>
        <v>0.12682499999999999</v>
      </c>
      <c r="R1596" s="143">
        <f t="shared" si="2157"/>
        <v>1.001659764</v>
      </c>
      <c r="S1596" s="134">
        <f t="shared" si="2158"/>
        <v>16.94038291</v>
      </c>
      <c r="T1596" s="3">
        <f t="shared" si="2109"/>
        <v>0</v>
      </c>
      <c r="U1596" s="4">
        <f t="shared" si="2110"/>
        <v>0</v>
      </c>
      <c r="V1596" s="144" t="str">
        <f t="shared" ref="V1596" si="2175">V1595</f>
        <v>A+J=</v>
      </c>
      <c r="W1596" s="9">
        <f t="shared" si="2106"/>
        <v>43666</v>
      </c>
      <c r="X1596" s="4"/>
      <c r="Y1596" s="18"/>
      <c r="Z1596" s="16"/>
      <c r="AD1596" s="5"/>
    </row>
    <row r="1597" spans="1:30" x14ac:dyDescent="0.2">
      <c r="A1597" s="138">
        <f t="shared" si="2107"/>
        <v>43642</v>
      </c>
      <c r="B1597" s="134">
        <f t="shared" si="2146"/>
        <v>10228.348176789999</v>
      </c>
      <c r="C1597" s="134">
        <f t="shared" si="2167"/>
        <v>8074.0015878598688</v>
      </c>
      <c r="D1597" s="139">
        <f t="shared" si="2147"/>
        <v>729.346</v>
      </c>
      <c r="E1597" s="10">
        <f>IF(DAY(A1597)=E$3+1,VLOOKUP(A1597,[1]Plan1!$BZ$150:$CA$300,2),E1596)</f>
        <v>732.59500000000003</v>
      </c>
      <c r="F1597" s="140">
        <f t="shared" si="2148"/>
        <v>43606</v>
      </c>
      <c r="G1597" s="133">
        <f t="shared" si="2149"/>
        <v>4.4546758328694036E-3</v>
      </c>
      <c r="H1597" s="141">
        <f t="shared" si="2150"/>
        <v>6</v>
      </c>
      <c r="I1597" s="141">
        <f t="shared" si="2151"/>
        <v>30</v>
      </c>
      <c r="J1597" s="134">
        <f t="shared" si="2152"/>
        <v>1.0008893518656066</v>
      </c>
      <c r="K1597" s="134">
        <f t="shared" si="2153"/>
        <v>1.26318317</v>
      </c>
      <c r="L1597" s="134">
        <f t="shared" si="2154"/>
        <v>1.26430658</v>
      </c>
      <c r="M1597" s="134">
        <f t="shared" si="2155"/>
        <v>10208.01333446</v>
      </c>
      <c r="N1597" s="142">
        <f t="shared" si="2168"/>
        <v>0</v>
      </c>
      <c r="O1597" s="133">
        <f t="shared" si="2104"/>
        <v>0</v>
      </c>
      <c r="P1597" s="134">
        <f t="shared" si="2156"/>
        <v>0</v>
      </c>
      <c r="Q1597" s="133">
        <f t="shared" si="2108"/>
        <v>0.12682499999999999</v>
      </c>
      <c r="R1597" s="143">
        <f t="shared" si="2157"/>
        <v>1.0019920470000001</v>
      </c>
      <c r="S1597" s="134">
        <f t="shared" si="2158"/>
        <v>20.334842330000001</v>
      </c>
      <c r="T1597" s="3">
        <f t="shared" si="2109"/>
        <v>0</v>
      </c>
      <c r="U1597" s="4">
        <f t="shared" si="2110"/>
        <v>0</v>
      </c>
      <c r="V1597" s="144" t="str">
        <f t="shared" ref="V1597" si="2176">V1596</f>
        <v>A+J=</v>
      </c>
      <c r="W1597" s="9">
        <f t="shared" si="2106"/>
        <v>43666</v>
      </c>
      <c r="X1597" s="4"/>
      <c r="Y1597" s="18"/>
      <c r="Z1597" s="16"/>
      <c r="AD1597" s="5"/>
    </row>
    <row r="1598" spans="1:30" x14ac:dyDescent="0.2">
      <c r="A1598" s="138">
        <f t="shared" si="2107"/>
        <v>43643</v>
      </c>
      <c r="B1598" s="134">
        <f t="shared" si="2146"/>
        <v>10233.257277610001</v>
      </c>
      <c r="C1598" s="134">
        <f t="shared" si="2167"/>
        <v>8074.0015878598688</v>
      </c>
      <c r="D1598" s="139">
        <f t="shared" si="2147"/>
        <v>729.346</v>
      </c>
      <c r="E1598" s="10">
        <f>IF(DAY(A1598)=E$3+1,VLOOKUP(A1598,[1]Plan1!$BZ$150:$CA$300,2),E1597)</f>
        <v>732.59500000000003</v>
      </c>
      <c r="F1598" s="140">
        <f t="shared" si="2148"/>
        <v>43606</v>
      </c>
      <c r="G1598" s="133">
        <f t="shared" si="2149"/>
        <v>4.4546758328694036E-3</v>
      </c>
      <c r="H1598" s="141">
        <f t="shared" si="2150"/>
        <v>7</v>
      </c>
      <c r="I1598" s="141">
        <f t="shared" si="2151"/>
        <v>30</v>
      </c>
      <c r="J1598" s="134">
        <f t="shared" si="2152"/>
        <v>1.0010376540551515</v>
      </c>
      <c r="K1598" s="134">
        <f t="shared" si="2153"/>
        <v>1.26318317</v>
      </c>
      <c r="L1598" s="134">
        <f t="shared" si="2154"/>
        <v>1.2644939100000001</v>
      </c>
      <c r="M1598" s="134">
        <f t="shared" si="2155"/>
        <v>10209.52583717</v>
      </c>
      <c r="N1598" s="142">
        <f t="shared" si="2168"/>
        <v>0</v>
      </c>
      <c r="O1598" s="133">
        <f t="shared" si="2104"/>
        <v>0</v>
      </c>
      <c r="P1598" s="134">
        <f t="shared" si="2156"/>
        <v>0</v>
      </c>
      <c r="Q1598" s="133">
        <f t="shared" si="2108"/>
        <v>0.12682499999999999</v>
      </c>
      <c r="R1598" s="143">
        <f t="shared" si="2157"/>
        <v>1.0023244410000001</v>
      </c>
      <c r="S1598" s="134">
        <f t="shared" si="2158"/>
        <v>23.73144044</v>
      </c>
      <c r="T1598" s="3">
        <f t="shared" si="2109"/>
        <v>0</v>
      </c>
      <c r="U1598" s="4">
        <f t="shared" si="2110"/>
        <v>0</v>
      </c>
      <c r="V1598" s="144" t="str">
        <f t="shared" ref="V1598" si="2177">V1597</f>
        <v>A+J=</v>
      </c>
      <c r="W1598" s="9">
        <f t="shared" si="2106"/>
        <v>43666</v>
      </c>
      <c r="X1598" s="4"/>
      <c r="Y1598" s="18"/>
      <c r="Z1598" s="16"/>
      <c r="AD1598" s="5"/>
    </row>
    <row r="1599" spans="1:30" x14ac:dyDescent="0.2">
      <c r="A1599" s="138">
        <f t="shared" si="2107"/>
        <v>43644</v>
      </c>
      <c r="B1599" s="134">
        <f t="shared" si="2146"/>
        <v>10238.168739800001</v>
      </c>
      <c r="C1599" s="134">
        <f t="shared" si="2167"/>
        <v>8074.0015878598688</v>
      </c>
      <c r="D1599" s="139">
        <f t="shared" si="2147"/>
        <v>729.346</v>
      </c>
      <c r="E1599" s="10">
        <f>IF(DAY(A1599)=E$3+1,VLOOKUP(A1599,[1]Plan1!$BZ$150:$CA$300,2),E1598)</f>
        <v>732.59500000000003</v>
      </c>
      <c r="F1599" s="140">
        <f t="shared" si="2148"/>
        <v>43606</v>
      </c>
      <c r="G1599" s="133">
        <f t="shared" si="2149"/>
        <v>4.4546758328694036E-3</v>
      </c>
      <c r="H1599" s="141">
        <f t="shared" si="2150"/>
        <v>8</v>
      </c>
      <c r="I1599" s="141">
        <f t="shared" si="2151"/>
        <v>30</v>
      </c>
      <c r="J1599" s="134">
        <f t="shared" si="2152"/>
        <v>1.0011859782186934</v>
      </c>
      <c r="K1599" s="134">
        <f t="shared" si="2153"/>
        <v>1.26318317</v>
      </c>
      <c r="L1599" s="134">
        <f t="shared" si="2154"/>
        <v>1.2646812700000001</v>
      </c>
      <c r="M1599" s="134">
        <f t="shared" si="2155"/>
        <v>10211.038582110001</v>
      </c>
      <c r="N1599" s="142">
        <f t="shared" si="2168"/>
        <v>0</v>
      </c>
      <c r="O1599" s="133">
        <f t="shared" si="2104"/>
        <v>0</v>
      </c>
      <c r="P1599" s="134">
        <f t="shared" si="2156"/>
        <v>0</v>
      </c>
      <c r="Q1599" s="133">
        <f t="shared" si="2108"/>
        <v>0.12682499999999999</v>
      </c>
      <c r="R1599" s="143">
        <f t="shared" si="2157"/>
        <v>1.0026569439999999</v>
      </c>
      <c r="S1599" s="134">
        <f t="shared" si="2158"/>
        <v>27.130157690000001</v>
      </c>
      <c r="T1599" s="3">
        <f t="shared" si="2109"/>
        <v>0</v>
      </c>
      <c r="U1599" s="4">
        <f t="shared" si="2110"/>
        <v>0</v>
      </c>
      <c r="V1599" s="144" t="str">
        <f t="shared" ref="V1599" si="2178">V1598</f>
        <v>A+J=</v>
      </c>
      <c r="W1599" s="9">
        <f t="shared" si="2106"/>
        <v>43666</v>
      </c>
      <c r="X1599" s="4"/>
      <c r="Y1599" s="18"/>
      <c r="Z1599" s="16"/>
      <c r="AD1599" s="5"/>
    </row>
    <row r="1600" spans="1:30" x14ac:dyDescent="0.2">
      <c r="A1600" s="138">
        <f t="shared" si="2107"/>
        <v>43645</v>
      </c>
      <c r="B1600" s="134">
        <f t="shared" si="2146"/>
        <v>10243.082584509999</v>
      </c>
      <c r="C1600" s="134">
        <f t="shared" si="2167"/>
        <v>8074.0015878598688</v>
      </c>
      <c r="D1600" s="139">
        <f t="shared" si="2147"/>
        <v>729.346</v>
      </c>
      <c r="E1600" s="10">
        <f>IF(DAY(A1600)=E$3+1,VLOOKUP(A1600,[1]Plan1!$BZ$150:$CA$300,2),E1599)</f>
        <v>732.59500000000003</v>
      </c>
      <c r="F1600" s="140">
        <f t="shared" si="2148"/>
        <v>43606</v>
      </c>
      <c r="G1600" s="133">
        <f t="shared" si="2149"/>
        <v>4.4546758328694036E-3</v>
      </c>
      <c r="H1600" s="141">
        <f t="shared" si="2150"/>
        <v>9</v>
      </c>
      <c r="I1600" s="141">
        <f t="shared" si="2151"/>
        <v>30</v>
      </c>
      <c r="J1600" s="134">
        <f t="shared" si="2152"/>
        <v>1.0013343243594879</v>
      </c>
      <c r="K1600" s="134">
        <f t="shared" si="2153"/>
        <v>1.26318317</v>
      </c>
      <c r="L1600" s="134">
        <f t="shared" si="2154"/>
        <v>1.2648686600000001</v>
      </c>
      <c r="M1600" s="134">
        <f t="shared" si="2155"/>
        <v>10212.551569269999</v>
      </c>
      <c r="N1600" s="142">
        <f t="shared" si="2168"/>
        <v>0</v>
      </c>
      <c r="O1600" s="133">
        <f t="shared" si="2104"/>
        <v>0</v>
      </c>
      <c r="P1600" s="134">
        <f t="shared" si="2156"/>
        <v>0</v>
      </c>
      <c r="Q1600" s="133">
        <f t="shared" si="2108"/>
        <v>0.12682499999999999</v>
      </c>
      <c r="R1600" s="143">
        <f t="shared" si="2157"/>
        <v>1.0029895579999999</v>
      </c>
      <c r="S1600" s="134">
        <f t="shared" si="2158"/>
        <v>30.531015239999999</v>
      </c>
      <c r="T1600" s="3">
        <f t="shared" si="2109"/>
        <v>0</v>
      </c>
      <c r="U1600" s="4">
        <f t="shared" si="2110"/>
        <v>0</v>
      </c>
      <c r="V1600" s="144" t="str">
        <f t="shared" ref="V1600" si="2179">V1599</f>
        <v>A+J=</v>
      </c>
      <c r="W1600" s="9">
        <f t="shared" si="2106"/>
        <v>43666</v>
      </c>
      <c r="X1600" s="4"/>
      <c r="Y1600" s="18"/>
      <c r="Z1600" s="16"/>
      <c r="AD1600" s="5"/>
    </row>
    <row r="1601" spans="1:30" x14ac:dyDescent="0.2">
      <c r="A1601" s="138">
        <f t="shared" si="2107"/>
        <v>43646</v>
      </c>
      <c r="B1601" s="134">
        <f t="shared" si="2146"/>
        <v>10247.998812490001</v>
      </c>
      <c r="C1601" s="134">
        <f t="shared" si="2167"/>
        <v>8074.0015878598688</v>
      </c>
      <c r="D1601" s="139">
        <f t="shared" si="2147"/>
        <v>729.346</v>
      </c>
      <c r="E1601" s="10">
        <f>IF(DAY(A1601)=E$3+1,VLOOKUP(A1601,[1]Plan1!$BZ$150:$CA$300,2),E1600)</f>
        <v>732.59500000000003</v>
      </c>
      <c r="F1601" s="140">
        <f t="shared" si="2148"/>
        <v>43606</v>
      </c>
      <c r="G1601" s="133">
        <f t="shared" si="2149"/>
        <v>4.4546758328694036E-3</v>
      </c>
      <c r="H1601" s="141">
        <f t="shared" si="2150"/>
        <v>10</v>
      </c>
      <c r="I1601" s="141">
        <f t="shared" si="2151"/>
        <v>30</v>
      </c>
      <c r="J1601" s="134">
        <f t="shared" si="2152"/>
        <v>1.0014826924807916</v>
      </c>
      <c r="K1601" s="134">
        <f t="shared" si="2153"/>
        <v>1.26318317</v>
      </c>
      <c r="L1601" s="134">
        <f t="shared" si="2154"/>
        <v>1.2650560799999999</v>
      </c>
      <c r="M1601" s="134">
        <f t="shared" si="2155"/>
        <v>10214.064798650001</v>
      </c>
      <c r="N1601" s="142">
        <f t="shared" si="2168"/>
        <v>0</v>
      </c>
      <c r="O1601" s="133">
        <f t="shared" si="2104"/>
        <v>0</v>
      </c>
      <c r="P1601" s="134">
        <f t="shared" si="2156"/>
        <v>0</v>
      </c>
      <c r="Q1601" s="133">
        <f t="shared" si="2108"/>
        <v>0.12682499999999999</v>
      </c>
      <c r="R1601" s="143">
        <f t="shared" si="2157"/>
        <v>1.0033222829999999</v>
      </c>
      <c r="S1601" s="134">
        <f t="shared" si="2158"/>
        <v>33.934013839999999</v>
      </c>
      <c r="T1601" s="3">
        <f t="shared" si="2109"/>
        <v>0</v>
      </c>
      <c r="U1601" s="4">
        <f t="shared" si="2110"/>
        <v>0</v>
      </c>
      <c r="V1601" s="144" t="str">
        <f t="shared" ref="V1601" si="2180">V1600</f>
        <v>A+J=</v>
      </c>
      <c r="W1601" s="9">
        <f t="shared" si="2106"/>
        <v>43666</v>
      </c>
      <c r="X1601" s="4"/>
      <c r="Y1601" s="18"/>
      <c r="Z1601" s="16"/>
      <c r="AD1601" s="5"/>
    </row>
    <row r="1602" spans="1:30" x14ac:dyDescent="0.2">
      <c r="A1602" s="138">
        <f t="shared" si="2107"/>
        <v>43647</v>
      </c>
      <c r="B1602" s="134">
        <f t="shared" si="2146"/>
        <v>10252.917333220001</v>
      </c>
      <c r="C1602" s="134">
        <f t="shared" si="2167"/>
        <v>8074.0015878598688</v>
      </c>
      <c r="D1602" s="139">
        <f t="shared" si="2147"/>
        <v>729.346</v>
      </c>
      <c r="E1602" s="10">
        <f>IF(DAY(A1602)=E$3+1,VLOOKUP(A1602,[1]Plan1!$BZ$150:$CA$300,2),E1601)</f>
        <v>732.59500000000003</v>
      </c>
      <c r="F1602" s="140">
        <f t="shared" si="2148"/>
        <v>43606</v>
      </c>
      <c r="G1602" s="133">
        <f t="shared" si="2149"/>
        <v>4.4546758328694036E-3</v>
      </c>
      <c r="H1602" s="141">
        <f t="shared" si="2150"/>
        <v>11</v>
      </c>
      <c r="I1602" s="141">
        <f t="shared" si="2151"/>
        <v>30</v>
      </c>
      <c r="J1602" s="134">
        <f t="shared" si="2152"/>
        <v>1.001631082585861</v>
      </c>
      <c r="K1602" s="134">
        <f t="shared" si="2153"/>
        <v>1.26318317</v>
      </c>
      <c r="L1602" s="134">
        <f t="shared" si="2154"/>
        <v>1.2652435200000001</v>
      </c>
      <c r="M1602" s="134">
        <f t="shared" si="2155"/>
        <v>10215.5781895</v>
      </c>
      <c r="N1602" s="142">
        <f t="shared" si="2168"/>
        <v>0</v>
      </c>
      <c r="O1602" s="133">
        <f t="shared" si="2104"/>
        <v>0</v>
      </c>
      <c r="P1602" s="134">
        <f t="shared" si="2156"/>
        <v>0</v>
      </c>
      <c r="Q1602" s="133">
        <f t="shared" si="2108"/>
        <v>0.12682499999999999</v>
      </c>
      <c r="R1602" s="143">
        <f t="shared" si="2157"/>
        <v>1.003655118</v>
      </c>
      <c r="S1602" s="134">
        <f t="shared" si="2158"/>
        <v>37.339143720000003</v>
      </c>
      <c r="T1602" s="3">
        <f t="shared" si="2109"/>
        <v>0</v>
      </c>
      <c r="U1602" s="4">
        <f t="shared" si="2110"/>
        <v>0</v>
      </c>
      <c r="V1602" s="144" t="str">
        <f t="shared" ref="V1602" si="2181">V1601</f>
        <v>A+J=</v>
      </c>
      <c r="W1602" s="9">
        <f t="shared" si="2106"/>
        <v>43666</v>
      </c>
      <c r="X1602" s="4"/>
      <c r="Y1602" s="18"/>
      <c r="Z1602" s="16"/>
      <c r="AD1602" s="5"/>
    </row>
    <row r="1603" spans="1:30" x14ac:dyDescent="0.2">
      <c r="A1603" s="138">
        <f t="shared" si="2107"/>
        <v>43648</v>
      </c>
      <c r="B1603" s="134">
        <f t="shared" si="2146"/>
        <v>10257.83822844</v>
      </c>
      <c r="C1603" s="134">
        <f t="shared" si="2167"/>
        <v>8074.0015878598688</v>
      </c>
      <c r="D1603" s="139">
        <f t="shared" si="2147"/>
        <v>729.346</v>
      </c>
      <c r="E1603" s="10">
        <f>IF(DAY(A1603)=E$3+1,VLOOKUP(A1603,[1]Plan1!$BZ$150:$CA$300,2),E1602)</f>
        <v>732.59500000000003</v>
      </c>
      <c r="F1603" s="140">
        <f t="shared" si="2148"/>
        <v>43606</v>
      </c>
      <c r="G1603" s="133">
        <f t="shared" si="2149"/>
        <v>4.4546758328694036E-3</v>
      </c>
      <c r="H1603" s="141">
        <f t="shared" si="2150"/>
        <v>12</v>
      </c>
      <c r="I1603" s="141">
        <f t="shared" si="2151"/>
        <v>30</v>
      </c>
      <c r="J1603" s="134">
        <f t="shared" si="2152"/>
        <v>1.0017794946779539</v>
      </c>
      <c r="K1603" s="134">
        <f t="shared" si="2153"/>
        <v>1.26318317</v>
      </c>
      <c r="L1603" s="134">
        <f t="shared" si="2154"/>
        <v>1.26543099</v>
      </c>
      <c r="M1603" s="134">
        <f t="shared" si="2155"/>
        <v>10217.09182258</v>
      </c>
      <c r="N1603" s="142">
        <f t="shared" si="2168"/>
        <v>0</v>
      </c>
      <c r="O1603" s="133">
        <f t="shared" si="2104"/>
        <v>0</v>
      </c>
      <c r="P1603" s="134">
        <f t="shared" si="2156"/>
        <v>0</v>
      </c>
      <c r="Q1603" s="133">
        <f t="shared" si="2108"/>
        <v>0.12682499999999999</v>
      </c>
      <c r="R1603" s="143">
        <f t="shared" si="2157"/>
        <v>1.003988063</v>
      </c>
      <c r="S1603" s="134">
        <f t="shared" si="2158"/>
        <v>40.746405860000003</v>
      </c>
      <c r="T1603" s="3">
        <f t="shared" si="2109"/>
        <v>0</v>
      </c>
      <c r="U1603" s="4">
        <f t="shared" si="2110"/>
        <v>0</v>
      </c>
      <c r="V1603" s="144" t="str">
        <f t="shared" ref="V1603" si="2182">V1602</f>
        <v>A+J=</v>
      </c>
      <c r="W1603" s="9">
        <f t="shared" si="2106"/>
        <v>43666</v>
      </c>
      <c r="X1603" s="4"/>
      <c r="Y1603" s="18"/>
      <c r="Z1603" s="16"/>
      <c r="AD1603" s="5"/>
    </row>
    <row r="1604" spans="1:30" x14ac:dyDescent="0.2">
      <c r="A1604" s="138">
        <f t="shared" si="2107"/>
        <v>43649</v>
      </c>
      <c r="B1604" s="134">
        <f t="shared" si="2146"/>
        <v>10262.76149889</v>
      </c>
      <c r="C1604" s="134">
        <f t="shared" si="2167"/>
        <v>8074.0015878598688</v>
      </c>
      <c r="D1604" s="139">
        <f t="shared" si="2147"/>
        <v>729.346</v>
      </c>
      <c r="E1604" s="10">
        <f>IF(DAY(A1604)=E$3+1,VLOOKUP(A1604,[1]Plan1!$BZ$150:$CA$300,2),E1603)</f>
        <v>732.59500000000003</v>
      </c>
      <c r="F1604" s="140">
        <f t="shared" si="2148"/>
        <v>43606</v>
      </c>
      <c r="G1604" s="133">
        <f t="shared" si="2149"/>
        <v>4.4546758328694036E-3</v>
      </c>
      <c r="H1604" s="141">
        <f t="shared" si="2150"/>
        <v>13</v>
      </c>
      <c r="I1604" s="141">
        <f t="shared" si="2151"/>
        <v>30</v>
      </c>
      <c r="J1604" s="134">
        <f t="shared" si="2152"/>
        <v>1.001927928760328</v>
      </c>
      <c r="K1604" s="134">
        <f t="shared" si="2153"/>
        <v>1.26318317</v>
      </c>
      <c r="L1604" s="134">
        <f t="shared" si="2154"/>
        <v>1.26561849</v>
      </c>
      <c r="M1604" s="134">
        <f t="shared" si="2155"/>
        <v>10218.605697880001</v>
      </c>
      <c r="N1604" s="142">
        <f t="shared" si="2168"/>
        <v>0</v>
      </c>
      <c r="O1604" s="133">
        <f t="shared" si="2104"/>
        <v>0</v>
      </c>
      <c r="P1604" s="134">
        <f t="shared" si="2156"/>
        <v>0</v>
      </c>
      <c r="Q1604" s="133">
        <f t="shared" si="2108"/>
        <v>0.12682499999999999</v>
      </c>
      <c r="R1604" s="143">
        <f t="shared" si="2157"/>
        <v>1.004321118</v>
      </c>
      <c r="S1604" s="134">
        <f t="shared" si="2158"/>
        <v>44.155801009999998</v>
      </c>
      <c r="T1604" s="3">
        <f t="shared" si="2109"/>
        <v>0</v>
      </c>
      <c r="U1604" s="4">
        <f t="shared" si="2110"/>
        <v>0</v>
      </c>
      <c r="V1604" s="144" t="str">
        <f t="shared" ref="V1604" si="2183">V1603</f>
        <v>A+J=</v>
      </c>
      <c r="W1604" s="9">
        <f t="shared" si="2106"/>
        <v>43666</v>
      </c>
      <c r="X1604" s="4"/>
      <c r="Y1604" s="18"/>
      <c r="Z1604" s="16"/>
      <c r="AD1604" s="5"/>
    </row>
    <row r="1605" spans="1:30" x14ac:dyDescent="0.2">
      <c r="A1605" s="138">
        <f t="shared" si="2107"/>
        <v>43650</v>
      </c>
      <c r="B1605" s="134">
        <f t="shared" si="2146"/>
        <v>10267.687155529999</v>
      </c>
      <c r="C1605" s="134">
        <f t="shared" si="2167"/>
        <v>8074.0015878598688</v>
      </c>
      <c r="D1605" s="139">
        <f t="shared" si="2147"/>
        <v>729.346</v>
      </c>
      <c r="E1605" s="10">
        <f>IF(DAY(A1605)=E$3+1,VLOOKUP(A1605,[1]Plan1!$BZ$150:$CA$300,2),E1604)</f>
        <v>732.59500000000003</v>
      </c>
      <c r="F1605" s="140">
        <f t="shared" si="2148"/>
        <v>43606</v>
      </c>
      <c r="G1605" s="133">
        <f t="shared" si="2149"/>
        <v>4.4546758328694036E-3</v>
      </c>
      <c r="H1605" s="141">
        <f t="shared" si="2150"/>
        <v>14</v>
      </c>
      <c r="I1605" s="141">
        <f t="shared" si="2151"/>
        <v>30</v>
      </c>
      <c r="J1605" s="134">
        <f t="shared" si="2152"/>
        <v>1.0020763848362413</v>
      </c>
      <c r="K1605" s="134">
        <f t="shared" si="2153"/>
        <v>1.26318317</v>
      </c>
      <c r="L1605" s="134">
        <f t="shared" si="2154"/>
        <v>1.2658060200000001</v>
      </c>
      <c r="M1605" s="134">
        <f t="shared" si="2155"/>
        <v>10220.119815399999</v>
      </c>
      <c r="N1605" s="142">
        <f t="shared" si="2168"/>
        <v>0</v>
      </c>
      <c r="O1605" s="133">
        <f t="shared" si="2104"/>
        <v>0</v>
      </c>
      <c r="P1605" s="134">
        <f t="shared" si="2156"/>
        <v>0</v>
      </c>
      <c r="Q1605" s="133">
        <f t="shared" si="2108"/>
        <v>0.12682499999999999</v>
      </c>
      <c r="R1605" s="143">
        <f t="shared" si="2157"/>
        <v>1.0046542839999999</v>
      </c>
      <c r="S1605" s="134">
        <f t="shared" si="2158"/>
        <v>47.567340129999998</v>
      </c>
      <c r="T1605" s="3">
        <f t="shared" si="2109"/>
        <v>0</v>
      </c>
      <c r="U1605" s="4">
        <f t="shared" si="2110"/>
        <v>0</v>
      </c>
      <c r="V1605" s="144" t="str">
        <f t="shared" ref="V1605" si="2184">V1604</f>
        <v>A+J=</v>
      </c>
      <c r="W1605" s="9">
        <f t="shared" si="2106"/>
        <v>43666</v>
      </c>
      <c r="X1605" s="4"/>
      <c r="Y1605" s="18"/>
      <c r="Z1605" s="16"/>
      <c r="AD1605" s="5"/>
    </row>
    <row r="1606" spans="1:30" x14ac:dyDescent="0.2">
      <c r="A1606" s="138">
        <f t="shared" si="2107"/>
        <v>43651</v>
      </c>
      <c r="B1606" s="134">
        <f t="shared" si="2146"/>
        <v>10272.61511796</v>
      </c>
      <c r="C1606" s="134">
        <f t="shared" si="2167"/>
        <v>8074.0015878598688</v>
      </c>
      <c r="D1606" s="139">
        <f t="shared" si="2147"/>
        <v>729.346</v>
      </c>
      <c r="E1606" s="10">
        <f>IF(DAY(A1606)=E$3+1,VLOOKUP(A1606,[1]Plan1!$BZ$150:$CA$300,2),E1605)</f>
        <v>732.59500000000003</v>
      </c>
      <c r="F1606" s="140">
        <f t="shared" si="2148"/>
        <v>43606</v>
      </c>
      <c r="G1606" s="133">
        <f t="shared" si="2149"/>
        <v>4.4546758328694036E-3</v>
      </c>
      <c r="H1606" s="141">
        <f t="shared" si="2150"/>
        <v>15</v>
      </c>
      <c r="I1606" s="141">
        <f t="shared" si="2151"/>
        <v>30</v>
      </c>
      <c r="J1606" s="134">
        <f t="shared" si="2152"/>
        <v>1.002224862908953</v>
      </c>
      <c r="K1606" s="134">
        <f t="shared" si="2153"/>
        <v>1.26318317</v>
      </c>
      <c r="L1606" s="134">
        <f t="shared" si="2154"/>
        <v>1.26599357</v>
      </c>
      <c r="M1606" s="134">
        <f t="shared" si="2155"/>
        <v>10221.6340944</v>
      </c>
      <c r="N1606" s="142">
        <f t="shared" si="2168"/>
        <v>0</v>
      </c>
      <c r="O1606" s="133">
        <f t="shared" si="2104"/>
        <v>0</v>
      </c>
      <c r="P1606" s="134">
        <f t="shared" si="2156"/>
        <v>0</v>
      </c>
      <c r="Q1606" s="133">
        <f t="shared" si="2108"/>
        <v>0.12682499999999999</v>
      </c>
      <c r="R1606" s="143">
        <f t="shared" si="2157"/>
        <v>1.0049875610000001</v>
      </c>
      <c r="S1606" s="134">
        <f t="shared" si="2158"/>
        <v>50.981023559999997</v>
      </c>
      <c r="T1606" s="3">
        <f t="shared" si="2109"/>
        <v>0</v>
      </c>
      <c r="U1606" s="4">
        <f t="shared" si="2110"/>
        <v>0</v>
      </c>
      <c r="V1606" s="144" t="str">
        <f t="shared" ref="V1606" si="2185">V1605</f>
        <v>A+J=</v>
      </c>
      <c r="W1606" s="9">
        <f t="shared" si="2106"/>
        <v>43666</v>
      </c>
      <c r="X1606" s="4"/>
      <c r="Y1606" s="18"/>
      <c r="Z1606" s="16"/>
      <c r="AD1606" s="5"/>
    </row>
    <row r="1607" spans="1:30" x14ac:dyDescent="0.2">
      <c r="A1607" s="138">
        <f t="shared" si="2107"/>
        <v>43652</v>
      </c>
      <c r="B1607" s="134">
        <f t="shared" si="2146"/>
        <v>10277.545538949998</v>
      </c>
      <c r="C1607" s="134">
        <f t="shared" si="2167"/>
        <v>8074.0015878598688</v>
      </c>
      <c r="D1607" s="139">
        <f t="shared" si="2147"/>
        <v>729.346</v>
      </c>
      <c r="E1607" s="10">
        <f>IF(DAY(A1607)=E$3+1,VLOOKUP(A1607,[1]Plan1!$BZ$150:$CA$300,2),E1606)</f>
        <v>732.59500000000003</v>
      </c>
      <c r="F1607" s="140">
        <f t="shared" si="2148"/>
        <v>43606</v>
      </c>
      <c r="G1607" s="133">
        <f t="shared" si="2149"/>
        <v>4.4546758328694036E-3</v>
      </c>
      <c r="H1607" s="141">
        <f t="shared" si="2150"/>
        <v>16</v>
      </c>
      <c r="I1607" s="141">
        <f t="shared" si="2151"/>
        <v>30</v>
      </c>
      <c r="J1607" s="134">
        <f t="shared" si="2152"/>
        <v>1.002373362981722</v>
      </c>
      <c r="K1607" s="134">
        <f t="shared" si="2153"/>
        <v>1.26318317</v>
      </c>
      <c r="L1607" s="134">
        <f t="shared" si="2154"/>
        <v>1.2661811599999999</v>
      </c>
      <c r="M1607" s="134">
        <f t="shared" si="2155"/>
        <v>10223.148696349999</v>
      </c>
      <c r="N1607" s="142">
        <f t="shared" si="2168"/>
        <v>0</v>
      </c>
      <c r="O1607" s="133">
        <f t="shared" si="2104"/>
        <v>0</v>
      </c>
      <c r="P1607" s="134">
        <f t="shared" si="2156"/>
        <v>0</v>
      </c>
      <c r="Q1607" s="133">
        <f t="shared" si="2108"/>
        <v>0.12682499999999999</v>
      </c>
      <c r="R1607" s="143">
        <f t="shared" si="2157"/>
        <v>1.005320948</v>
      </c>
      <c r="S1607" s="134">
        <f t="shared" si="2158"/>
        <v>54.396842599999999</v>
      </c>
      <c r="T1607" s="3">
        <f t="shared" si="2109"/>
        <v>0</v>
      </c>
      <c r="U1607" s="4">
        <f t="shared" si="2110"/>
        <v>0</v>
      </c>
      <c r="V1607" s="144" t="str">
        <f t="shared" ref="V1607" si="2186">V1606</f>
        <v>A+J=</v>
      </c>
      <c r="W1607" s="9">
        <f t="shared" si="2106"/>
        <v>43666</v>
      </c>
      <c r="X1607" s="4"/>
      <c r="Y1607" s="18"/>
      <c r="Z1607" s="16"/>
      <c r="AD1607" s="5"/>
    </row>
    <row r="1608" spans="1:30" x14ac:dyDescent="0.2">
      <c r="A1608" s="138">
        <f t="shared" si="2107"/>
        <v>43653</v>
      </c>
      <c r="B1608" s="134">
        <f t="shared" si="2146"/>
        <v>10282.478267189999</v>
      </c>
      <c r="C1608" s="134">
        <f t="shared" si="2167"/>
        <v>8074.0015878598688</v>
      </c>
      <c r="D1608" s="139">
        <f t="shared" si="2147"/>
        <v>729.346</v>
      </c>
      <c r="E1608" s="10">
        <f>IF(DAY(A1608)=E$3+1,VLOOKUP(A1608,[1]Plan1!$BZ$150:$CA$300,2),E1607)</f>
        <v>732.59500000000003</v>
      </c>
      <c r="F1608" s="140">
        <f t="shared" si="2148"/>
        <v>43606</v>
      </c>
      <c r="G1608" s="133">
        <f t="shared" si="2149"/>
        <v>4.4546758328694036E-3</v>
      </c>
      <c r="H1608" s="141">
        <f t="shared" si="2150"/>
        <v>17</v>
      </c>
      <c r="I1608" s="141">
        <f t="shared" si="2151"/>
        <v>30</v>
      </c>
      <c r="J1608" s="134">
        <f t="shared" si="2152"/>
        <v>1.0025218850578084</v>
      </c>
      <c r="K1608" s="134">
        <f t="shared" si="2153"/>
        <v>1.26318317</v>
      </c>
      <c r="L1608" s="134">
        <f t="shared" si="2154"/>
        <v>1.2663687699999999</v>
      </c>
      <c r="M1608" s="134">
        <f t="shared" si="2155"/>
        <v>10224.663459789999</v>
      </c>
      <c r="N1608" s="142">
        <f t="shared" si="2168"/>
        <v>0</v>
      </c>
      <c r="O1608" s="133">
        <f t="shared" si="2104"/>
        <v>0</v>
      </c>
      <c r="P1608" s="134">
        <f t="shared" si="2156"/>
        <v>0</v>
      </c>
      <c r="Q1608" s="133">
        <f t="shared" si="2108"/>
        <v>0.12682499999999999</v>
      </c>
      <c r="R1608" s="143">
        <f t="shared" si="2157"/>
        <v>1.0056544460000001</v>
      </c>
      <c r="S1608" s="134">
        <f t="shared" si="2158"/>
        <v>57.814807399999999</v>
      </c>
      <c r="T1608" s="3">
        <f t="shared" si="2109"/>
        <v>0</v>
      </c>
      <c r="U1608" s="4">
        <f t="shared" si="2110"/>
        <v>0</v>
      </c>
      <c r="V1608" s="144" t="str">
        <f t="shared" ref="V1608" si="2187">V1607</f>
        <v>A+J=</v>
      </c>
      <c r="W1608" s="9">
        <f t="shared" si="2106"/>
        <v>43666</v>
      </c>
      <c r="X1608" s="4"/>
      <c r="Y1608" s="18"/>
      <c r="Z1608" s="16"/>
      <c r="AD1608" s="5"/>
    </row>
    <row r="1609" spans="1:30" x14ac:dyDescent="0.2">
      <c r="A1609" s="138">
        <f t="shared" si="2107"/>
        <v>43654</v>
      </c>
      <c r="B1609" s="134">
        <f t="shared" si="2146"/>
        <v>10287.413374310001</v>
      </c>
      <c r="C1609" s="134">
        <f t="shared" si="2167"/>
        <v>8074.0015878598688</v>
      </c>
      <c r="D1609" s="139">
        <f t="shared" si="2147"/>
        <v>729.346</v>
      </c>
      <c r="E1609" s="10">
        <f>IF(DAY(A1609)=E$3+1,VLOOKUP(A1609,[1]Plan1!$BZ$150:$CA$300,2),E1608)</f>
        <v>732.59500000000003</v>
      </c>
      <c r="F1609" s="140">
        <f t="shared" si="2148"/>
        <v>43606</v>
      </c>
      <c r="G1609" s="133">
        <f t="shared" si="2149"/>
        <v>4.4546758328694036E-3</v>
      </c>
      <c r="H1609" s="141">
        <f t="shared" si="2150"/>
        <v>18</v>
      </c>
      <c r="I1609" s="141">
        <f t="shared" si="2151"/>
        <v>30</v>
      </c>
      <c r="J1609" s="134">
        <f t="shared" si="2152"/>
        <v>1.0026704291404722</v>
      </c>
      <c r="K1609" s="134">
        <f t="shared" si="2153"/>
        <v>1.26318317</v>
      </c>
      <c r="L1609" s="134">
        <f t="shared" si="2154"/>
        <v>1.26655641</v>
      </c>
      <c r="M1609" s="134">
        <f t="shared" si="2155"/>
        <v>10226.178465450001</v>
      </c>
      <c r="N1609" s="142">
        <f t="shared" si="2168"/>
        <v>0</v>
      </c>
      <c r="O1609" s="133">
        <f t="shared" si="2104"/>
        <v>0</v>
      </c>
      <c r="P1609" s="134">
        <f t="shared" si="2156"/>
        <v>0</v>
      </c>
      <c r="Q1609" s="133">
        <f t="shared" si="2108"/>
        <v>0.12682499999999999</v>
      </c>
      <c r="R1609" s="143">
        <f t="shared" si="2157"/>
        <v>1.0059880539999999</v>
      </c>
      <c r="S1609" s="134">
        <f t="shared" si="2158"/>
        <v>61.234908859999997</v>
      </c>
      <c r="T1609" s="3">
        <f t="shared" si="2109"/>
        <v>0</v>
      </c>
      <c r="U1609" s="4">
        <f t="shared" si="2110"/>
        <v>0</v>
      </c>
      <c r="V1609" s="144" t="str">
        <f t="shared" ref="V1609" si="2188">V1608</f>
        <v>A+J=</v>
      </c>
      <c r="W1609" s="9">
        <f t="shared" si="2106"/>
        <v>43666</v>
      </c>
      <c r="X1609" s="4"/>
      <c r="Y1609" s="18"/>
      <c r="Z1609" s="16"/>
      <c r="AD1609" s="5"/>
    </row>
    <row r="1610" spans="1:30" x14ac:dyDescent="0.2">
      <c r="A1610" s="138">
        <f t="shared" si="2107"/>
        <v>43655</v>
      </c>
      <c r="B1610" s="134">
        <f t="shared" si="2146"/>
        <v>10292.35079004</v>
      </c>
      <c r="C1610" s="134">
        <f t="shared" si="2167"/>
        <v>8074.0015878598688</v>
      </c>
      <c r="D1610" s="139">
        <f t="shared" si="2147"/>
        <v>729.346</v>
      </c>
      <c r="E1610" s="10">
        <f>IF(DAY(A1610)=E$3+1,VLOOKUP(A1610,[1]Plan1!$BZ$150:$CA$300,2),E1609)</f>
        <v>732.59500000000003</v>
      </c>
      <c r="F1610" s="140">
        <f t="shared" si="2148"/>
        <v>43606</v>
      </c>
      <c r="G1610" s="133">
        <f t="shared" si="2149"/>
        <v>4.4546758328694036E-3</v>
      </c>
      <c r="H1610" s="141">
        <f t="shared" si="2150"/>
        <v>19</v>
      </c>
      <c r="I1610" s="141">
        <f t="shared" si="2151"/>
        <v>30</v>
      </c>
      <c r="J1610" s="134">
        <f t="shared" si="2152"/>
        <v>1.0028189952329742</v>
      </c>
      <c r="K1610" s="134">
        <f t="shared" si="2153"/>
        <v>1.26318317</v>
      </c>
      <c r="L1610" s="134">
        <f t="shared" si="2154"/>
        <v>1.2667440700000001</v>
      </c>
      <c r="M1610" s="134">
        <f t="shared" si="2155"/>
        <v>10227.693632590001</v>
      </c>
      <c r="N1610" s="142">
        <f t="shared" si="2168"/>
        <v>0</v>
      </c>
      <c r="O1610" s="133">
        <f t="shared" ref="O1610:O1673" si="2189">IF(N1610&gt;0,VLOOKUP(N1610,$Y$10:$AD$100,6),0)</f>
        <v>0</v>
      </c>
      <c r="P1610" s="134">
        <f t="shared" si="2156"/>
        <v>0</v>
      </c>
      <c r="Q1610" s="133">
        <f t="shared" si="2108"/>
        <v>0.12682499999999999</v>
      </c>
      <c r="R1610" s="143">
        <f t="shared" si="2157"/>
        <v>1.006321773</v>
      </c>
      <c r="S1610" s="134">
        <f t="shared" si="2158"/>
        <v>64.65715745</v>
      </c>
      <c r="T1610" s="3">
        <f t="shared" si="2109"/>
        <v>0</v>
      </c>
      <c r="U1610" s="4">
        <f t="shared" si="2110"/>
        <v>0</v>
      </c>
      <c r="V1610" s="144" t="str">
        <f t="shared" ref="V1610" si="2190">V1609</f>
        <v>A+J=</v>
      </c>
      <c r="W1610" s="9">
        <f t="shared" ref="W1610:W1673" si="2191">VLOOKUP(A1610,$Z$10:$AG$81,8)</f>
        <v>43666</v>
      </c>
      <c r="X1610" s="4"/>
      <c r="Y1610" s="18"/>
      <c r="Z1610" s="16"/>
      <c r="AD1610" s="5"/>
    </row>
    <row r="1611" spans="1:30" x14ac:dyDescent="0.2">
      <c r="A1611" s="138">
        <f t="shared" ref="A1611:A1674" si="2192">(A1610+1)</f>
        <v>43656</v>
      </c>
      <c r="B1611" s="134">
        <f t="shared" si="2146"/>
        <v>10297.290677609999</v>
      </c>
      <c r="C1611" s="134">
        <f t="shared" si="2167"/>
        <v>8074.0015878598688</v>
      </c>
      <c r="D1611" s="139">
        <f t="shared" si="2147"/>
        <v>729.346</v>
      </c>
      <c r="E1611" s="10">
        <f>IF(DAY(A1611)=E$3+1,VLOOKUP(A1611,[1]Plan1!$BZ$150:$CA$300,2),E1610)</f>
        <v>732.59500000000003</v>
      </c>
      <c r="F1611" s="140">
        <f t="shared" si="2148"/>
        <v>43606</v>
      </c>
      <c r="G1611" s="133">
        <f t="shared" si="2149"/>
        <v>4.4546758328694036E-3</v>
      </c>
      <c r="H1611" s="141">
        <f t="shared" si="2150"/>
        <v>20</v>
      </c>
      <c r="I1611" s="141">
        <f t="shared" si="2151"/>
        <v>30</v>
      </c>
      <c r="J1611" s="134">
        <f t="shared" si="2152"/>
        <v>1.0029675833385756</v>
      </c>
      <c r="K1611" s="134">
        <f t="shared" si="2153"/>
        <v>1.26318317</v>
      </c>
      <c r="L1611" s="134">
        <f t="shared" si="2154"/>
        <v>1.26693177</v>
      </c>
      <c r="M1611" s="134">
        <f t="shared" si="2155"/>
        <v>10229.209122689999</v>
      </c>
      <c r="N1611" s="142">
        <f t="shared" si="2168"/>
        <v>0</v>
      </c>
      <c r="O1611" s="133">
        <f t="shared" si="2189"/>
        <v>0</v>
      </c>
      <c r="P1611" s="134">
        <f t="shared" si="2156"/>
        <v>0</v>
      </c>
      <c r="Q1611" s="133">
        <f t="shared" ref="Q1611:Q1674" si="2193">(Q1610)</f>
        <v>0.12682499999999999</v>
      </c>
      <c r="R1611" s="143">
        <f t="shared" si="2157"/>
        <v>1.006655603</v>
      </c>
      <c r="S1611" s="134">
        <f t="shared" si="2158"/>
        <v>68.081554920000002</v>
      </c>
      <c r="T1611" s="3">
        <f t="shared" ref="T1611:T1674" si="2194">IF(N1611&gt;0,P1611+S1611,0)</f>
        <v>0</v>
      </c>
      <c r="U1611" s="4">
        <f t="shared" ref="U1611:U1674" si="2195">IF(N1611&gt;0,T1611*U$7,0)</f>
        <v>0</v>
      </c>
      <c r="V1611" s="144" t="str">
        <f t="shared" ref="V1611" si="2196">V1610</f>
        <v>A+J=</v>
      </c>
      <c r="W1611" s="9">
        <f t="shared" si="2191"/>
        <v>43666</v>
      </c>
      <c r="X1611" s="4"/>
      <c r="Y1611" s="18"/>
      <c r="Z1611" s="16"/>
      <c r="AD1611" s="5"/>
    </row>
    <row r="1612" spans="1:30" x14ac:dyDescent="0.2">
      <c r="A1612" s="138">
        <f t="shared" si="2192"/>
        <v>43657</v>
      </c>
      <c r="B1612" s="134">
        <f t="shared" si="2146"/>
        <v>10302.232875219999</v>
      </c>
      <c r="C1612" s="134">
        <f t="shared" si="2167"/>
        <v>8074.0015878598688</v>
      </c>
      <c r="D1612" s="139">
        <f t="shared" si="2147"/>
        <v>729.346</v>
      </c>
      <c r="E1612" s="10">
        <f>IF(DAY(A1612)=E$3+1,VLOOKUP(A1612,[1]Plan1!$BZ$150:$CA$300,2),E1611)</f>
        <v>732.59500000000003</v>
      </c>
      <c r="F1612" s="140">
        <f t="shared" si="2148"/>
        <v>43606</v>
      </c>
      <c r="G1612" s="133">
        <f t="shared" si="2149"/>
        <v>4.4546758328694036E-3</v>
      </c>
      <c r="H1612" s="141">
        <f t="shared" si="2150"/>
        <v>21</v>
      </c>
      <c r="I1612" s="141">
        <f t="shared" si="2151"/>
        <v>30</v>
      </c>
      <c r="J1612" s="134">
        <f t="shared" si="2152"/>
        <v>1.0031161934605382</v>
      </c>
      <c r="K1612" s="134">
        <f t="shared" si="2153"/>
        <v>1.26318317</v>
      </c>
      <c r="L1612" s="134">
        <f t="shared" si="2154"/>
        <v>1.26711949</v>
      </c>
      <c r="M1612" s="134">
        <f t="shared" si="2155"/>
        <v>10230.724774259999</v>
      </c>
      <c r="N1612" s="142">
        <f t="shared" si="2168"/>
        <v>0</v>
      </c>
      <c r="O1612" s="133">
        <f t="shared" si="2189"/>
        <v>0</v>
      </c>
      <c r="P1612" s="134">
        <f t="shared" si="2156"/>
        <v>0</v>
      </c>
      <c r="Q1612" s="133">
        <f t="shared" si="2193"/>
        <v>0.12682499999999999</v>
      </c>
      <c r="R1612" s="143">
        <f t="shared" si="2157"/>
        <v>1.0069895440000001</v>
      </c>
      <c r="S1612" s="134">
        <f t="shared" si="2158"/>
        <v>71.508100959999993</v>
      </c>
      <c r="T1612" s="3">
        <f t="shared" si="2194"/>
        <v>0</v>
      </c>
      <c r="U1612" s="4">
        <f t="shared" si="2195"/>
        <v>0</v>
      </c>
      <c r="V1612" s="144" t="str">
        <f t="shared" ref="V1612" si="2197">V1611</f>
        <v>A+J=</v>
      </c>
      <c r="W1612" s="9">
        <f t="shared" si="2191"/>
        <v>43666</v>
      </c>
      <c r="X1612" s="4"/>
      <c r="Y1612" s="18"/>
      <c r="Z1612" s="16"/>
      <c r="AD1612" s="5"/>
    </row>
    <row r="1613" spans="1:30" x14ac:dyDescent="0.2">
      <c r="A1613" s="138">
        <f t="shared" si="2192"/>
        <v>43658</v>
      </c>
      <c r="B1613" s="134">
        <f t="shared" si="2146"/>
        <v>10307.17745465</v>
      </c>
      <c r="C1613" s="134">
        <f t="shared" si="2167"/>
        <v>8074.0015878598688</v>
      </c>
      <c r="D1613" s="139">
        <f t="shared" si="2147"/>
        <v>729.346</v>
      </c>
      <c r="E1613" s="10">
        <f>IF(DAY(A1613)=E$3+1,VLOOKUP(A1613,[1]Plan1!$BZ$150:$CA$300,2),E1612)</f>
        <v>732.59500000000003</v>
      </c>
      <c r="F1613" s="140">
        <f t="shared" si="2148"/>
        <v>43606</v>
      </c>
      <c r="G1613" s="133">
        <f t="shared" si="2149"/>
        <v>4.4546758328694036E-3</v>
      </c>
      <c r="H1613" s="141">
        <f t="shared" si="2150"/>
        <v>22</v>
      </c>
      <c r="I1613" s="141">
        <f t="shared" si="2151"/>
        <v>30</v>
      </c>
      <c r="J1613" s="134">
        <f t="shared" si="2152"/>
        <v>1.0032648256021242</v>
      </c>
      <c r="K1613" s="134">
        <f t="shared" si="2153"/>
        <v>1.26318317</v>
      </c>
      <c r="L1613" s="134">
        <f t="shared" si="2154"/>
        <v>1.2673072400000001</v>
      </c>
      <c r="M1613" s="134">
        <f t="shared" si="2155"/>
        <v>10232.24066806</v>
      </c>
      <c r="N1613" s="142">
        <f t="shared" si="2168"/>
        <v>0</v>
      </c>
      <c r="O1613" s="133">
        <f t="shared" si="2189"/>
        <v>0</v>
      </c>
      <c r="P1613" s="134">
        <f t="shared" si="2156"/>
        <v>0</v>
      </c>
      <c r="Q1613" s="133">
        <f t="shared" si="2193"/>
        <v>0.12682499999999999</v>
      </c>
      <c r="R1613" s="143">
        <f t="shared" si="2157"/>
        <v>1.0073235949999999</v>
      </c>
      <c r="S1613" s="134">
        <f t="shared" si="2158"/>
        <v>74.936786589999997</v>
      </c>
      <c r="T1613" s="3">
        <f t="shared" si="2194"/>
        <v>0</v>
      </c>
      <c r="U1613" s="4">
        <f t="shared" si="2195"/>
        <v>0</v>
      </c>
      <c r="V1613" s="144" t="str">
        <f t="shared" ref="V1613" si="2198">V1612</f>
        <v>A+J=</v>
      </c>
      <c r="W1613" s="9">
        <f t="shared" si="2191"/>
        <v>43666</v>
      </c>
      <c r="X1613" s="4"/>
      <c r="Y1613" s="18"/>
      <c r="Z1613" s="16"/>
      <c r="AD1613" s="5"/>
    </row>
    <row r="1614" spans="1:30" x14ac:dyDescent="0.2">
      <c r="A1614" s="138">
        <f t="shared" si="2192"/>
        <v>43659</v>
      </c>
      <c r="B1614" s="134">
        <f t="shared" si="2146"/>
        <v>10312.12442688</v>
      </c>
      <c r="C1614" s="134">
        <f t="shared" si="2167"/>
        <v>8074.0015878598688</v>
      </c>
      <c r="D1614" s="139">
        <f t="shared" si="2147"/>
        <v>729.346</v>
      </c>
      <c r="E1614" s="10">
        <f>IF(DAY(A1614)=E$3+1,VLOOKUP(A1614,[1]Plan1!$BZ$150:$CA$300,2),E1613)</f>
        <v>732.59500000000003</v>
      </c>
      <c r="F1614" s="140">
        <f t="shared" si="2148"/>
        <v>43606</v>
      </c>
      <c r="G1614" s="133">
        <f t="shared" si="2149"/>
        <v>4.4546758328694036E-3</v>
      </c>
      <c r="H1614" s="141">
        <f t="shared" si="2150"/>
        <v>23</v>
      </c>
      <c r="I1614" s="141">
        <f t="shared" si="2151"/>
        <v>30</v>
      </c>
      <c r="J1614" s="134">
        <f t="shared" si="2152"/>
        <v>1.0034134797665959</v>
      </c>
      <c r="K1614" s="134">
        <f t="shared" si="2153"/>
        <v>1.26318317</v>
      </c>
      <c r="L1614" s="134">
        <f t="shared" si="2154"/>
        <v>1.2674950199999999</v>
      </c>
      <c r="M1614" s="134">
        <f t="shared" si="2155"/>
        <v>10233.75680408</v>
      </c>
      <c r="N1614" s="142">
        <f t="shared" si="2168"/>
        <v>0</v>
      </c>
      <c r="O1614" s="133">
        <f t="shared" si="2189"/>
        <v>0</v>
      </c>
      <c r="P1614" s="134">
        <f t="shared" si="2156"/>
        <v>0</v>
      </c>
      <c r="Q1614" s="133">
        <f t="shared" si="2193"/>
        <v>0.12682499999999999</v>
      </c>
      <c r="R1614" s="143">
        <f t="shared" si="2157"/>
        <v>1.007657757</v>
      </c>
      <c r="S1614" s="134">
        <f t="shared" si="2158"/>
        <v>78.367622800000007</v>
      </c>
      <c r="T1614" s="3">
        <f t="shared" si="2194"/>
        <v>0</v>
      </c>
      <c r="U1614" s="4">
        <f t="shared" si="2195"/>
        <v>0</v>
      </c>
      <c r="V1614" s="144" t="str">
        <f t="shared" ref="V1614" si="2199">V1613</f>
        <v>A+J=</v>
      </c>
      <c r="W1614" s="9">
        <f t="shared" si="2191"/>
        <v>43666</v>
      </c>
      <c r="X1614" s="4"/>
      <c r="Y1614" s="18"/>
      <c r="Z1614" s="16"/>
      <c r="AD1614" s="5"/>
    </row>
    <row r="1615" spans="1:30" x14ac:dyDescent="0.2">
      <c r="A1615" s="138">
        <f t="shared" si="2192"/>
        <v>43660</v>
      </c>
      <c r="B1615" s="134">
        <f t="shared" si="2146"/>
        <v>10317.07371126</v>
      </c>
      <c r="C1615" s="134">
        <f t="shared" si="2167"/>
        <v>8074.0015878598688</v>
      </c>
      <c r="D1615" s="139">
        <f t="shared" si="2147"/>
        <v>729.346</v>
      </c>
      <c r="E1615" s="10">
        <f>IF(DAY(A1615)=E$3+1,VLOOKUP(A1615,[1]Plan1!$BZ$150:$CA$300,2),E1614)</f>
        <v>732.59500000000003</v>
      </c>
      <c r="F1615" s="140">
        <f t="shared" si="2148"/>
        <v>43606</v>
      </c>
      <c r="G1615" s="133">
        <f t="shared" si="2149"/>
        <v>4.4546758328694036E-3</v>
      </c>
      <c r="H1615" s="141">
        <f t="shared" si="2150"/>
        <v>24</v>
      </c>
      <c r="I1615" s="141">
        <f t="shared" si="2151"/>
        <v>30</v>
      </c>
      <c r="J1615" s="134">
        <f t="shared" si="2152"/>
        <v>1.0035621559572168</v>
      </c>
      <c r="K1615" s="134">
        <f t="shared" si="2153"/>
        <v>1.26318317</v>
      </c>
      <c r="L1615" s="134">
        <f t="shared" si="2154"/>
        <v>1.2676828200000001</v>
      </c>
      <c r="M1615" s="134">
        <f t="shared" si="2155"/>
        <v>10235.27310158</v>
      </c>
      <c r="N1615" s="142">
        <f t="shared" si="2168"/>
        <v>0</v>
      </c>
      <c r="O1615" s="133">
        <f t="shared" si="2189"/>
        <v>0</v>
      </c>
      <c r="P1615" s="134">
        <f t="shared" si="2156"/>
        <v>0</v>
      </c>
      <c r="Q1615" s="133">
        <f t="shared" si="2193"/>
        <v>0.12682499999999999</v>
      </c>
      <c r="R1615" s="143">
        <f t="shared" si="2157"/>
        <v>1.00799203</v>
      </c>
      <c r="S1615" s="134">
        <f t="shared" si="2158"/>
        <v>81.800609679999994</v>
      </c>
      <c r="T1615" s="3">
        <f t="shared" si="2194"/>
        <v>0</v>
      </c>
      <c r="U1615" s="4">
        <f t="shared" si="2195"/>
        <v>0</v>
      </c>
      <c r="V1615" s="144" t="str">
        <f t="shared" ref="V1615" si="2200">V1614</f>
        <v>A+J=</v>
      </c>
      <c r="W1615" s="9">
        <f t="shared" si="2191"/>
        <v>43666</v>
      </c>
      <c r="X1615" s="4"/>
      <c r="Y1615" s="18"/>
      <c r="Z1615" s="16"/>
      <c r="AD1615" s="5"/>
    </row>
    <row r="1616" spans="1:30" x14ac:dyDescent="0.2">
      <c r="A1616" s="138">
        <f t="shared" si="2192"/>
        <v>43661</v>
      </c>
      <c r="B1616" s="134">
        <f t="shared" si="2146"/>
        <v>10322.02538988</v>
      </c>
      <c r="C1616" s="134">
        <f t="shared" si="2167"/>
        <v>8074.0015878598688</v>
      </c>
      <c r="D1616" s="139">
        <f t="shared" si="2147"/>
        <v>729.346</v>
      </c>
      <c r="E1616" s="10">
        <f>IF(DAY(A1616)=E$3+1,VLOOKUP(A1616,[1]Plan1!$BZ$150:$CA$300,2),E1615)</f>
        <v>732.59500000000003</v>
      </c>
      <c r="F1616" s="140">
        <f t="shared" si="2148"/>
        <v>43606</v>
      </c>
      <c r="G1616" s="133">
        <f t="shared" si="2149"/>
        <v>4.4546758328694036E-3</v>
      </c>
      <c r="H1616" s="141">
        <f t="shared" si="2150"/>
        <v>25</v>
      </c>
      <c r="I1616" s="141">
        <f t="shared" si="2151"/>
        <v>30</v>
      </c>
      <c r="J1616" s="134">
        <f t="shared" si="2152"/>
        <v>1.0037108541772504</v>
      </c>
      <c r="K1616" s="134">
        <f t="shared" si="2153"/>
        <v>1.26318317</v>
      </c>
      <c r="L1616" s="134">
        <f t="shared" si="2154"/>
        <v>1.2678706500000001</v>
      </c>
      <c r="M1616" s="134">
        <f t="shared" si="2155"/>
        <v>10236.7896413</v>
      </c>
      <c r="N1616" s="142">
        <f t="shared" si="2168"/>
        <v>0</v>
      </c>
      <c r="O1616" s="133">
        <f t="shared" si="2189"/>
        <v>0</v>
      </c>
      <c r="P1616" s="134">
        <f t="shared" si="2156"/>
        <v>0</v>
      </c>
      <c r="Q1616" s="133">
        <f t="shared" si="2193"/>
        <v>0.12682499999999999</v>
      </c>
      <c r="R1616" s="143">
        <f t="shared" si="2157"/>
        <v>1.0083264139999999</v>
      </c>
      <c r="S1616" s="134">
        <f t="shared" si="2158"/>
        <v>85.235748580000006</v>
      </c>
      <c r="T1616" s="3">
        <f t="shared" si="2194"/>
        <v>0</v>
      </c>
      <c r="U1616" s="4">
        <f t="shared" si="2195"/>
        <v>0</v>
      </c>
      <c r="V1616" s="144" t="str">
        <f t="shared" ref="V1616" si="2201">V1615</f>
        <v>A+J=</v>
      </c>
      <c r="W1616" s="9">
        <f t="shared" si="2191"/>
        <v>43666</v>
      </c>
      <c r="X1616" s="4"/>
      <c r="Y1616" s="18"/>
      <c r="Z1616" s="16"/>
      <c r="AD1616" s="5"/>
    </row>
    <row r="1617" spans="1:30" x14ac:dyDescent="0.2">
      <c r="A1617" s="138">
        <f t="shared" si="2192"/>
        <v>43662</v>
      </c>
      <c r="B1617" s="134">
        <f t="shared" si="2146"/>
        <v>10326.979463470001</v>
      </c>
      <c r="C1617" s="134">
        <f t="shared" si="2167"/>
        <v>8074.0015878598688</v>
      </c>
      <c r="D1617" s="139">
        <f t="shared" si="2147"/>
        <v>729.346</v>
      </c>
      <c r="E1617" s="10">
        <f>IF(DAY(A1617)=E$3+1,VLOOKUP(A1617,[1]Plan1!$BZ$150:$CA$300,2),E1616)</f>
        <v>732.59500000000003</v>
      </c>
      <c r="F1617" s="140">
        <f t="shared" si="2148"/>
        <v>43606</v>
      </c>
      <c r="G1617" s="133">
        <f t="shared" si="2149"/>
        <v>4.4546758328694036E-3</v>
      </c>
      <c r="H1617" s="141">
        <f t="shared" si="2150"/>
        <v>26</v>
      </c>
      <c r="I1617" s="141">
        <f t="shared" si="2151"/>
        <v>30</v>
      </c>
      <c r="J1617" s="134">
        <f t="shared" si="2152"/>
        <v>1.0038595744299608</v>
      </c>
      <c r="K1617" s="134">
        <f t="shared" si="2153"/>
        <v>1.26318317</v>
      </c>
      <c r="L1617" s="134">
        <f t="shared" si="2154"/>
        <v>1.2680585099999999</v>
      </c>
      <c r="M1617" s="134">
        <f t="shared" si="2155"/>
        <v>10238.30642323</v>
      </c>
      <c r="N1617" s="142">
        <f t="shared" si="2168"/>
        <v>0</v>
      </c>
      <c r="O1617" s="133">
        <f t="shared" si="2189"/>
        <v>0</v>
      </c>
      <c r="P1617" s="134">
        <f t="shared" si="2156"/>
        <v>0</v>
      </c>
      <c r="Q1617" s="133">
        <f t="shared" si="2193"/>
        <v>0.12682499999999999</v>
      </c>
      <c r="R1617" s="143">
        <f t="shared" si="2157"/>
        <v>1.008660909</v>
      </c>
      <c r="S1617" s="134">
        <f t="shared" si="2158"/>
        <v>88.673040240000006</v>
      </c>
      <c r="T1617" s="3">
        <f t="shared" si="2194"/>
        <v>0</v>
      </c>
      <c r="U1617" s="4">
        <f t="shared" si="2195"/>
        <v>0</v>
      </c>
      <c r="V1617" s="144" t="str">
        <f t="shared" ref="V1617" si="2202">V1616</f>
        <v>A+J=</v>
      </c>
      <c r="W1617" s="9">
        <f t="shared" si="2191"/>
        <v>43666</v>
      </c>
      <c r="X1617" s="4"/>
      <c r="Y1617" s="18"/>
      <c r="Z1617" s="16"/>
      <c r="AD1617" s="5"/>
    </row>
    <row r="1618" spans="1:30" x14ac:dyDescent="0.2">
      <c r="A1618" s="138">
        <f t="shared" si="2192"/>
        <v>43663</v>
      </c>
      <c r="B1618" s="134">
        <f t="shared" si="2146"/>
        <v>10331.93592256</v>
      </c>
      <c r="C1618" s="134">
        <f t="shared" si="2167"/>
        <v>8074.0015878598688</v>
      </c>
      <c r="D1618" s="139">
        <f t="shared" si="2147"/>
        <v>729.346</v>
      </c>
      <c r="E1618" s="10">
        <f>IF(DAY(A1618)=E$3+1,VLOOKUP(A1618,[1]Plan1!$BZ$150:$CA$300,2),E1617)</f>
        <v>732.59500000000003</v>
      </c>
      <c r="F1618" s="140">
        <f t="shared" si="2148"/>
        <v>43606</v>
      </c>
      <c r="G1618" s="133">
        <f t="shared" si="2149"/>
        <v>4.4546758328694036E-3</v>
      </c>
      <c r="H1618" s="141">
        <f t="shared" si="2150"/>
        <v>27</v>
      </c>
      <c r="I1618" s="141">
        <f t="shared" si="2151"/>
        <v>30</v>
      </c>
      <c r="J1618" s="134">
        <f t="shared" si="2152"/>
        <v>1.0040083167186125</v>
      </c>
      <c r="K1618" s="134">
        <f t="shared" si="2153"/>
        <v>1.26318317</v>
      </c>
      <c r="L1618" s="134">
        <f t="shared" si="2154"/>
        <v>1.2682464</v>
      </c>
      <c r="M1618" s="134">
        <f t="shared" si="2155"/>
        <v>10239.823447389999</v>
      </c>
      <c r="N1618" s="142">
        <f t="shared" si="2168"/>
        <v>0</v>
      </c>
      <c r="O1618" s="133">
        <f t="shared" si="2189"/>
        <v>0</v>
      </c>
      <c r="P1618" s="134">
        <f t="shared" si="2156"/>
        <v>0</v>
      </c>
      <c r="Q1618" s="133">
        <f t="shared" si="2193"/>
        <v>0.12682499999999999</v>
      </c>
      <c r="R1618" s="143">
        <f t="shared" si="2157"/>
        <v>1.008995514</v>
      </c>
      <c r="S1618" s="134">
        <f t="shared" si="2158"/>
        <v>92.112475169999996</v>
      </c>
      <c r="T1618" s="3">
        <f t="shared" si="2194"/>
        <v>0</v>
      </c>
      <c r="U1618" s="4">
        <f t="shared" si="2195"/>
        <v>0</v>
      </c>
      <c r="V1618" s="144" t="str">
        <f t="shared" ref="V1618" si="2203">V1617</f>
        <v>A+J=</v>
      </c>
      <c r="W1618" s="9">
        <f t="shared" si="2191"/>
        <v>43666</v>
      </c>
      <c r="X1618" s="4"/>
      <c r="Y1618" s="18"/>
      <c r="Z1618" s="16"/>
      <c r="AD1618" s="5"/>
    </row>
    <row r="1619" spans="1:30" x14ac:dyDescent="0.2">
      <c r="A1619" s="138">
        <f t="shared" si="2192"/>
        <v>43664</v>
      </c>
      <c r="B1619" s="134">
        <f t="shared" si="2146"/>
        <v>10336.89478837</v>
      </c>
      <c r="C1619" s="134">
        <f t="shared" si="2167"/>
        <v>8074.0015878598688</v>
      </c>
      <c r="D1619" s="139">
        <f t="shared" si="2147"/>
        <v>729.346</v>
      </c>
      <c r="E1619" s="10">
        <f>IF(DAY(A1619)=E$3+1,VLOOKUP(A1619,[1]Plan1!$BZ$150:$CA$300,2),E1618)</f>
        <v>732.59500000000003</v>
      </c>
      <c r="F1619" s="140">
        <f t="shared" si="2148"/>
        <v>43606</v>
      </c>
      <c r="G1619" s="133">
        <f t="shared" si="2149"/>
        <v>4.4546758328694036E-3</v>
      </c>
      <c r="H1619" s="141">
        <f t="shared" si="2150"/>
        <v>28</v>
      </c>
      <c r="I1619" s="141">
        <f t="shared" si="2151"/>
        <v>30</v>
      </c>
      <c r="J1619" s="134">
        <f t="shared" si="2152"/>
        <v>1.0041570810464708</v>
      </c>
      <c r="K1619" s="134">
        <f t="shared" si="2153"/>
        <v>1.26318317</v>
      </c>
      <c r="L1619" s="134">
        <f t="shared" si="2154"/>
        <v>1.2684343199999999</v>
      </c>
      <c r="M1619" s="134">
        <f t="shared" si="2155"/>
        <v>10241.34071377</v>
      </c>
      <c r="N1619" s="142">
        <f t="shared" si="2168"/>
        <v>0</v>
      </c>
      <c r="O1619" s="133">
        <f t="shared" si="2189"/>
        <v>0</v>
      </c>
      <c r="P1619" s="134">
        <f t="shared" si="2156"/>
        <v>0</v>
      </c>
      <c r="Q1619" s="133">
        <f t="shared" si="2193"/>
        <v>0.12682499999999999</v>
      </c>
      <c r="R1619" s="143">
        <f t="shared" si="2157"/>
        <v>1.0093302310000001</v>
      </c>
      <c r="S1619" s="134">
        <f t="shared" si="2158"/>
        <v>95.554074600000007</v>
      </c>
      <c r="T1619" s="3">
        <f t="shared" si="2194"/>
        <v>0</v>
      </c>
      <c r="U1619" s="4">
        <f t="shared" si="2195"/>
        <v>0</v>
      </c>
      <c r="V1619" s="144" t="str">
        <f t="shared" ref="V1619" si="2204">V1618</f>
        <v>A+J=</v>
      </c>
      <c r="W1619" s="9">
        <f t="shared" si="2191"/>
        <v>43666</v>
      </c>
      <c r="X1619" s="4"/>
      <c r="Y1619" s="18"/>
      <c r="Z1619" s="16"/>
      <c r="AD1619" s="5"/>
    </row>
    <row r="1620" spans="1:30" x14ac:dyDescent="0.2">
      <c r="A1620" s="138">
        <f t="shared" si="2192"/>
        <v>43665</v>
      </c>
      <c r="B1620" s="134">
        <f t="shared" si="2146"/>
        <v>10341.855969890001</v>
      </c>
      <c r="C1620" s="134">
        <f t="shared" si="2167"/>
        <v>8074.0015878598688</v>
      </c>
      <c r="D1620" s="139">
        <f t="shared" si="2147"/>
        <v>729.346</v>
      </c>
      <c r="E1620" s="10">
        <f>IF(DAY(A1620)=E$3+1,VLOOKUP(A1620,[1]Plan1!$BZ$150:$CA$300,2),E1619)</f>
        <v>732.59500000000003</v>
      </c>
      <c r="F1620" s="140">
        <f t="shared" si="2148"/>
        <v>43606</v>
      </c>
      <c r="G1620" s="133">
        <f t="shared" si="2149"/>
        <v>4.4546758328694036E-3</v>
      </c>
      <c r="H1620" s="141">
        <f t="shared" si="2150"/>
        <v>29</v>
      </c>
      <c r="I1620" s="141">
        <f t="shared" si="2151"/>
        <v>30</v>
      </c>
      <c r="J1620" s="134">
        <f t="shared" si="2152"/>
        <v>1.0043058674168011</v>
      </c>
      <c r="K1620" s="134">
        <f t="shared" si="2153"/>
        <v>1.26318317</v>
      </c>
      <c r="L1620" s="134">
        <f t="shared" si="2154"/>
        <v>1.2686222599999999</v>
      </c>
      <c r="M1620" s="134">
        <f t="shared" si="2155"/>
        <v>10242.85814163</v>
      </c>
      <c r="N1620" s="142">
        <f t="shared" si="2168"/>
        <v>0</v>
      </c>
      <c r="O1620" s="133">
        <f t="shared" si="2189"/>
        <v>0</v>
      </c>
      <c r="P1620" s="134">
        <f t="shared" si="2156"/>
        <v>0</v>
      </c>
      <c r="Q1620" s="133">
        <f t="shared" si="2193"/>
        <v>0.12682499999999999</v>
      </c>
      <c r="R1620" s="143">
        <f t="shared" si="2157"/>
        <v>1.009665059</v>
      </c>
      <c r="S1620" s="134">
        <f t="shared" si="2158"/>
        <v>98.997828260000006</v>
      </c>
      <c r="T1620" s="3">
        <f t="shared" si="2194"/>
        <v>0</v>
      </c>
      <c r="U1620" s="4">
        <f t="shared" si="2195"/>
        <v>0</v>
      </c>
      <c r="V1620" s="144" t="str">
        <f t="shared" ref="V1620" si="2205">V1619</f>
        <v>A+J=</v>
      </c>
      <c r="W1620" s="9">
        <f t="shared" si="2191"/>
        <v>43666</v>
      </c>
      <c r="X1620" s="4"/>
      <c r="Y1620" s="18"/>
      <c r="Z1620" s="16"/>
      <c r="AD1620" s="5"/>
    </row>
    <row r="1621" spans="1:30" x14ac:dyDescent="0.2">
      <c r="A1621" s="92">
        <f t="shared" si="2192"/>
        <v>43666</v>
      </c>
      <c r="B1621" s="97">
        <f t="shared" si="2146"/>
        <v>10346.81963088</v>
      </c>
      <c r="C1621" s="97">
        <f t="shared" si="2167"/>
        <v>8074.0015878598688</v>
      </c>
      <c r="D1621" s="94">
        <f t="shared" si="2147"/>
        <v>729.346</v>
      </c>
      <c r="E1621" s="10">
        <f>IF(DAY(A1621)=E$3+1,VLOOKUP(A1621,[1]Plan1!$BZ$150:$CA$300,2),E1620)</f>
        <v>732.59500000000003</v>
      </c>
      <c r="F1621" s="130">
        <f t="shared" si="2148"/>
        <v>43606</v>
      </c>
      <c r="G1621" s="99">
        <f t="shared" si="2149"/>
        <v>4.4546758328694036E-3</v>
      </c>
      <c r="H1621" s="96">
        <f t="shared" si="2150"/>
        <v>30</v>
      </c>
      <c r="I1621" s="96">
        <f t="shared" si="2151"/>
        <v>30</v>
      </c>
      <c r="J1621" s="97">
        <f t="shared" si="2152"/>
        <v>1.0044546758328694</v>
      </c>
      <c r="K1621" s="97">
        <f t="shared" si="2153"/>
        <v>1.26318317</v>
      </c>
      <c r="L1621" s="97">
        <f t="shared" si="2154"/>
        <v>1.2688102400000001</v>
      </c>
      <c r="M1621" s="97">
        <f t="shared" si="2155"/>
        <v>10244.37589245</v>
      </c>
      <c r="N1621" s="98">
        <f t="shared" si="2168"/>
        <v>54</v>
      </c>
      <c r="O1621" s="99">
        <f t="shared" si="2189"/>
        <v>5.1941960756783215E-2</v>
      </c>
      <c r="P1621" s="97">
        <f t="shared" si="2156"/>
        <v>532.11297058000002</v>
      </c>
      <c r="Q1621" s="99">
        <f t="shared" si="2193"/>
        <v>0.12682499999999999</v>
      </c>
      <c r="R1621" s="100">
        <f t="shared" si="2157"/>
        <v>1.0099999980000001</v>
      </c>
      <c r="S1621" s="97">
        <f t="shared" si="2158"/>
        <v>102.44373843</v>
      </c>
      <c r="T1621" s="3">
        <f t="shared" si="2194"/>
        <v>634.55670901000008</v>
      </c>
      <c r="U1621" s="4">
        <f t="shared" si="2195"/>
        <v>43784.412921690004</v>
      </c>
      <c r="V1621" s="136" t="str">
        <f t="shared" ref="V1621" si="2206">V1620</f>
        <v>A+J=</v>
      </c>
      <c r="W1621" s="9">
        <f t="shared" si="2191"/>
        <v>43697</v>
      </c>
      <c r="X1621" s="4"/>
      <c r="Y1621" s="18"/>
      <c r="Z1621" s="16"/>
      <c r="AD1621" s="5"/>
    </row>
    <row r="1622" spans="1:30" x14ac:dyDescent="0.2">
      <c r="A1622" s="138">
        <f t="shared" si="2192"/>
        <v>43667</v>
      </c>
      <c r="B1622" s="134">
        <f t="shared" si="2146"/>
        <v>9717.8635810899996</v>
      </c>
      <c r="C1622" s="134">
        <f t="shared" si="2167"/>
        <v>7654.622114239869</v>
      </c>
      <c r="D1622" s="139">
        <f t="shared" si="2147"/>
        <v>732.59500000000003</v>
      </c>
      <c r="E1622" s="10">
        <f>IF(DAY(A1622)=E$3+1,VLOOKUP(A1622,[1]Plan1!$BZ$150:$CA$300,2),E1621)</f>
        <v>738.42100000000005</v>
      </c>
      <c r="F1622" s="140">
        <f t="shared" si="2148"/>
        <v>43637</v>
      </c>
      <c r="G1622" s="133">
        <f t="shared" si="2149"/>
        <v>7.9525522287211547E-3</v>
      </c>
      <c r="H1622" s="141">
        <f t="shared" si="2150"/>
        <v>1</v>
      </c>
      <c r="I1622" s="141">
        <f t="shared" si="2151"/>
        <v>31</v>
      </c>
      <c r="J1622" s="134">
        <f t="shared" si="2152"/>
        <v>1.0002555519168492</v>
      </c>
      <c r="K1622" s="134">
        <f t="shared" si="2153"/>
        <v>1.2688102400000001</v>
      </c>
      <c r="L1622" s="134">
        <f t="shared" si="2154"/>
        <v>1.26913448</v>
      </c>
      <c r="M1622" s="134">
        <f t="shared" si="2155"/>
        <v>9714.7448565499999</v>
      </c>
      <c r="N1622" s="142">
        <f t="shared" si="2168"/>
        <v>0</v>
      </c>
      <c r="O1622" s="133">
        <f t="shared" si="2189"/>
        <v>0</v>
      </c>
      <c r="P1622" s="134">
        <f t="shared" si="2156"/>
        <v>0</v>
      </c>
      <c r="Q1622" s="133">
        <f t="shared" si="2193"/>
        <v>0.12682499999999999</v>
      </c>
      <c r="R1622" s="143">
        <f t="shared" si="2157"/>
        <v>1.0003210300000001</v>
      </c>
      <c r="S1622" s="134">
        <f t="shared" si="2158"/>
        <v>3.1187245400000001</v>
      </c>
      <c r="T1622" s="3">
        <f t="shared" si="2194"/>
        <v>0</v>
      </c>
      <c r="U1622" s="4">
        <f t="shared" si="2195"/>
        <v>0</v>
      </c>
      <c r="V1622" s="144" t="str">
        <f t="shared" ref="V1622" si="2207">V1621</f>
        <v>A+J=</v>
      </c>
      <c r="W1622" s="9">
        <f t="shared" si="2191"/>
        <v>43697</v>
      </c>
      <c r="X1622" s="4"/>
      <c r="Y1622" s="18"/>
      <c r="Z1622" s="16"/>
      <c r="AD1622" s="5"/>
    </row>
    <row r="1623" spans="1:30" x14ac:dyDescent="0.2">
      <c r="A1623" s="138">
        <f t="shared" si="2192"/>
        <v>43668</v>
      </c>
      <c r="B1623" s="134">
        <f t="shared" si="2146"/>
        <v>9723.4675240899996</v>
      </c>
      <c r="C1623" s="134">
        <f t="shared" si="2167"/>
        <v>7654.622114239869</v>
      </c>
      <c r="D1623" s="139">
        <f t="shared" si="2147"/>
        <v>732.59500000000003</v>
      </c>
      <c r="E1623" s="10">
        <f>IF(DAY(A1623)=E$3+1,VLOOKUP(A1623,[1]Plan1!$BZ$150:$CA$300,2),E1622)</f>
        <v>738.42100000000005</v>
      </c>
      <c r="F1623" s="140">
        <f t="shared" si="2148"/>
        <v>43637</v>
      </c>
      <c r="G1623" s="133">
        <f t="shared" si="2149"/>
        <v>7.9525522287211547E-3</v>
      </c>
      <c r="H1623" s="141">
        <f t="shared" si="2150"/>
        <v>2</v>
      </c>
      <c r="I1623" s="141">
        <f t="shared" si="2151"/>
        <v>31</v>
      </c>
      <c r="J1623" s="134">
        <f t="shared" si="2152"/>
        <v>1.0005111691404809</v>
      </c>
      <c r="K1623" s="134">
        <f t="shared" si="2153"/>
        <v>1.2688102400000001</v>
      </c>
      <c r="L1623" s="134">
        <f t="shared" si="2154"/>
        <v>1.2694588099999999</v>
      </c>
      <c r="M1623" s="134">
        <f t="shared" si="2155"/>
        <v>9717.2274801399999</v>
      </c>
      <c r="N1623" s="142">
        <f t="shared" si="2168"/>
        <v>0</v>
      </c>
      <c r="O1623" s="133">
        <f t="shared" si="2189"/>
        <v>0</v>
      </c>
      <c r="P1623" s="134">
        <f t="shared" si="2156"/>
        <v>0</v>
      </c>
      <c r="Q1623" s="133">
        <f t="shared" si="2193"/>
        <v>0.12682499999999999</v>
      </c>
      <c r="R1623" s="143">
        <f t="shared" si="2157"/>
        <v>1.000642163</v>
      </c>
      <c r="S1623" s="134">
        <f t="shared" si="2158"/>
        <v>6.2400439499999996</v>
      </c>
      <c r="T1623" s="3">
        <f t="shared" si="2194"/>
        <v>0</v>
      </c>
      <c r="U1623" s="4">
        <f t="shared" si="2195"/>
        <v>0</v>
      </c>
      <c r="V1623" s="144" t="str">
        <f t="shared" ref="V1623" si="2208">V1622</f>
        <v>A+J=</v>
      </c>
      <c r="W1623" s="9">
        <f t="shared" si="2191"/>
        <v>43697</v>
      </c>
      <c r="X1623" s="4"/>
      <c r="Y1623" s="18"/>
      <c r="Z1623" s="16"/>
      <c r="AD1623" s="5"/>
    </row>
    <row r="1624" spans="1:30" x14ac:dyDescent="0.2">
      <c r="A1624" s="138">
        <f t="shared" si="2192"/>
        <v>43669</v>
      </c>
      <c r="B1624" s="134">
        <f t="shared" si="2146"/>
        <v>9729.0746756799999</v>
      </c>
      <c r="C1624" s="134">
        <f t="shared" si="2167"/>
        <v>7654.622114239869</v>
      </c>
      <c r="D1624" s="139">
        <f t="shared" si="2147"/>
        <v>732.59500000000003</v>
      </c>
      <c r="E1624" s="10">
        <f>IF(DAY(A1624)=E$3+1,VLOOKUP(A1624,[1]Plan1!$BZ$150:$CA$300,2),E1623)</f>
        <v>738.42100000000005</v>
      </c>
      <c r="F1624" s="140">
        <f t="shared" si="2148"/>
        <v>43637</v>
      </c>
      <c r="G1624" s="133">
        <f t="shared" si="2149"/>
        <v>7.9525522287211547E-3</v>
      </c>
      <c r="H1624" s="141">
        <f t="shared" si="2150"/>
        <v>3</v>
      </c>
      <c r="I1624" s="141">
        <f t="shared" si="2151"/>
        <v>31</v>
      </c>
      <c r="J1624" s="134">
        <f t="shared" si="2152"/>
        <v>1.0007668516875838</v>
      </c>
      <c r="K1624" s="134">
        <f t="shared" si="2153"/>
        <v>1.2688102400000001</v>
      </c>
      <c r="L1624" s="134">
        <f t="shared" si="2154"/>
        <v>1.2697832200000001</v>
      </c>
      <c r="M1624" s="134">
        <f t="shared" si="2155"/>
        <v>9719.7107161000004</v>
      </c>
      <c r="N1624" s="142">
        <f t="shared" si="2168"/>
        <v>0</v>
      </c>
      <c r="O1624" s="133">
        <f t="shared" si="2189"/>
        <v>0</v>
      </c>
      <c r="P1624" s="134">
        <f t="shared" si="2156"/>
        <v>0</v>
      </c>
      <c r="Q1624" s="133">
        <f t="shared" si="2193"/>
        <v>0.12682499999999999</v>
      </c>
      <c r="R1624" s="143">
        <f t="shared" si="2157"/>
        <v>1.000963399</v>
      </c>
      <c r="S1624" s="134">
        <f t="shared" si="2158"/>
        <v>9.3639595799999995</v>
      </c>
      <c r="T1624" s="3">
        <f t="shared" si="2194"/>
        <v>0</v>
      </c>
      <c r="U1624" s="4">
        <f t="shared" si="2195"/>
        <v>0</v>
      </c>
      <c r="V1624" s="144" t="str">
        <f t="shared" ref="V1624" si="2209">V1623</f>
        <v>A+J=</v>
      </c>
      <c r="W1624" s="9">
        <f t="shared" si="2191"/>
        <v>43697</v>
      </c>
      <c r="X1624" s="4"/>
      <c r="Y1624" s="18"/>
      <c r="Z1624" s="16"/>
      <c r="AD1624" s="5"/>
    </row>
    <row r="1625" spans="1:30" x14ac:dyDescent="0.2">
      <c r="A1625" s="138">
        <f t="shared" si="2192"/>
        <v>43670</v>
      </c>
      <c r="B1625" s="134">
        <f t="shared" si="2146"/>
        <v>9734.6851138599995</v>
      </c>
      <c r="C1625" s="134">
        <f t="shared" si="2167"/>
        <v>7654.622114239869</v>
      </c>
      <c r="D1625" s="139">
        <f t="shared" si="2147"/>
        <v>732.59500000000003</v>
      </c>
      <c r="E1625" s="10">
        <f>IF(DAY(A1625)=E$3+1,VLOOKUP(A1625,[1]Plan1!$BZ$150:$CA$300,2),E1624)</f>
        <v>738.42100000000005</v>
      </c>
      <c r="F1625" s="140">
        <f t="shared" si="2148"/>
        <v>43637</v>
      </c>
      <c r="G1625" s="133">
        <f t="shared" si="2149"/>
        <v>7.9525522287211547E-3</v>
      </c>
      <c r="H1625" s="141">
        <f t="shared" si="2150"/>
        <v>4</v>
      </c>
      <c r="I1625" s="141">
        <f t="shared" si="2151"/>
        <v>31</v>
      </c>
      <c r="J1625" s="134">
        <f t="shared" si="2152"/>
        <v>1.0010225995748518</v>
      </c>
      <c r="K1625" s="134">
        <f t="shared" si="2153"/>
        <v>1.2688102400000001</v>
      </c>
      <c r="L1625" s="134">
        <f t="shared" si="2154"/>
        <v>1.2701077199999999</v>
      </c>
      <c r="M1625" s="134">
        <f t="shared" si="2155"/>
        <v>9722.1946409699995</v>
      </c>
      <c r="N1625" s="142">
        <f t="shared" si="2168"/>
        <v>0</v>
      </c>
      <c r="O1625" s="133">
        <f t="shared" si="2189"/>
        <v>0</v>
      </c>
      <c r="P1625" s="134">
        <f t="shared" si="2156"/>
        <v>0</v>
      </c>
      <c r="Q1625" s="133">
        <f t="shared" si="2193"/>
        <v>0.12682499999999999</v>
      </c>
      <c r="R1625" s="143">
        <f t="shared" si="2157"/>
        <v>1.0012847380000001</v>
      </c>
      <c r="S1625" s="134">
        <f t="shared" si="2158"/>
        <v>12.490472889999999</v>
      </c>
      <c r="T1625" s="3">
        <f t="shared" si="2194"/>
        <v>0</v>
      </c>
      <c r="U1625" s="4">
        <f t="shared" si="2195"/>
        <v>0</v>
      </c>
      <c r="V1625" s="144" t="str">
        <f t="shared" ref="V1625" si="2210">V1624</f>
        <v>A+J=</v>
      </c>
      <c r="W1625" s="9">
        <f t="shared" si="2191"/>
        <v>43697</v>
      </c>
      <c r="X1625" s="4"/>
      <c r="Y1625" s="18"/>
      <c r="Z1625" s="16"/>
      <c r="AD1625" s="5"/>
    </row>
    <row r="1626" spans="1:30" x14ac:dyDescent="0.2">
      <c r="A1626" s="138">
        <f t="shared" si="2192"/>
        <v>43671</v>
      </c>
      <c r="B1626" s="134">
        <f t="shared" si="2146"/>
        <v>9740.2987634199999</v>
      </c>
      <c r="C1626" s="134">
        <f t="shared" si="2167"/>
        <v>7654.622114239869</v>
      </c>
      <c r="D1626" s="139">
        <f t="shared" si="2147"/>
        <v>732.59500000000003</v>
      </c>
      <c r="E1626" s="10">
        <f>IF(DAY(A1626)=E$3+1,VLOOKUP(A1626,[1]Plan1!$BZ$150:$CA$300,2),E1625)</f>
        <v>738.42100000000005</v>
      </c>
      <c r="F1626" s="140">
        <f t="shared" si="2148"/>
        <v>43637</v>
      </c>
      <c r="G1626" s="133">
        <f t="shared" si="2149"/>
        <v>7.9525522287211547E-3</v>
      </c>
      <c r="H1626" s="141">
        <f t="shared" si="2150"/>
        <v>5</v>
      </c>
      <c r="I1626" s="141">
        <f t="shared" si="2151"/>
        <v>31</v>
      </c>
      <c r="J1626" s="134">
        <f t="shared" si="2152"/>
        <v>1.0012784128189827</v>
      </c>
      <c r="K1626" s="134">
        <f t="shared" si="2153"/>
        <v>1.2688102400000001</v>
      </c>
      <c r="L1626" s="134">
        <f t="shared" si="2154"/>
        <v>1.2704323</v>
      </c>
      <c r="M1626" s="134">
        <f t="shared" si="2155"/>
        <v>9724.6791782199998</v>
      </c>
      <c r="N1626" s="142">
        <f t="shared" si="2168"/>
        <v>0</v>
      </c>
      <c r="O1626" s="133">
        <f t="shared" si="2189"/>
        <v>0</v>
      </c>
      <c r="P1626" s="134">
        <f t="shared" si="2156"/>
        <v>0</v>
      </c>
      <c r="Q1626" s="133">
        <f t="shared" si="2193"/>
        <v>0.12682499999999999</v>
      </c>
      <c r="R1626" s="143">
        <f t="shared" si="2157"/>
        <v>1.00160618</v>
      </c>
      <c r="S1626" s="134">
        <f t="shared" si="2158"/>
        <v>15.6195852</v>
      </c>
      <c r="T1626" s="3">
        <f t="shared" si="2194"/>
        <v>0</v>
      </c>
      <c r="U1626" s="4">
        <f t="shared" si="2195"/>
        <v>0</v>
      </c>
      <c r="V1626" s="144" t="str">
        <f t="shared" ref="V1626" si="2211">V1625</f>
        <v>A+J=</v>
      </c>
      <c r="W1626" s="9">
        <f t="shared" si="2191"/>
        <v>43697</v>
      </c>
      <c r="X1626" s="4"/>
      <c r="Y1626" s="18"/>
      <c r="Z1626" s="16"/>
      <c r="AD1626" s="5"/>
    </row>
    <row r="1627" spans="1:30" x14ac:dyDescent="0.2">
      <c r="A1627" s="138">
        <f t="shared" si="2192"/>
        <v>43672</v>
      </c>
      <c r="B1627" s="134">
        <f t="shared" si="2146"/>
        <v>9745.9156354200004</v>
      </c>
      <c r="C1627" s="134">
        <f t="shared" si="2167"/>
        <v>7654.622114239869</v>
      </c>
      <c r="D1627" s="139">
        <f t="shared" si="2147"/>
        <v>732.59500000000003</v>
      </c>
      <c r="E1627" s="10">
        <f>IF(DAY(A1627)=E$3+1,VLOOKUP(A1627,[1]Plan1!$BZ$150:$CA$300,2),E1626)</f>
        <v>738.42100000000005</v>
      </c>
      <c r="F1627" s="140">
        <f t="shared" si="2148"/>
        <v>43637</v>
      </c>
      <c r="G1627" s="133">
        <f t="shared" si="2149"/>
        <v>7.9525522287211547E-3</v>
      </c>
      <c r="H1627" s="141">
        <f t="shared" si="2150"/>
        <v>6</v>
      </c>
      <c r="I1627" s="141">
        <f t="shared" si="2151"/>
        <v>31</v>
      </c>
      <c r="J1627" s="134">
        <f t="shared" si="2152"/>
        <v>1.0015342914366785</v>
      </c>
      <c r="K1627" s="134">
        <f t="shared" si="2153"/>
        <v>1.2688102400000001</v>
      </c>
      <c r="L1627" s="134">
        <f t="shared" si="2154"/>
        <v>1.2707569599999999</v>
      </c>
      <c r="M1627" s="134">
        <f t="shared" si="2155"/>
        <v>9727.1643278400006</v>
      </c>
      <c r="N1627" s="142">
        <f t="shared" si="2168"/>
        <v>0</v>
      </c>
      <c r="O1627" s="133">
        <f t="shared" si="2189"/>
        <v>0</v>
      </c>
      <c r="P1627" s="134">
        <f t="shared" si="2156"/>
        <v>0</v>
      </c>
      <c r="Q1627" s="133">
        <f t="shared" si="2193"/>
        <v>0.12682499999999999</v>
      </c>
      <c r="R1627" s="143">
        <f t="shared" si="2157"/>
        <v>1.0019277259999999</v>
      </c>
      <c r="S1627" s="134">
        <f t="shared" si="2158"/>
        <v>18.751307579999999</v>
      </c>
      <c r="T1627" s="3">
        <f t="shared" si="2194"/>
        <v>0</v>
      </c>
      <c r="U1627" s="4">
        <f t="shared" si="2195"/>
        <v>0</v>
      </c>
      <c r="V1627" s="144" t="str">
        <f t="shared" ref="V1627" si="2212">V1626</f>
        <v>A+J=</v>
      </c>
      <c r="W1627" s="9">
        <f t="shared" si="2191"/>
        <v>43697</v>
      </c>
      <c r="X1627" s="4"/>
      <c r="Y1627" s="18"/>
      <c r="Z1627" s="16"/>
      <c r="AD1627" s="5"/>
    </row>
    <row r="1628" spans="1:30" x14ac:dyDescent="0.2">
      <c r="A1628" s="138">
        <f t="shared" si="2192"/>
        <v>43673</v>
      </c>
      <c r="B1628" s="134">
        <f t="shared" si="2146"/>
        <v>9751.5357117599997</v>
      </c>
      <c r="C1628" s="134">
        <f t="shared" si="2167"/>
        <v>7654.622114239869</v>
      </c>
      <c r="D1628" s="139">
        <f t="shared" si="2147"/>
        <v>732.59500000000003</v>
      </c>
      <c r="E1628" s="10">
        <f>IF(DAY(A1628)=E$3+1,VLOOKUP(A1628,[1]Plan1!$BZ$150:$CA$300,2),E1627)</f>
        <v>738.42100000000005</v>
      </c>
      <c r="F1628" s="140">
        <f t="shared" si="2148"/>
        <v>43637</v>
      </c>
      <c r="G1628" s="133">
        <f t="shared" si="2149"/>
        <v>7.9525522287211547E-3</v>
      </c>
      <c r="H1628" s="141">
        <f t="shared" si="2150"/>
        <v>7</v>
      </c>
      <c r="I1628" s="141">
        <f t="shared" si="2151"/>
        <v>31</v>
      </c>
      <c r="J1628" s="134">
        <f t="shared" si="2152"/>
        <v>1.0017902354446455</v>
      </c>
      <c r="K1628" s="134">
        <f t="shared" si="2153"/>
        <v>1.2688102400000001</v>
      </c>
      <c r="L1628" s="134">
        <f t="shared" si="2154"/>
        <v>1.2710817000000001</v>
      </c>
      <c r="M1628" s="134">
        <f t="shared" si="2155"/>
        <v>9729.6500898199993</v>
      </c>
      <c r="N1628" s="142">
        <f t="shared" si="2168"/>
        <v>0</v>
      </c>
      <c r="O1628" s="133">
        <f t="shared" si="2189"/>
        <v>0</v>
      </c>
      <c r="P1628" s="134">
        <f t="shared" si="2156"/>
        <v>0</v>
      </c>
      <c r="Q1628" s="133">
        <f t="shared" si="2193"/>
        <v>0.12682499999999999</v>
      </c>
      <c r="R1628" s="143">
        <f t="shared" si="2157"/>
        <v>1.002249374</v>
      </c>
      <c r="S1628" s="134">
        <f t="shared" si="2158"/>
        <v>21.88562194</v>
      </c>
      <c r="T1628" s="3">
        <f t="shared" si="2194"/>
        <v>0</v>
      </c>
      <c r="U1628" s="4">
        <f t="shared" si="2195"/>
        <v>0</v>
      </c>
      <c r="V1628" s="144" t="str">
        <f t="shared" ref="V1628" si="2213">V1627</f>
        <v>A+J=</v>
      </c>
      <c r="W1628" s="9">
        <f t="shared" si="2191"/>
        <v>43697</v>
      </c>
      <c r="X1628" s="4"/>
      <c r="Y1628" s="18"/>
      <c r="Z1628" s="16"/>
      <c r="AD1628" s="5"/>
    </row>
    <row r="1629" spans="1:30" x14ac:dyDescent="0.2">
      <c r="A1629" s="138">
        <f t="shared" si="2192"/>
        <v>43674</v>
      </c>
      <c r="B1629" s="134">
        <f t="shared" si="2146"/>
        <v>9757.15909001</v>
      </c>
      <c r="C1629" s="134">
        <f t="shared" si="2167"/>
        <v>7654.622114239869</v>
      </c>
      <c r="D1629" s="139">
        <f t="shared" si="2147"/>
        <v>732.59500000000003</v>
      </c>
      <c r="E1629" s="10">
        <f>IF(DAY(A1629)=E$3+1,VLOOKUP(A1629,[1]Plan1!$BZ$150:$CA$300,2),E1628)</f>
        <v>738.42100000000005</v>
      </c>
      <c r="F1629" s="140">
        <f t="shared" si="2148"/>
        <v>43637</v>
      </c>
      <c r="G1629" s="133">
        <f t="shared" si="2149"/>
        <v>7.9525522287211547E-3</v>
      </c>
      <c r="H1629" s="141">
        <f t="shared" si="2150"/>
        <v>8</v>
      </c>
      <c r="I1629" s="141">
        <f t="shared" si="2151"/>
        <v>31</v>
      </c>
      <c r="J1629" s="134">
        <f t="shared" si="2152"/>
        <v>1.0020462448595941</v>
      </c>
      <c r="K1629" s="134">
        <f t="shared" si="2153"/>
        <v>1.2688102400000001</v>
      </c>
      <c r="L1629" s="134">
        <f t="shared" si="2154"/>
        <v>1.2714065299999999</v>
      </c>
      <c r="M1629" s="134">
        <f t="shared" si="2155"/>
        <v>9732.1365407199992</v>
      </c>
      <c r="N1629" s="142">
        <f t="shared" si="2168"/>
        <v>0</v>
      </c>
      <c r="O1629" s="133">
        <f t="shared" si="2189"/>
        <v>0</v>
      </c>
      <c r="P1629" s="134">
        <f t="shared" si="2156"/>
        <v>0</v>
      </c>
      <c r="Q1629" s="133">
        <f t="shared" si="2193"/>
        <v>0.12682499999999999</v>
      </c>
      <c r="R1629" s="143">
        <f t="shared" si="2157"/>
        <v>1.0025711260000001</v>
      </c>
      <c r="S1629" s="134">
        <f t="shared" si="2158"/>
        <v>25.022549290000001</v>
      </c>
      <c r="T1629" s="3">
        <f t="shared" si="2194"/>
        <v>0</v>
      </c>
      <c r="U1629" s="4">
        <f t="shared" si="2195"/>
        <v>0</v>
      </c>
      <c r="V1629" s="144" t="str">
        <f t="shared" ref="V1629" si="2214">V1628</f>
        <v>A+J=</v>
      </c>
      <c r="W1629" s="9">
        <f t="shared" si="2191"/>
        <v>43697</v>
      </c>
      <c r="X1629" s="4"/>
      <c r="Y1629" s="18"/>
      <c r="Z1629" s="16"/>
      <c r="AD1629" s="5"/>
    </row>
    <row r="1630" spans="1:30" x14ac:dyDescent="0.2">
      <c r="A1630" s="138">
        <f t="shared" si="2192"/>
        <v>43675</v>
      </c>
      <c r="B1630" s="134">
        <f t="shared" si="2146"/>
        <v>9762.7856948499993</v>
      </c>
      <c r="C1630" s="134">
        <f t="shared" si="2167"/>
        <v>7654.622114239869</v>
      </c>
      <c r="D1630" s="139">
        <f t="shared" si="2147"/>
        <v>732.59500000000003</v>
      </c>
      <c r="E1630" s="10">
        <f>IF(DAY(A1630)=E$3+1,VLOOKUP(A1630,[1]Plan1!$BZ$150:$CA$300,2),E1629)</f>
        <v>738.42100000000005</v>
      </c>
      <c r="F1630" s="140">
        <f t="shared" si="2148"/>
        <v>43637</v>
      </c>
      <c r="G1630" s="133">
        <f t="shared" si="2149"/>
        <v>7.9525522287211547E-3</v>
      </c>
      <c r="H1630" s="141">
        <f t="shared" si="2150"/>
        <v>9</v>
      </c>
      <c r="I1630" s="141">
        <f t="shared" si="2151"/>
        <v>31</v>
      </c>
      <c r="J1630" s="134">
        <f t="shared" si="2152"/>
        <v>1.0023023196982397</v>
      </c>
      <c r="K1630" s="134">
        <f t="shared" si="2153"/>
        <v>1.2688102400000001</v>
      </c>
      <c r="L1630" s="134">
        <f t="shared" si="2154"/>
        <v>1.2717314399999999</v>
      </c>
      <c r="M1630" s="134">
        <f t="shared" si="2155"/>
        <v>9734.6236039899995</v>
      </c>
      <c r="N1630" s="142">
        <f t="shared" si="2168"/>
        <v>0</v>
      </c>
      <c r="O1630" s="133">
        <f t="shared" si="2189"/>
        <v>0</v>
      </c>
      <c r="P1630" s="134">
        <f t="shared" si="2156"/>
        <v>0</v>
      </c>
      <c r="Q1630" s="133">
        <f t="shared" si="2193"/>
        <v>0.12682499999999999</v>
      </c>
      <c r="R1630" s="143">
        <f t="shared" si="2157"/>
        <v>1.0028929820000001</v>
      </c>
      <c r="S1630" s="134">
        <f t="shared" si="2158"/>
        <v>28.162090859999999</v>
      </c>
      <c r="T1630" s="3">
        <f t="shared" si="2194"/>
        <v>0</v>
      </c>
      <c r="U1630" s="4">
        <f t="shared" si="2195"/>
        <v>0</v>
      </c>
      <c r="V1630" s="144" t="str">
        <f t="shared" ref="V1630" si="2215">V1629</f>
        <v>A+J=</v>
      </c>
      <c r="W1630" s="9">
        <f t="shared" si="2191"/>
        <v>43697</v>
      </c>
      <c r="X1630" s="4"/>
      <c r="Y1630" s="18"/>
      <c r="Z1630" s="16"/>
      <c r="AD1630" s="5"/>
    </row>
    <row r="1631" spans="1:30" x14ac:dyDescent="0.2">
      <c r="A1631" s="138">
        <f t="shared" si="2192"/>
        <v>43676</v>
      </c>
      <c r="B1631" s="134">
        <f t="shared" si="2146"/>
        <v>9768.4155849599993</v>
      </c>
      <c r="C1631" s="134">
        <f t="shared" si="2167"/>
        <v>7654.622114239869</v>
      </c>
      <c r="D1631" s="139">
        <f t="shared" si="2147"/>
        <v>732.59500000000003</v>
      </c>
      <c r="E1631" s="10">
        <f>IF(DAY(A1631)=E$3+1,VLOOKUP(A1631,[1]Plan1!$BZ$150:$CA$300,2),E1630)</f>
        <v>738.42100000000005</v>
      </c>
      <c r="F1631" s="140">
        <f t="shared" si="2148"/>
        <v>43637</v>
      </c>
      <c r="G1631" s="133">
        <f t="shared" si="2149"/>
        <v>7.9525522287211547E-3</v>
      </c>
      <c r="H1631" s="141">
        <f t="shared" si="2150"/>
        <v>10</v>
      </c>
      <c r="I1631" s="141">
        <f t="shared" si="2151"/>
        <v>31</v>
      </c>
      <c r="J1631" s="134">
        <f t="shared" si="2152"/>
        <v>1.0025584599773012</v>
      </c>
      <c r="K1631" s="134">
        <f t="shared" si="2153"/>
        <v>1.2688102400000001</v>
      </c>
      <c r="L1631" s="134">
        <f t="shared" si="2154"/>
        <v>1.2720564400000001</v>
      </c>
      <c r="M1631" s="134">
        <f t="shared" si="2155"/>
        <v>9737.1113561799993</v>
      </c>
      <c r="N1631" s="142">
        <f t="shared" si="2168"/>
        <v>0</v>
      </c>
      <c r="O1631" s="133">
        <f t="shared" si="2189"/>
        <v>0</v>
      </c>
      <c r="P1631" s="134">
        <f t="shared" si="2156"/>
        <v>0</v>
      </c>
      <c r="Q1631" s="133">
        <f t="shared" si="2193"/>
        <v>0.12682499999999999</v>
      </c>
      <c r="R1631" s="143">
        <f t="shared" si="2157"/>
        <v>1.0032149400000001</v>
      </c>
      <c r="S1631" s="134">
        <f t="shared" si="2158"/>
        <v>31.304228779999999</v>
      </c>
      <c r="T1631" s="3">
        <f t="shared" si="2194"/>
        <v>0</v>
      </c>
      <c r="U1631" s="4">
        <f t="shared" si="2195"/>
        <v>0</v>
      </c>
      <c r="V1631" s="144" t="str">
        <f t="shared" ref="V1631" si="2216">V1630</f>
        <v>A+J=</v>
      </c>
      <c r="W1631" s="9">
        <f t="shared" si="2191"/>
        <v>43697</v>
      </c>
      <c r="X1631" s="4"/>
      <c r="Y1631" s="18"/>
      <c r="Z1631" s="16"/>
      <c r="AD1631" s="5"/>
    </row>
    <row r="1632" spans="1:30" x14ac:dyDescent="0.2">
      <c r="A1632" s="138">
        <f t="shared" si="2192"/>
        <v>43677</v>
      </c>
      <c r="B1632" s="134">
        <f t="shared" si="2146"/>
        <v>9774.04862761</v>
      </c>
      <c r="C1632" s="134">
        <f t="shared" si="2167"/>
        <v>7654.622114239869</v>
      </c>
      <c r="D1632" s="139">
        <f t="shared" si="2147"/>
        <v>732.59500000000003</v>
      </c>
      <c r="E1632" s="10">
        <f>IF(DAY(A1632)=E$3+1,VLOOKUP(A1632,[1]Plan1!$BZ$150:$CA$300,2),E1631)</f>
        <v>738.42100000000005</v>
      </c>
      <c r="F1632" s="140">
        <f t="shared" si="2148"/>
        <v>43637</v>
      </c>
      <c r="G1632" s="133">
        <f t="shared" si="2149"/>
        <v>7.9525522287211547E-3</v>
      </c>
      <c r="H1632" s="141">
        <f t="shared" si="2150"/>
        <v>11</v>
      </c>
      <c r="I1632" s="141">
        <f t="shared" si="2151"/>
        <v>31</v>
      </c>
      <c r="J1632" s="134">
        <f t="shared" si="2152"/>
        <v>1.002814665713502</v>
      </c>
      <c r="K1632" s="134">
        <f t="shared" si="2153"/>
        <v>1.2688102400000001</v>
      </c>
      <c r="L1632" s="134">
        <f t="shared" si="2154"/>
        <v>1.27238151</v>
      </c>
      <c r="M1632" s="134">
        <f t="shared" si="2155"/>
        <v>9739.5996441900006</v>
      </c>
      <c r="N1632" s="142">
        <f t="shared" si="2168"/>
        <v>0</v>
      </c>
      <c r="O1632" s="133">
        <f t="shared" si="2189"/>
        <v>0</v>
      </c>
      <c r="P1632" s="134">
        <f t="shared" si="2156"/>
        <v>0</v>
      </c>
      <c r="Q1632" s="133">
        <f t="shared" si="2193"/>
        <v>0.12682499999999999</v>
      </c>
      <c r="R1632" s="143">
        <f t="shared" si="2157"/>
        <v>1.0035370020000001</v>
      </c>
      <c r="S1632" s="134">
        <f t="shared" si="2158"/>
        <v>34.448983419999998</v>
      </c>
      <c r="T1632" s="3">
        <f t="shared" si="2194"/>
        <v>0</v>
      </c>
      <c r="U1632" s="4">
        <f t="shared" si="2195"/>
        <v>0</v>
      </c>
      <c r="V1632" s="144" t="str">
        <f t="shared" ref="V1632" si="2217">V1631</f>
        <v>A+J=</v>
      </c>
      <c r="W1632" s="9">
        <f t="shared" si="2191"/>
        <v>43697</v>
      </c>
      <c r="X1632" s="4"/>
      <c r="Y1632" s="18"/>
      <c r="Z1632" s="16"/>
      <c r="AD1632" s="5"/>
    </row>
    <row r="1633" spans="1:30" x14ac:dyDescent="0.2">
      <c r="A1633" s="138">
        <f t="shared" si="2192"/>
        <v>43678</v>
      </c>
      <c r="B1633" s="134">
        <f t="shared" si="2146"/>
        <v>9779.684977769999</v>
      </c>
      <c r="C1633" s="134">
        <f t="shared" si="2167"/>
        <v>7654.622114239869</v>
      </c>
      <c r="D1633" s="139">
        <f t="shared" si="2147"/>
        <v>732.59500000000003</v>
      </c>
      <c r="E1633" s="10">
        <f>IF(DAY(A1633)=E$3+1,VLOOKUP(A1633,[1]Plan1!$BZ$150:$CA$300,2),E1632)</f>
        <v>738.42100000000005</v>
      </c>
      <c r="F1633" s="140">
        <f t="shared" si="2148"/>
        <v>43637</v>
      </c>
      <c r="G1633" s="133">
        <f t="shared" si="2149"/>
        <v>7.9525522287211547E-3</v>
      </c>
      <c r="H1633" s="141">
        <f t="shared" si="2150"/>
        <v>12</v>
      </c>
      <c r="I1633" s="141">
        <f t="shared" si="2151"/>
        <v>31</v>
      </c>
      <c r="J1633" s="134">
        <f t="shared" si="2152"/>
        <v>1.0030709369235695</v>
      </c>
      <c r="K1633" s="134">
        <f t="shared" si="2153"/>
        <v>1.2688102400000001</v>
      </c>
      <c r="L1633" s="134">
        <f t="shared" si="2154"/>
        <v>1.27270667</v>
      </c>
      <c r="M1633" s="134">
        <f t="shared" si="2155"/>
        <v>9742.0886211199995</v>
      </c>
      <c r="N1633" s="142">
        <f t="shared" si="2168"/>
        <v>0</v>
      </c>
      <c r="O1633" s="133">
        <f t="shared" si="2189"/>
        <v>0</v>
      </c>
      <c r="P1633" s="134">
        <f t="shared" si="2156"/>
        <v>0</v>
      </c>
      <c r="Q1633" s="133">
        <f t="shared" si="2193"/>
        <v>0.12682499999999999</v>
      </c>
      <c r="R1633" s="143">
        <f t="shared" si="2157"/>
        <v>1.003859168</v>
      </c>
      <c r="S1633" s="134">
        <f t="shared" si="2158"/>
        <v>37.596356649999997</v>
      </c>
      <c r="T1633" s="3">
        <f t="shared" si="2194"/>
        <v>0</v>
      </c>
      <c r="U1633" s="4">
        <f t="shared" si="2195"/>
        <v>0</v>
      </c>
      <c r="V1633" s="144" t="str">
        <f t="shared" ref="V1633" si="2218">V1632</f>
        <v>A+J=</v>
      </c>
      <c r="W1633" s="9">
        <f t="shared" si="2191"/>
        <v>43697</v>
      </c>
      <c r="X1633" s="4"/>
      <c r="Y1633" s="18"/>
      <c r="Z1633" s="16"/>
      <c r="AD1633" s="5"/>
    </row>
    <row r="1634" spans="1:30" x14ac:dyDescent="0.2">
      <c r="A1634" s="138">
        <f t="shared" si="2192"/>
        <v>43679</v>
      </c>
      <c r="B1634" s="134">
        <f t="shared" si="2146"/>
        <v>9785.3245405399994</v>
      </c>
      <c r="C1634" s="134">
        <f t="shared" si="2167"/>
        <v>7654.622114239869</v>
      </c>
      <c r="D1634" s="139">
        <f t="shared" si="2147"/>
        <v>732.59500000000003</v>
      </c>
      <c r="E1634" s="10">
        <f>IF(DAY(A1634)=E$3+1,VLOOKUP(A1634,[1]Plan1!$BZ$150:$CA$300,2),E1633)</f>
        <v>738.42100000000005</v>
      </c>
      <c r="F1634" s="140">
        <f t="shared" si="2148"/>
        <v>43637</v>
      </c>
      <c r="G1634" s="133">
        <f t="shared" si="2149"/>
        <v>7.9525522287211547E-3</v>
      </c>
      <c r="H1634" s="141">
        <f t="shared" si="2150"/>
        <v>13</v>
      </c>
      <c r="I1634" s="141">
        <f t="shared" si="2151"/>
        <v>31</v>
      </c>
      <c r="J1634" s="134">
        <f t="shared" si="2152"/>
        <v>1.0033272736242362</v>
      </c>
      <c r="K1634" s="134">
        <f t="shared" si="2153"/>
        <v>1.2688102400000001</v>
      </c>
      <c r="L1634" s="134">
        <f t="shared" si="2154"/>
        <v>1.27303191</v>
      </c>
      <c r="M1634" s="134">
        <f t="shared" si="2155"/>
        <v>9744.5782104099999</v>
      </c>
      <c r="N1634" s="142">
        <f t="shared" si="2168"/>
        <v>0</v>
      </c>
      <c r="O1634" s="133">
        <f t="shared" si="2189"/>
        <v>0</v>
      </c>
      <c r="P1634" s="134">
        <f t="shared" si="2156"/>
        <v>0</v>
      </c>
      <c r="Q1634" s="133">
        <f t="shared" si="2193"/>
        <v>0.12682499999999999</v>
      </c>
      <c r="R1634" s="143">
        <f t="shared" si="2157"/>
        <v>1.0041814360000001</v>
      </c>
      <c r="S1634" s="134">
        <f t="shared" si="2158"/>
        <v>40.746330129999997</v>
      </c>
      <c r="T1634" s="3">
        <f t="shared" si="2194"/>
        <v>0</v>
      </c>
      <c r="U1634" s="4">
        <f t="shared" si="2195"/>
        <v>0</v>
      </c>
      <c r="V1634" s="144" t="str">
        <f t="shared" ref="V1634" si="2219">V1633</f>
        <v>A+J=</v>
      </c>
      <c r="W1634" s="9">
        <f t="shared" si="2191"/>
        <v>43697</v>
      </c>
      <c r="X1634" s="4"/>
      <c r="Y1634" s="18"/>
      <c r="Z1634" s="16"/>
      <c r="AD1634" s="5"/>
    </row>
    <row r="1635" spans="1:30" x14ac:dyDescent="0.2">
      <c r="A1635" s="138">
        <f t="shared" si="2192"/>
        <v>43680</v>
      </c>
      <c r="B1635" s="134">
        <f t="shared" si="2146"/>
        <v>9790.9674234100003</v>
      </c>
      <c r="C1635" s="134">
        <f t="shared" si="2167"/>
        <v>7654.622114239869</v>
      </c>
      <c r="D1635" s="139">
        <f t="shared" si="2147"/>
        <v>732.59500000000003</v>
      </c>
      <c r="E1635" s="10">
        <f>IF(DAY(A1635)=E$3+1,VLOOKUP(A1635,[1]Plan1!$BZ$150:$CA$300,2),E1634)</f>
        <v>738.42100000000005</v>
      </c>
      <c r="F1635" s="140">
        <f t="shared" si="2148"/>
        <v>43637</v>
      </c>
      <c r="G1635" s="133">
        <f t="shared" si="2149"/>
        <v>7.9525522287211547E-3</v>
      </c>
      <c r="H1635" s="141">
        <f t="shared" si="2150"/>
        <v>14</v>
      </c>
      <c r="I1635" s="141">
        <f t="shared" si="2151"/>
        <v>31</v>
      </c>
      <c r="J1635" s="134">
        <f t="shared" si="2152"/>
        <v>1.0035836758322381</v>
      </c>
      <c r="K1635" s="134">
        <f t="shared" si="2153"/>
        <v>1.2688102400000001</v>
      </c>
      <c r="L1635" s="134">
        <f t="shared" si="2154"/>
        <v>1.2733572399999999</v>
      </c>
      <c r="M1635" s="134">
        <f t="shared" si="2155"/>
        <v>9747.0684886300005</v>
      </c>
      <c r="N1635" s="142">
        <f t="shared" si="2168"/>
        <v>0</v>
      </c>
      <c r="O1635" s="133">
        <f t="shared" si="2189"/>
        <v>0</v>
      </c>
      <c r="P1635" s="134">
        <f t="shared" si="2156"/>
        <v>0</v>
      </c>
      <c r="Q1635" s="133">
        <f t="shared" si="2193"/>
        <v>0.12682499999999999</v>
      </c>
      <c r="R1635" s="143">
        <f t="shared" si="2157"/>
        <v>1.004503809</v>
      </c>
      <c r="S1635" s="134">
        <f t="shared" si="2158"/>
        <v>43.898934779999998</v>
      </c>
      <c r="T1635" s="3">
        <f t="shared" si="2194"/>
        <v>0</v>
      </c>
      <c r="U1635" s="4">
        <f t="shared" si="2195"/>
        <v>0</v>
      </c>
      <c r="V1635" s="144" t="str">
        <f t="shared" ref="V1635" si="2220">V1634</f>
        <v>A+J=</v>
      </c>
      <c r="W1635" s="9">
        <f t="shared" si="2191"/>
        <v>43697</v>
      </c>
      <c r="X1635" s="4"/>
      <c r="Y1635" s="18"/>
      <c r="Z1635" s="16"/>
      <c r="AD1635" s="5"/>
    </row>
    <row r="1636" spans="1:30" x14ac:dyDescent="0.2">
      <c r="A1636" s="138">
        <f t="shared" si="2192"/>
        <v>43681</v>
      </c>
      <c r="B1636" s="134">
        <f t="shared" si="2146"/>
        <v>9796.6135216400016</v>
      </c>
      <c r="C1636" s="134">
        <f t="shared" si="2167"/>
        <v>7654.622114239869</v>
      </c>
      <c r="D1636" s="139">
        <f t="shared" si="2147"/>
        <v>732.59500000000003</v>
      </c>
      <c r="E1636" s="10">
        <f>IF(DAY(A1636)=E$3+1,VLOOKUP(A1636,[1]Plan1!$BZ$150:$CA$300,2),E1635)</f>
        <v>738.42100000000005</v>
      </c>
      <c r="F1636" s="140">
        <f t="shared" si="2148"/>
        <v>43637</v>
      </c>
      <c r="G1636" s="133">
        <f t="shared" si="2149"/>
        <v>7.9525522287211547E-3</v>
      </c>
      <c r="H1636" s="141">
        <f t="shared" si="2150"/>
        <v>15</v>
      </c>
      <c r="I1636" s="141">
        <f t="shared" si="2151"/>
        <v>31</v>
      </c>
      <c r="J1636" s="134">
        <f t="shared" si="2152"/>
        <v>1.0038401435643158</v>
      </c>
      <c r="K1636" s="134">
        <f t="shared" si="2153"/>
        <v>1.2688102400000001</v>
      </c>
      <c r="L1636" s="134">
        <f t="shared" si="2154"/>
        <v>1.27368265</v>
      </c>
      <c r="M1636" s="134">
        <f t="shared" si="2155"/>
        <v>9749.5593792100008</v>
      </c>
      <c r="N1636" s="142">
        <f t="shared" si="2168"/>
        <v>0</v>
      </c>
      <c r="O1636" s="133">
        <f t="shared" si="2189"/>
        <v>0</v>
      </c>
      <c r="P1636" s="134">
        <f t="shared" si="2156"/>
        <v>0</v>
      </c>
      <c r="Q1636" s="133">
        <f t="shared" si="2193"/>
        <v>0.12682499999999999</v>
      </c>
      <c r="R1636" s="143">
        <f t="shared" si="2157"/>
        <v>1.004826284</v>
      </c>
      <c r="S1636" s="134">
        <f t="shared" si="2158"/>
        <v>47.054142429999999</v>
      </c>
      <c r="T1636" s="3">
        <f t="shared" si="2194"/>
        <v>0</v>
      </c>
      <c r="U1636" s="4">
        <f t="shared" si="2195"/>
        <v>0</v>
      </c>
      <c r="V1636" s="144" t="str">
        <f t="shared" ref="V1636" si="2221">V1635</f>
        <v>A+J=</v>
      </c>
      <c r="W1636" s="9">
        <f t="shared" si="2191"/>
        <v>43697</v>
      </c>
      <c r="X1636" s="4"/>
      <c r="Y1636" s="18"/>
      <c r="Z1636" s="16"/>
      <c r="AD1636" s="5"/>
    </row>
    <row r="1637" spans="1:30" x14ac:dyDescent="0.2">
      <c r="A1637" s="138">
        <f t="shared" si="2192"/>
        <v>43682</v>
      </c>
      <c r="B1637" s="134">
        <f t="shared" si="2146"/>
        <v>9802.2628658699996</v>
      </c>
      <c r="C1637" s="134">
        <f t="shared" si="2167"/>
        <v>7654.622114239869</v>
      </c>
      <c r="D1637" s="139">
        <f t="shared" si="2147"/>
        <v>732.59500000000003</v>
      </c>
      <c r="E1637" s="10">
        <f>IF(DAY(A1637)=E$3+1,VLOOKUP(A1637,[1]Plan1!$BZ$150:$CA$300,2),E1636)</f>
        <v>738.42100000000005</v>
      </c>
      <c r="F1637" s="140">
        <f t="shared" si="2148"/>
        <v>43637</v>
      </c>
      <c r="G1637" s="133">
        <f t="shared" si="2149"/>
        <v>7.9525522287211547E-3</v>
      </c>
      <c r="H1637" s="141">
        <f t="shared" si="2150"/>
        <v>16</v>
      </c>
      <c r="I1637" s="141">
        <f t="shared" si="2151"/>
        <v>31</v>
      </c>
      <c r="J1637" s="134">
        <f t="shared" si="2152"/>
        <v>1.0040966768372139</v>
      </c>
      <c r="K1637" s="134">
        <f t="shared" si="2153"/>
        <v>1.2688102400000001</v>
      </c>
      <c r="L1637" s="134">
        <f t="shared" si="2154"/>
        <v>1.2740081400000001</v>
      </c>
      <c r="M1637" s="134">
        <f t="shared" si="2155"/>
        <v>9752.0508821599997</v>
      </c>
      <c r="N1637" s="142">
        <f t="shared" si="2168"/>
        <v>0</v>
      </c>
      <c r="O1637" s="133">
        <f t="shared" si="2189"/>
        <v>0</v>
      </c>
      <c r="P1637" s="134">
        <f t="shared" si="2156"/>
        <v>0</v>
      </c>
      <c r="Q1637" s="133">
        <f t="shared" si="2193"/>
        <v>0.12682499999999999</v>
      </c>
      <c r="R1637" s="143">
        <f t="shared" si="2157"/>
        <v>1.0051488639999999</v>
      </c>
      <c r="S1637" s="134">
        <f t="shared" si="2158"/>
        <v>50.211983709999998</v>
      </c>
      <c r="T1637" s="3">
        <f t="shared" si="2194"/>
        <v>0</v>
      </c>
      <c r="U1637" s="4">
        <f t="shared" si="2195"/>
        <v>0</v>
      </c>
      <c r="V1637" s="144" t="str">
        <f t="shared" ref="V1637" si="2222">V1636</f>
        <v>A+J=</v>
      </c>
      <c r="W1637" s="9">
        <f t="shared" si="2191"/>
        <v>43697</v>
      </c>
      <c r="X1637" s="4"/>
      <c r="Y1637" s="18"/>
      <c r="Z1637" s="16"/>
      <c r="AD1637" s="5"/>
    </row>
    <row r="1638" spans="1:30" x14ac:dyDescent="0.2">
      <c r="A1638" s="138">
        <f t="shared" si="2192"/>
        <v>43683</v>
      </c>
      <c r="B1638" s="134">
        <f t="shared" si="2146"/>
        <v>9807.9155051599992</v>
      </c>
      <c r="C1638" s="134">
        <f t="shared" si="2167"/>
        <v>7654.622114239869</v>
      </c>
      <c r="D1638" s="139">
        <f t="shared" si="2147"/>
        <v>732.59500000000003</v>
      </c>
      <c r="E1638" s="10">
        <f>IF(DAY(A1638)=E$3+1,VLOOKUP(A1638,[1]Plan1!$BZ$150:$CA$300,2),E1637)</f>
        <v>738.42100000000005</v>
      </c>
      <c r="F1638" s="140">
        <f t="shared" si="2148"/>
        <v>43637</v>
      </c>
      <c r="G1638" s="133">
        <f t="shared" si="2149"/>
        <v>7.9525522287211547E-3</v>
      </c>
      <c r="H1638" s="141">
        <f t="shared" si="2150"/>
        <v>17</v>
      </c>
      <c r="I1638" s="141">
        <f t="shared" si="2151"/>
        <v>31</v>
      </c>
      <c r="J1638" s="134">
        <f t="shared" si="2152"/>
        <v>1.0043532756676816</v>
      </c>
      <c r="K1638" s="134">
        <f t="shared" si="2153"/>
        <v>1.2688102400000001</v>
      </c>
      <c r="L1638" s="134">
        <f t="shared" si="2154"/>
        <v>1.27433372</v>
      </c>
      <c r="M1638" s="134">
        <f t="shared" si="2155"/>
        <v>9754.5430740299998</v>
      </c>
      <c r="N1638" s="142">
        <f t="shared" si="2168"/>
        <v>0</v>
      </c>
      <c r="O1638" s="133">
        <f t="shared" si="2189"/>
        <v>0</v>
      </c>
      <c r="P1638" s="134">
        <f t="shared" si="2156"/>
        <v>0</v>
      </c>
      <c r="Q1638" s="133">
        <f t="shared" si="2193"/>
        <v>0.12682499999999999</v>
      </c>
      <c r="R1638" s="143">
        <f t="shared" si="2157"/>
        <v>1.0054715460000001</v>
      </c>
      <c r="S1638" s="134">
        <f t="shared" si="2158"/>
        <v>53.372431130000002</v>
      </c>
      <c r="T1638" s="3">
        <f t="shared" si="2194"/>
        <v>0</v>
      </c>
      <c r="U1638" s="4">
        <f t="shared" si="2195"/>
        <v>0</v>
      </c>
      <c r="V1638" s="144" t="str">
        <f t="shared" ref="V1638" si="2223">V1637</f>
        <v>A+J=</v>
      </c>
      <c r="W1638" s="9">
        <f t="shared" si="2191"/>
        <v>43697</v>
      </c>
      <c r="X1638" s="4"/>
      <c r="Y1638" s="18"/>
      <c r="Z1638" s="16"/>
      <c r="AD1638" s="5"/>
    </row>
    <row r="1639" spans="1:30" x14ac:dyDescent="0.2">
      <c r="A1639" s="138">
        <f t="shared" si="2192"/>
        <v>43684</v>
      </c>
      <c r="B1639" s="134">
        <f t="shared" si="2146"/>
        <v>9813.5713162399989</v>
      </c>
      <c r="C1639" s="134">
        <f t="shared" si="2167"/>
        <v>7654.622114239869</v>
      </c>
      <c r="D1639" s="139">
        <f t="shared" si="2147"/>
        <v>732.59500000000003</v>
      </c>
      <c r="E1639" s="10">
        <f>IF(DAY(A1639)=E$3+1,VLOOKUP(A1639,[1]Plan1!$BZ$150:$CA$300,2),E1638)</f>
        <v>738.42100000000005</v>
      </c>
      <c r="F1639" s="140">
        <f t="shared" si="2148"/>
        <v>43637</v>
      </c>
      <c r="G1639" s="133">
        <f t="shared" si="2149"/>
        <v>7.9525522287211547E-3</v>
      </c>
      <c r="H1639" s="141">
        <f t="shared" si="2150"/>
        <v>18</v>
      </c>
      <c r="I1639" s="141">
        <f t="shared" si="2151"/>
        <v>31</v>
      </c>
      <c r="J1639" s="134">
        <f t="shared" si="2152"/>
        <v>1.0046099400724724</v>
      </c>
      <c r="K1639" s="134">
        <f t="shared" si="2153"/>
        <v>1.2688102400000001</v>
      </c>
      <c r="L1639" s="134">
        <f t="shared" si="2154"/>
        <v>1.27465937</v>
      </c>
      <c r="M1639" s="134">
        <f t="shared" si="2155"/>
        <v>9757.0358017199997</v>
      </c>
      <c r="N1639" s="142">
        <f t="shared" si="2168"/>
        <v>0</v>
      </c>
      <c r="O1639" s="133">
        <f t="shared" si="2189"/>
        <v>0</v>
      </c>
      <c r="P1639" s="134">
        <f t="shared" si="2156"/>
        <v>0</v>
      </c>
      <c r="Q1639" s="133">
        <f t="shared" si="2193"/>
        <v>0.12682499999999999</v>
      </c>
      <c r="R1639" s="143">
        <f t="shared" si="2157"/>
        <v>1.0057943330000001</v>
      </c>
      <c r="S1639" s="134">
        <f t="shared" si="2158"/>
        <v>56.53551452</v>
      </c>
      <c r="T1639" s="3">
        <f t="shared" si="2194"/>
        <v>0</v>
      </c>
      <c r="U1639" s="4">
        <f t="shared" si="2195"/>
        <v>0</v>
      </c>
      <c r="V1639" s="144" t="str">
        <f t="shared" ref="V1639" si="2224">V1638</f>
        <v>A+J=</v>
      </c>
      <c r="W1639" s="9">
        <f t="shared" si="2191"/>
        <v>43697</v>
      </c>
      <c r="X1639" s="4"/>
      <c r="Y1639" s="18"/>
      <c r="Z1639" s="16"/>
      <c r="AD1639" s="5"/>
    </row>
    <row r="1640" spans="1:30" x14ac:dyDescent="0.2">
      <c r="A1640" s="138">
        <f t="shared" si="2192"/>
        <v>43685</v>
      </c>
      <c r="B1640" s="134">
        <f t="shared" si="2146"/>
        <v>9819.2305119400007</v>
      </c>
      <c r="C1640" s="134">
        <f t="shared" si="2167"/>
        <v>7654.622114239869</v>
      </c>
      <c r="D1640" s="139">
        <f t="shared" si="2147"/>
        <v>732.59500000000003</v>
      </c>
      <c r="E1640" s="10">
        <f>IF(DAY(A1640)=E$3+1,VLOOKUP(A1640,[1]Plan1!$BZ$150:$CA$300,2),E1639)</f>
        <v>738.42100000000005</v>
      </c>
      <c r="F1640" s="140">
        <f t="shared" si="2148"/>
        <v>43637</v>
      </c>
      <c r="G1640" s="133">
        <f t="shared" si="2149"/>
        <v>7.9525522287211547E-3</v>
      </c>
      <c r="H1640" s="141">
        <f t="shared" si="2150"/>
        <v>19</v>
      </c>
      <c r="I1640" s="141">
        <f t="shared" si="2151"/>
        <v>31</v>
      </c>
      <c r="J1640" s="134">
        <f t="shared" si="2152"/>
        <v>1.004866670068344</v>
      </c>
      <c r="K1640" s="134">
        <f t="shared" si="2153"/>
        <v>1.2688102400000001</v>
      </c>
      <c r="L1640" s="134">
        <f t="shared" si="2154"/>
        <v>1.27498512</v>
      </c>
      <c r="M1640" s="134">
        <f t="shared" si="2155"/>
        <v>9759.5292948700007</v>
      </c>
      <c r="N1640" s="142">
        <f t="shared" si="2168"/>
        <v>0</v>
      </c>
      <c r="O1640" s="133">
        <f t="shared" si="2189"/>
        <v>0</v>
      </c>
      <c r="P1640" s="134">
        <f t="shared" si="2156"/>
        <v>0</v>
      </c>
      <c r="Q1640" s="133">
        <f t="shared" si="2193"/>
        <v>0.12682499999999999</v>
      </c>
      <c r="R1640" s="143">
        <f t="shared" si="2157"/>
        <v>1.0061172229999999</v>
      </c>
      <c r="S1640" s="134">
        <f t="shared" si="2158"/>
        <v>59.701217069999998</v>
      </c>
      <c r="T1640" s="3">
        <f t="shared" si="2194"/>
        <v>0</v>
      </c>
      <c r="U1640" s="4">
        <f t="shared" si="2195"/>
        <v>0</v>
      </c>
      <c r="V1640" s="144" t="str">
        <f t="shared" ref="V1640" si="2225">V1639</f>
        <v>A+J=</v>
      </c>
      <c r="W1640" s="9">
        <f t="shared" si="2191"/>
        <v>43697</v>
      </c>
      <c r="X1640" s="4"/>
      <c r="Y1640" s="18"/>
      <c r="Z1640" s="16"/>
      <c r="AD1640" s="5"/>
    </row>
    <row r="1641" spans="1:30" x14ac:dyDescent="0.2">
      <c r="A1641" s="138">
        <f t="shared" si="2192"/>
        <v>43686</v>
      </c>
      <c r="B1641" s="134">
        <f t="shared" si="2146"/>
        <v>9824.8928626500001</v>
      </c>
      <c r="C1641" s="134">
        <f t="shared" si="2167"/>
        <v>7654.622114239869</v>
      </c>
      <c r="D1641" s="139">
        <f t="shared" si="2147"/>
        <v>732.59500000000003</v>
      </c>
      <c r="E1641" s="10">
        <f>IF(DAY(A1641)=E$3+1,VLOOKUP(A1641,[1]Plan1!$BZ$150:$CA$300,2),E1640)</f>
        <v>738.42100000000005</v>
      </c>
      <c r="F1641" s="140">
        <f t="shared" si="2148"/>
        <v>43637</v>
      </c>
      <c r="G1641" s="133">
        <f t="shared" si="2149"/>
        <v>7.9525522287211547E-3</v>
      </c>
      <c r="H1641" s="141">
        <f t="shared" si="2150"/>
        <v>20</v>
      </c>
      <c r="I1641" s="141">
        <f t="shared" si="2151"/>
        <v>31</v>
      </c>
      <c r="J1641" s="134">
        <f t="shared" si="2152"/>
        <v>1.0051234656720578</v>
      </c>
      <c r="K1641" s="134">
        <f t="shared" si="2153"/>
        <v>1.2688102400000001</v>
      </c>
      <c r="L1641" s="134">
        <f t="shared" si="2154"/>
        <v>1.27531094</v>
      </c>
      <c r="M1641" s="134">
        <f t="shared" si="2155"/>
        <v>9762.0233238500005</v>
      </c>
      <c r="N1641" s="142">
        <f t="shared" si="2168"/>
        <v>0</v>
      </c>
      <c r="O1641" s="133">
        <f t="shared" si="2189"/>
        <v>0</v>
      </c>
      <c r="P1641" s="134">
        <f t="shared" si="2156"/>
        <v>0</v>
      </c>
      <c r="Q1641" s="133">
        <f t="shared" si="2193"/>
        <v>0.12682499999999999</v>
      </c>
      <c r="R1641" s="143">
        <f t="shared" si="2157"/>
        <v>1.0064402160000001</v>
      </c>
      <c r="S1641" s="134">
        <f t="shared" si="2158"/>
        <v>62.869538800000001</v>
      </c>
      <c r="T1641" s="3">
        <f t="shared" si="2194"/>
        <v>0</v>
      </c>
      <c r="U1641" s="4">
        <f t="shared" si="2195"/>
        <v>0</v>
      </c>
      <c r="V1641" s="144" t="str">
        <f t="shared" ref="V1641" si="2226">V1640</f>
        <v>A+J=</v>
      </c>
      <c r="W1641" s="9">
        <f t="shared" si="2191"/>
        <v>43697</v>
      </c>
      <c r="X1641" s="4"/>
      <c r="Y1641" s="18"/>
      <c r="Z1641" s="16"/>
      <c r="AD1641" s="5"/>
    </row>
    <row r="1642" spans="1:30" x14ac:dyDescent="0.2">
      <c r="A1642" s="138">
        <f t="shared" si="2192"/>
        <v>43687</v>
      </c>
      <c r="B1642" s="134">
        <f t="shared" si="2146"/>
        <v>9830.5585433100005</v>
      </c>
      <c r="C1642" s="134">
        <f t="shared" si="2167"/>
        <v>7654.622114239869</v>
      </c>
      <c r="D1642" s="139">
        <f t="shared" si="2147"/>
        <v>732.59500000000003</v>
      </c>
      <c r="E1642" s="10">
        <f>IF(DAY(A1642)=E$3+1,VLOOKUP(A1642,[1]Plan1!$BZ$150:$CA$300,2),E1641)</f>
        <v>738.42100000000005</v>
      </c>
      <c r="F1642" s="140">
        <f t="shared" si="2148"/>
        <v>43637</v>
      </c>
      <c r="G1642" s="133">
        <f t="shared" si="2149"/>
        <v>7.9525522287211547E-3</v>
      </c>
      <c r="H1642" s="141">
        <f t="shared" si="2150"/>
        <v>21</v>
      </c>
      <c r="I1642" s="141">
        <f t="shared" si="2151"/>
        <v>31</v>
      </c>
      <c r="J1642" s="134">
        <f t="shared" si="2152"/>
        <v>1.0053803269003805</v>
      </c>
      <c r="K1642" s="134">
        <f t="shared" si="2153"/>
        <v>1.2688102400000001</v>
      </c>
      <c r="L1642" s="134">
        <f t="shared" si="2154"/>
        <v>1.2756368499999999</v>
      </c>
      <c r="M1642" s="134">
        <f t="shared" si="2155"/>
        <v>9764.5180417400006</v>
      </c>
      <c r="N1642" s="142">
        <f t="shared" si="2168"/>
        <v>0</v>
      </c>
      <c r="O1642" s="133">
        <f t="shared" si="2189"/>
        <v>0</v>
      </c>
      <c r="P1642" s="134">
        <f t="shared" si="2156"/>
        <v>0</v>
      </c>
      <c r="Q1642" s="133">
        <f t="shared" si="2193"/>
        <v>0.12682499999999999</v>
      </c>
      <c r="R1642" s="143">
        <f t="shared" si="2157"/>
        <v>1.0067633140000001</v>
      </c>
      <c r="S1642" s="134">
        <f t="shared" si="2158"/>
        <v>66.040501570000004</v>
      </c>
      <c r="T1642" s="3">
        <f t="shared" si="2194"/>
        <v>0</v>
      </c>
      <c r="U1642" s="4">
        <f t="shared" si="2195"/>
        <v>0</v>
      </c>
      <c r="V1642" s="144" t="str">
        <f t="shared" ref="V1642" si="2227">V1641</f>
        <v>A+J=</v>
      </c>
      <c r="W1642" s="9">
        <f t="shared" si="2191"/>
        <v>43697</v>
      </c>
      <c r="X1642" s="4"/>
      <c r="Y1642" s="18"/>
      <c r="Z1642" s="16"/>
      <c r="AD1642" s="5"/>
    </row>
    <row r="1643" spans="1:30" x14ac:dyDescent="0.2">
      <c r="A1643" s="138">
        <f t="shared" si="2192"/>
        <v>43688</v>
      </c>
      <c r="B1643" s="134">
        <f t="shared" si="2146"/>
        <v>9836.2274587699994</v>
      </c>
      <c r="C1643" s="134">
        <f t="shared" si="2167"/>
        <v>7654.622114239869</v>
      </c>
      <c r="D1643" s="139">
        <f t="shared" si="2147"/>
        <v>732.59500000000003</v>
      </c>
      <c r="E1643" s="10">
        <f>IF(DAY(A1643)=E$3+1,VLOOKUP(A1643,[1]Plan1!$BZ$150:$CA$300,2),E1642)</f>
        <v>738.42100000000005</v>
      </c>
      <c r="F1643" s="140">
        <f t="shared" si="2148"/>
        <v>43637</v>
      </c>
      <c r="G1643" s="133">
        <f t="shared" si="2149"/>
        <v>7.9525522287211547E-3</v>
      </c>
      <c r="H1643" s="141">
        <f t="shared" si="2150"/>
        <v>22</v>
      </c>
      <c r="I1643" s="141">
        <f t="shared" si="2151"/>
        <v>31</v>
      </c>
      <c r="J1643" s="134">
        <f t="shared" si="2152"/>
        <v>1.0056372537700826</v>
      </c>
      <c r="K1643" s="134">
        <f t="shared" si="2153"/>
        <v>1.2688102400000001</v>
      </c>
      <c r="L1643" s="134">
        <f t="shared" si="2154"/>
        <v>1.27596284</v>
      </c>
      <c r="M1643" s="134">
        <f t="shared" si="2155"/>
        <v>9767.0133720100002</v>
      </c>
      <c r="N1643" s="142">
        <f t="shared" si="2168"/>
        <v>0</v>
      </c>
      <c r="O1643" s="133">
        <f t="shared" si="2189"/>
        <v>0</v>
      </c>
      <c r="P1643" s="134">
        <f t="shared" si="2156"/>
        <v>0</v>
      </c>
      <c r="Q1643" s="133">
        <f t="shared" si="2193"/>
        <v>0.12682499999999999</v>
      </c>
      <c r="R1643" s="143">
        <f t="shared" si="2157"/>
        <v>1.0070865149999999</v>
      </c>
      <c r="S1643" s="134">
        <f t="shared" si="2158"/>
        <v>69.214086760000001</v>
      </c>
      <c r="T1643" s="3">
        <f t="shared" si="2194"/>
        <v>0</v>
      </c>
      <c r="U1643" s="4">
        <f t="shared" si="2195"/>
        <v>0</v>
      </c>
      <c r="V1643" s="144" t="str">
        <f t="shared" ref="V1643" si="2228">V1642</f>
        <v>A+J=</v>
      </c>
      <c r="W1643" s="9">
        <f t="shared" si="2191"/>
        <v>43697</v>
      </c>
      <c r="X1643" s="4"/>
      <c r="Y1643" s="18"/>
      <c r="Z1643" s="16"/>
      <c r="AD1643" s="5"/>
    </row>
    <row r="1644" spans="1:30" x14ac:dyDescent="0.2">
      <c r="A1644" s="138">
        <f t="shared" si="2192"/>
        <v>43689</v>
      </c>
      <c r="B1644" s="134">
        <f t="shared" si="2146"/>
        <v>9841.8996972599998</v>
      </c>
      <c r="C1644" s="134">
        <f t="shared" si="2167"/>
        <v>7654.622114239869</v>
      </c>
      <c r="D1644" s="139">
        <f t="shared" si="2147"/>
        <v>732.59500000000003</v>
      </c>
      <c r="E1644" s="10">
        <f>IF(DAY(A1644)=E$3+1,VLOOKUP(A1644,[1]Plan1!$BZ$150:$CA$300,2),E1643)</f>
        <v>738.42100000000005</v>
      </c>
      <c r="F1644" s="140">
        <f t="shared" si="2148"/>
        <v>43637</v>
      </c>
      <c r="G1644" s="133">
        <f t="shared" si="2149"/>
        <v>7.9525522287211547E-3</v>
      </c>
      <c r="H1644" s="141">
        <f t="shared" si="2150"/>
        <v>23</v>
      </c>
      <c r="I1644" s="141">
        <f t="shared" si="2151"/>
        <v>31</v>
      </c>
      <c r="J1644" s="134">
        <f t="shared" si="2152"/>
        <v>1.0058942462979386</v>
      </c>
      <c r="K1644" s="134">
        <f t="shared" si="2153"/>
        <v>1.2688102400000001</v>
      </c>
      <c r="L1644" s="134">
        <f t="shared" si="2154"/>
        <v>1.27628892</v>
      </c>
      <c r="M1644" s="134">
        <f t="shared" si="2155"/>
        <v>9769.5093911900003</v>
      </c>
      <c r="N1644" s="142">
        <f t="shared" si="2168"/>
        <v>0</v>
      </c>
      <c r="O1644" s="133">
        <f t="shared" si="2189"/>
        <v>0</v>
      </c>
      <c r="P1644" s="134">
        <f t="shared" si="2156"/>
        <v>0</v>
      </c>
      <c r="Q1644" s="133">
        <f t="shared" si="2193"/>
        <v>0.12682499999999999</v>
      </c>
      <c r="R1644" s="143">
        <f t="shared" si="2157"/>
        <v>1.0074098199999999</v>
      </c>
      <c r="S1644" s="134">
        <f t="shared" si="2158"/>
        <v>72.390306069999994</v>
      </c>
      <c r="T1644" s="3">
        <f t="shared" si="2194"/>
        <v>0</v>
      </c>
      <c r="U1644" s="4">
        <f t="shared" si="2195"/>
        <v>0</v>
      </c>
      <c r="V1644" s="144" t="str">
        <f t="shared" ref="V1644" si="2229">V1643</f>
        <v>A+J=</v>
      </c>
      <c r="W1644" s="9">
        <f t="shared" si="2191"/>
        <v>43697</v>
      </c>
      <c r="X1644" s="4"/>
      <c r="Y1644" s="18"/>
      <c r="Z1644" s="16"/>
      <c r="AD1644" s="5"/>
    </row>
    <row r="1645" spans="1:30" x14ac:dyDescent="0.2">
      <c r="A1645" s="138">
        <f t="shared" si="2192"/>
        <v>43690</v>
      </c>
      <c r="B1645" s="134">
        <f t="shared" si="2146"/>
        <v>9847.5750961800004</v>
      </c>
      <c r="C1645" s="134">
        <f t="shared" si="2167"/>
        <v>7654.622114239869</v>
      </c>
      <c r="D1645" s="139">
        <f t="shared" si="2147"/>
        <v>732.59500000000003</v>
      </c>
      <c r="E1645" s="10">
        <f>IF(DAY(A1645)=E$3+1,VLOOKUP(A1645,[1]Plan1!$BZ$150:$CA$300,2),E1644)</f>
        <v>738.42100000000005</v>
      </c>
      <c r="F1645" s="140">
        <f t="shared" si="2148"/>
        <v>43637</v>
      </c>
      <c r="G1645" s="133">
        <f t="shared" si="2149"/>
        <v>7.9525522287211547E-3</v>
      </c>
      <c r="H1645" s="141">
        <f t="shared" si="2150"/>
        <v>24</v>
      </c>
      <c r="I1645" s="141">
        <f t="shared" si="2151"/>
        <v>31</v>
      </c>
      <c r="J1645" s="134">
        <f t="shared" si="2152"/>
        <v>1.0061513045007278</v>
      </c>
      <c r="K1645" s="134">
        <f t="shared" si="2153"/>
        <v>1.2688102400000001</v>
      </c>
      <c r="L1645" s="134">
        <f t="shared" si="2154"/>
        <v>1.2766150700000001</v>
      </c>
      <c r="M1645" s="134">
        <f t="shared" si="2155"/>
        <v>9772.00594619</v>
      </c>
      <c r="N1645" s="142">
        <f t="shared" si="2168"/>
        <v>0</v>
      </c>
      <c r="O1645" s="133">
        <f t="shared" si="2189"/>
        <v>0</v>
      </c>
      <c r="P1645" s="134">
        <f t="shared" si="2156"/>
        <v>0</v>
      </c>
      <c r="Q1645" s="133">
        <f t="shared" si="2193"/>
        <v>0.12682499999999999</v>
      </c>
      <c r="R1645" s="143">
        <f t="shared" si="2157"/>
        <v>1.007733228</v>
      </c>
      <c r="S1645" s="134">
        <f t="shared" si="2158"/>
        <v>75.56914999</v>
      </c>
      <c r="T1645" s="3">
        <f t="shared" si="2194"/>
        <v>0</v>
      </c>
      <c r="U1645" s="4">
        <f t="shared" si="2195"/>
        <v>0</v>
      </c>
      <c r="V1645" s="144" t="str">
        <f t="shared" ref="V1645" si="2230">V1644</f>
        <v>A+J=</v>
      </c>
      <c r="W1645" s="9">
        <f t="shared" si="2191"/>
        <v>43697</v>
      </c>
      <c r="X1645" s="4"/>
      <c r="Y1645" s="18"/>
      <c r="Z1645" s="16"/>
      <c r="AD1645" s="5"/>
    </row>
    <row r="1646" spans="1:30" x14ac:dyDescent="0.2">
      <c r="A1646" s="138">
        <f t="shared" si="2192"/>
        <v>43691</v>
      </c>
      <c r="B1646" s="134">
        <f t="shared" ref="B1646:B1694" si="2231">(M1646+S1646)</f>
        <v>9853.2538307099985</v>
      </c>
      <c r="C1646" s="134">
        <f t="shared" si="2167"/>
        <v>7654.622114239869</v>
      </c>
      <c r="D1646" s="139">
        <f t="shared" ref="D1646:D1694" si="2232">IF(E1646=E1645,D1645,E1645)</f>
        <v>732.59500000000003</v>
      </c>
      <c r="E1646" s="10">
        <f>IF(DAY(A1646)=E$3+1,VLOOKUP(A1646,[1]Plan1!$BZ$150:$CA$300,2),E1645)</f>
        <v>738.42100000000005</v>
      </c>
      <c r="F1646" s="140">
        <f t="shared" ref="F1646:F1694" si="2233">IF(D1646=D1645,F1645,EDATE(A1646,-1))</f>
        <v>43637</v>
      </c>
      <c r="G1646" s="133">
        <f t="shared" ref="G1646:G1694" si="2234">(E1646/D1646)-1</f>
        <v>7.9525522287211547E-3</v>
      </c>
      <c r="H1646" s="141">
        <f t="shared" ref="H1646:H1694" si="2235">IF(DAY(A1646)=E$3+1,1,H1645+1)</f>
        <v>25</v>
      </c>
      <c r="I1646" s="141">
        <f t="shared" ref="I1646:I1694" si="2236">IF(DAY(A1646)=E$3+1,DAY(EOMONTH(A1646,0)),I1645)</f>
        <v>31</v>
      </c>
      <c r="J1646" s="134">
        <f t="shared" ref="J1646:J1694" si="2237">((E1646/D1646)^(H1646/I1646))</f>
        <v>1.0064084283952333</v>
      </c>
      <c r="K1646" s="134">
        <f t="shared" ref="K1646:K1694" si="2238">IF(DAY(A1646)=E$3+1,L1645,K1645)</f>
        <v>1.2688102400000001</v>
      </c>
      <c r="L1646" s="134">
        <f t="shared" ref="L1646:L1694" si="2239">TRUNC(J1646*K1646,8)</f>
        <v>1.27694131</v>
      </c>
      <c r="M1646" s="134">
        <f t="shared" ref="M1646:M1694" si="2240">TRUNC(C1646*L1646,8)</f>
        <v>9774.5031901099992</v>
      </c>
      <c r="N1646" s="142">
        <f t="shared" si="2168"/>
        <v>0</v>
      </c>
      <c r="O1646" s="133">
        <f t="shared" si="2189"/>
        <v>0</v>
      </c>
      <c r="P1646" s="134">
        <f t="shared" ref="P1646:P1694" si="2241">IF(O1646&gt;0,TRUNC(O1646*M1646,8),0)</f>
        <v>0</v>
      </c>
      <c r="Q1646" s="133">
        <f t="shared" si="2193"/>
        <v>0.12682499999999999</v>
      </c>
      <c r="R1646" s="143">
        <f t="shared" ref="R1646:R1694" si="2242">ROUND((1+Q1646)^(1/12)^(H1646/I1646),9)</f>
        <v>1.0080567410000001</v>
      </c>
      <c r="S1646" s="134">
        <f t="shared" ref="S1646:S1694" si="2243">TRUNC(M1646*(R1646-1),8)</f>
        <v>78.750640599999997</v>
      </c>
      <c r="T1646" s="3">
        <f t="shared" si="2194"/>
        <v>0</v>
      </c>
      <c r="U1646" s="4">
        <f t="shared" si="2195"/>
        <v>0</v>
      </c>
      <c r="V1646" s="144" t="str">
        <f t="shared" ref="V1646" si="2244">V1645</f>
        <v>A+J=</v>
      </c>
      <c r="W1646" s="9">
        <f t="shared" si="2191"/>
        <v>43697</v>
      </c>
      <c r="X1646" s="4"/>
      <c r="Y1646" s="18"/>
      <c r="Z1646" s="16"/>
      <c r="AD1646" s="5"/>
    </row>
    <row r="1647" spans="1:30" x14ac:dyDescent="0.2">
      <c r="A1647" s="138">
        <f t="shared" si="2192"/>
        <v>43692</v>
      </c>
      <c r="B1647" s="134">
        <f t="shared" si="2231"/>
        <v>9858.9358827300002</v>
      </c>
      <c r="C1647" s="134">
        <f t="shared" si="2167"/>
        <v>7654.622114239869</v>
      </c>
      <c r="D1647" s="139">
        <f t="shared" si="2232"/>
        <v>732.59500000000003</v>
      </c>
      <c r="E1647" s="10">
        <f>IF(DAY(A1647)=E$3+1,VLOOKUP(A1647,[1]Plan1!$BZ$150:$CA$300,2),E1646)</f>
        <v>738.42100000000005</v>
      </c>
      <c r="F1647" s="140">
        <f t="shared" si="2233"/>
        <v>43637</v>
      </c>
      <c r="G1647" s="133">
        <f t="shared" si="2234"/>
        <v>7.9525522287211547E-3</v>
      </c>
      <c r="H1647" s="141">
        <f t="shared" si="2235"/>
        <v>26</v>
      </c>
      <c r="I1647" s="141">
        <f t="shared" si="2236"/>
        <v>31</v>
      </c>
      <c r="J1647" s="134">
        <f t="shared" si="2237"/>
        <v>1.0066656179982429</v>
      </c>
      <c r="K1647" s="134">
        <f t="shared" si="2238"/>
        <v>1.2688102400000001</v>
      </c>
      <c r="L1647" s="134">
        <f t="shared" si="2239"/>
        <v>1.27726764</v>
      </c>
      <c r="M1647" s="134">
        <f t="shared" si="2240"/>
        <v>9777.0011229400006</v>
      </c>
      <c r="N1647" s="142">
        <f t="shared" si="2168"/>
        <v>0</v>
      </c>
      <c r="O1647" s="133">
        <f t="shared" si="2189"/>
        <v>0</v>
      </c>
      <c r="P1647" s="134">
        <f t="shared" si="2241"/>
        <v>0</v>
      </c>
      <c r="Q1647" s="133">
        <f t="shared" si="2193"/>
        <v>0.12682499999999999</v>
      </c>
      <c r="R1647" s="143">
        <f t="shared" si="2242"/>
        <v>1.0083803570000001</v>
      </c>
      <c r="S1647" s="134">
        <f t="shared" si="2243"/>
        <v>81.934759790000001</v>
      </c>
      <c r="T1647" s="3">
        <f t="shared" si="2194"/>
        <v>0</v>
      </c>
      <c r="U1647" s="4">
        <f t="shared" si="2195"/>
        <v>0</v>
      </c>
      <c r="V1647" s="144" t="str">
        <f t="shared" ref="V1647" si="2245">V1646</f>
        <v>A+J=</v>
      </c>
      <c r="W1647" s="9">
        <f t="shared" si="2191"/>
        <v>43697</v>
      </c>
      <c r="X1647" s="4"/>
      <c r="Y1647" s="18"/>
      <c r="Z1647" s="16"/>
      <c r="AD1647" s="5"/>
    </row>
    <row r="1648" spans="1:30" x14ac:dyDescent="0.2">
      <c r="A1648" s="138">
        <f t="shared" si="2192"/>
        <v>43693</v>
      </c>
      <c r="B1648" s="134">
        <f t="shared" si="2231"/>
        <v>9864.6211862799992</v>
      </c>
      <c r="C1648" s="134">
        <f t="shared" si="2167"/>
        <v>7654.622114239869</v>
      </c>
      <c r="D1648" s="139">
        <f t="shared" si="2232"/>
        <v>732.59500000000003</v>
      </c>
      <c r="E1648" s="10">
        <f>IF(DAY(A1648)=E$3+1,VLOOKUP(A1648,[1]Plan1!$BZ$150:$CA$300,2),E1647)</f>
        <v>738.42100000000005</v>
      </c>
      <c r="F1648" s="140">
        <f t="shared" si="2233"/>
        <v>43637</v>
      </c>
      <c r="G1648" s="133">
        <f t="shared" si="2234"/>
        <v>7.9525522287211547E-3</v>
      </c>
      <c r="H1648" s="141">
        <f t="shared" si="2235"/>
        <v>27</v>
      </c>
      <c r="I1648" s="141">
        <f t="shared" si="2236"/>
        <v>31</v>
      </c>
      <c r="J1648" s="134">
        <f t="shared" si="2237"/>
        <v>1.0069228733265487</v>
      </c>
      <c r="K1648" s="134">
        <f t="shared" si="2238"/>
        <v>1.2688102400000001</v>
      </c>
      <c r="L1648" s="134">
        <f t="shared" si="2239"/>
        <v>1.27759405</v>
      </c>
      <c r="M1648" s="134">
        <f t="shared" si="2240"/>
        <v>9779.4996681499997</v>
      </c>
      <c r="N1648" s="142">
        <f t="shared" si="2168"/>
        <v>0</v>
      </c>
      <c r="O1648" s="133">
        <f t="shared" si="2189"/>
        <v>0</v>
      </c>
      <c r="P1648" s="134">
        <f t="shared" si="2241"/>
        <v>0</v>
      </c>
      <c r="Q1648" s="133">
        <f t="shared" si="2193"/>
        <v>0.12682499999999999</v>
      </c>
      <c r="R1648" s="143">
        <f t="shared" si="2242"/>
        <v>1.008704077</v>
      </c>
      <c r="S1648" s="134">
        <f t="shared" si="2243"/>
        <v>85.121518129999998</v>
      </c>
      <c r="T1648" s="3">
        <f t="shared" si="2194"/>
        <v>0</v>
      </c>
      <c r="U1648" s="4">
        <f t="shared" si="2195"/>
        <v>0</v>
      </c>
      <c r="V1648" s="144" t="str">
        <f t="shared" ref="V1648" si="2246">V1647</f>
        <v>A+J=</v>
      </c>
      <c r="W1648" s="9">
        <f t="shared" si="2191"/>
        <v>43697</v>
      </c>
      <c r="X1648" s="4"/>
      <c r="Y1648" s="18"/>
      <c r="Z1648" s="16"/>
      <c r="AD1648" s="5"/>
    </row>
    <row r="1649" spans="1:30" x14ac:dyDescent="0.2">
      <c r="A1649" s="138">
        <f t="shared" si="2192"/>
        <v>43694</v>
      </c>
      <c r="B1649" s="134">
        <f t="shared" si="2231"/>
        <v>9870.3097426999993</v>
      </c>
      <c r="C1649" s="134">
        <f t="shared" si="2167"/>
        <v>7654.622114239869</v>
      </c>
      <c r="D1649" s="139">
        <f t="shared" si="2232"/>
        <v>732.59500000000003</v>
      </c>
      <c r="E1649" s="10">
        <f>IF(DAY(A1649)=E$3+1,VLOOKUP(A1649,[1]Plan1!$BZ$150:$CA$300,2),E1648)</f>
        <v>738.42100000000005</v>
      </c>
      <c r="F1649" s="140">
        <f t="shared" si="2233"/>
        <v>43637</v>
      </c>
      <c r="G1649" s="133">
        <f t="shared" si="2234"/>
        <v>7.9525522287211547E-3</v>
      </c>
      <c r="H1649" s="141">
        <f t="shared" si="2235"/>
        <v>28</v>
      </c>
      <c r="I1649" s="141">
        <f t="shared" si="2236"/>
        <v>31</v>
      </c>
      <c r="J1649" s="134">
        <f t="shared" si="2237"/>
        <v>1.0071801943969467</v>
      </c>
      <c r="K1649" s="134">
        <f t="shared" si="2238"/>
        <v>1.2688102400000001</v>
      </c>
      <c r="L1649" s="134">
        <f t="shared" si="2239"/>
        <v>1.27792054</v>
      </c>
      <c r="M1649" s="134">
        <f t="shared" si="2240"/>
        <v>9781.9988257200002</v>
      </c>
      <c r="N1649" s="142">
        <f t="shared" si="2168"/>
        <v>0</v>
      </c>
      <c r="O1649" s="133">
        <f t="shared" si="2189"/>
        <v>0</v>
      </c>
      <c r="P1649" s="134">
        <f t="shared" si="2241"/>
        <v>0</v>
      </c>
      <c r="Q1649" s="133">
        <f t="shared" si="2193"/>
        <v>0.12682499999999999</v>
      </c>
      <c r="R1649" s="143">
        <f t="shared" si="2242"/>
        <v>1.0090279010000001</v>
      </c>
      <c r="S1649" s="134">
        <f t="shared" si="2243"/>
        <v>88.310916980000002</v>
      </c>
      <c r="T1649" s="3">
        <f t="shared" si="2194"/>
        <v>0</v>
      </c>
      <c r="U1649" s="4">
        <f t="shared" si="2195"/>
        <v>0</v>
      </c>
      <c r="V1649" s="144" t="str">
        <f t="shared" ref="V1649" si="2247">V1648</f>
        <v>A+J=</v>
      </c>
      <c r="W1649" s="9">
        <f t="shared" si="2191"/>
        <v>43697</v>
      </c>
      <c r="X1649" s="4"/>
      <c r="Y1649" s="18"/>
      <c r="Z1649" s="16"/>
      <c r="AD1649" s="5"/>
    </row>
    <row r="1650" spans="1:30" x14ac:dyDescent="0.2">
      <c r="A1650" s="138">
        <f t="shared" si="2192"/>
        <v>43695</v>
      </c>
      <c r="B1650" s="134">
        <f t="shared" si="2231"/>
        <v>9876.0015631599999</v>
      </c>
      <c r="C1650" s="134">
        <f t="shared" si="2167"/>
        <v>7654.622114239869</v>
      </c>
      <c r="D1650" s="139">
        <f t="shared" si="2232"/>
        <v>732.59500000000003</v>
      </c>
      <c r="E1650" s="10">
        <f>IF(DAY(A1650)=E$3+1,VLOOKUP(A1650,[1]Plan1!$BZ$150:$CA$300,2),E1649)</f>
        <v>738.42100000000005</v>
      </c>
      <c r="F1650" s="140">
        <f t="shared" si="2233"/>
        <v>43637</v>
      </c>
      <c r="G1650" s="133">
        <f t="shared" si="2234"/>
        <v>7.9525522287211547E-3</v>
      </c>
      <c r="H1650" s="141">
        <f t="shared" si="2235"/>
        <v>29</v>
      </c>
      <c r="I1650" s="141">
        <f t="shared" si="2236"/>
        <v>31</v>
      </c>
      <c r="J1650" s="134">
        <f t="shared" si="2237"/>
        <v>1.0074375812262377</v>
      </c>
      <c r="K1650" s="134">
        <f t="shared" si="2238"/>
        <v>1.2688102400000001</v>
      </c>
      <c r="L1650" s="134">
        <f t="shared" si="2239"/>
        <v>1.2782471099999999</v>
      </c>
      <c r="M1650" s="134">
        <f t="shared" si="2240"/>
        <v>9784.4985956599994</v>
      </c>
      <c r="N1650" s="142">
        <f t="shared" si="2168"/>
        <v>0</v>
      </c>
      <c r="O1650" s="133">
        <f t="shared" si="2189"/>
        <v>0</v>
      </c>
      <c r="P1650" s="134">
        <f t="shared" si="2241"/>
        <v>0</v>
      </c>
      <c r="Q1650" s="133">
        <f t="shared" si="2193"/>
        <v>0.12682499999999999</v>
      </c>
      <c r="R1650" s="143">
        <f t="shared" si="2242"/>
        <v>1.0093518299999999</v>
      </c>
      <c r="S1650" s="134">
        <f t="shared" si="2243"/>
        <v>91.502967499999997</v>
      </c>
      <c r="T1650" s="3">
        <f t="shared" si="2194"/>
        <v>0</v>
      </c>
      <c r="U1650" s="4">
        <f t="shared" si="2195"/>
        <v>0</v>
      </c>
      <c r="V1650" s="144" t="str">
        <f t="shared" ref="V1650" si="2248">V1649</f>
        <v>A+J=</v>
      </c>
      <c r="W1650" s="9">
        <f t="shared" si="2191"/>
        <v>43697</v>
      </c>
      <c r="X1650" s="4"/>
      <c r="Y1650" s="18"/>
      <c r="Z1650" s="16"/>
      <c r="AD1650" s="5"/>
    </row>
    <row r="1651" spans="1:30" x14ac:dyDescent="0.2">
      <c r="A1651" s="138">
        <f t="shared" si="2192"/>
        <v>43696</v>
      </c>
      <c r="B1651" s="134">
        <f t="shared" si="2231"/>
        <v>9881.6967067599999</v>
      </c>
      <c r="C1651" s="134">
        <f t="shared" si="2167"/>
        <v>7654.622114239869</v>
      </c>
      <c r="D1651" s="139">
        <f t="shared" si="2232"/>
        <v>732.59500000000003</v>
      </c>
      <c r="E1651" s="10">
        <f>IF(DAY(A1651)=E$3+1,VLOOKUP(A1651,[1]Plan1!$BZ$150:$CA$300,2),E1650)</f>
        <v>738.42100000000005</v>
      </c>
      <c r="F1651" s="140">
        <f t="shared" si="2233"/>
        <v>43637</v>
      </c>
      <c r="G1651" s="133">
        <f t="shared" si="2234"/>
        <v>7.9525522287211547E-3</v>
      </c>
      <c r="H1651" s="141">
        <f t="shared" si="2235"/>
        <v>30</v>
      </c>
      <c r="I1651" s="141">
        <f t="shared" si="2236"/>
        <v>31</v>
      </c>
      <c r="J1651" s="134">
        <f t="shared" si="2237"/>
        <v>1.0076950338312261</v>
      </c>
      <c r="K1651" s="134">
        <f t="shared" si="2238"/>
        <v>1.2688102400000001</v>
      </c>
      <c r="L1651" s="134">
        <f t="shared" si="2239"/>
        <v>1.2785737699999999</v>
      </c>
      <c r="M1651" s="134">
        <f t="shared" si="2240"/>
        <v>9786.9990545199998</v>
      </c>
      <c r="N1651" s="142">
        <f t="shared" si="2168"/>
        <v>0</v>
      </c>
      <c r="O1651" s="133">
        <f t="shared" si="2189"/>
        <v>0</v>
      </c>
      <c r="P1651" s="134">
        <f t="shared" si="2241"/>
        <v>0</v>
      </c>
      <c r="Q1651" s="133">
        <f t="shared" si="2193"/>
        <v>0.12682499999999999</v>
      </c>
      <c r="R1651" s="143">
        <f t="shared" si="2242"/>
        <v>1.0096758619999999</v>
      </c>
      <c r="S1651" s="134">
        <f t="shared" si="2243"/>
        <v>94.697652239999996</v>
      </c>
      <c r="T1651" s="3">
        <f t="shared" si="2194"/>
        <v>0</v>
      </c>
      <c r="U1651" s="4">
        <f t="shared" si="2195"/>
        <v>0</v>
      </c>
      <c r="V1651" s="144" t="str">
        <f t="shared" ref="V1651" si="2249">V1650</f>
        <v>A+J=</v>
      </c>
      <c r="W1651" s="9">
        <f t="shared" si="2191"/>
        <v>43697</v>
      </c>
      <c r="X1651" s="4"/>
      <c r="Y1651" s="18"/>
      <c r="Z1651" s="16"/>
      <c r="AD1651" s="5"/>
    </row>
    <row r="1652" spans="1:30" x14ac:dyDescent="0.2">
      <c r="A1652" s="92">
        <f t="shared" si="2192"/>
        <v>43697</v>
      </c>
      <c r="B1652" s="97">
        <f t="shared" si="2231"/>
        <v>9887.3951074200013</v>
      </c>
      <c r="C1652" s="97">
        <f t="shared" si="2167"/>
        <v>7654.622114239869</v>
      </c>
      <c r="D1652" s="94">
        <f t="shared" si="2232"/>
        <v>732.59500000000003</v>
      </c>
      <c r="E1652" s="10">
        <f>IF(DAY(A1652)=E$3+1,VLOOKUP(A1652,[1]Plan1!$BZ$150:$CA$300,2),E1651)</f>
        <v>738.42100000000005</v>
      </c>
      <c r="F1652" s="130">
        <f t="shared" si="2233"/>
        <v>43637</v>
      </c>
      <c r="G1652" s="99">
        <f t="shared" si="2234"/>
        <v>7.9525522287211547E-3</v>
      </c>
      <c r="H1652" s="96">
        <f t="shared" si="2235"/>
        <v>31</v>
      </c>
      <c r="I1652" s="96">
        <f t="shared" si="2236"/>
        <v>31</v>
      </c>
      <c r="J1652" s="97">
        <f t="shared" si="2237"/>
        <v>1.0079525522287212</v>
      </c>
      <c r="K1652" s="97">
        <f t="shared" si="2238"/>
        <v>1.2688102400000001</v>
      </c>
      <c r="L1652" s="97">
        <f t="shared" si="2239"/>
        <v>1.2789005099999999</v>
      </c>
      <c r="M1652" s="97">
        <f t="shared" si="2240"/>
        <v>9789.5001257500007</v>
      </c>
      <c r="N1652" s="98">
        <f t="shared" si="2168"/>
        <v>55</v>
      </c>
      <c r="O1652" s="99">
        <f t="shared" si="2189"/>
        <v>3.4057999999999998E-2</v>
      </c>
      <c r="P1652" s="97">
        <f t="shared" si="2241"/>
        <v>333.41079528</v>
      </c>
      <c r="Q1652" s="99">
        <f t="shared" si="2193"/>
        <v>0.12682499999999999</v>
      </c>
      <c r="R1652" s="100">
        <f t="shared" si="2242"/>
        <v>1.0099999980000001</v>
      </c>
      <c r="S1652" s="97">
        <f t="shared" si="2243"/>
        <v>97.894981670000007</v>
      </c>
      <c r="T1652" s="3">
        <f t="shared" si="2194"/>
        <v>431.30577694999999</v>
      </c>
      <c r="U1652" s="4">
        <f t="shared" si="2195"/>
        <v>29760.098609550001</v>
      </c>
      <c r="V1652" s="136" t="str">
        <f t="shared" ref="V1652" si="2250">V1651</f>
        <v>A+J=</v>
      </c>
      <c r="W1652" s="9">
        <f t="shared" si="2191"/>
        <v>43728</v>
      </c>
      <c r="X1652" s="4"/>
      <c r="Y1652" s="18"/>
      <c r="Z1652" s="16"/>
      <c r="AD1652" s="5"/>
    </row>
    <row r="1653" spans="1:30" x14ac:dyDescent="0.2">
      <c r="A1653" s="138">
        <f t="shared" si="2192"/>
        <v>43698</v>
      </c>
      <c r="B1653" s="134">
        <f t="shared" si="2231"/>
        <v>9460.3313544899993</v>
      </c>
      <c r="C1653" s="134">
        <f t="shared" si="2167"/>
        <v>7393.9209942798689</v>
      </c>
      <c r="D1653" s="139">
        <f t="shared" si="2232"/>
        <v>738.42100000000005</v>
      </c>
      <c r="E1653" s="10">
        <f>IF(DAY(A1653)=E$3+1,VLOOKUP(A1653,[1]Plan1!$BZ$150:$CA$300,2),E1652)</f>
        <v>741.346</v>
      </c>
      <c r="F1653" s="140">
        <f t="shared" si="2233"/>
        <v>43667</v>
      </c>
      <c r="G1653" s="133">
        <f t="shared" si="2234"/>
        <v>3.9611549509019905E-3</v>
      </c>
      <c r="H1653" s="141">
        <f t="shared" si="2235"/>
        <v>1</v>
      </c>
      <c r="I1653" s="141">
        <f t="shared" si="2236"/>
        <v>31</v>
      </c>
      <c r="J1653" s="134">
        <f t="shared" si="2237"/>
        <v>1.0001275349135987</v>
      </c>
      <c r="K1653" s="134">
        <f t="shared" si="2238"/>
        <v>1.2789005099999999</v>
      </c>
      <c r="L1653" s="134">
        <f t="shared" si="2239"/>
        <v>1.2790636099999999</v>
      </c>
      <c r="M1653" s="134">
        <f t="shared" si="2240"/>
        <v>9457.2952789899991</v>
      </c>
      <c r="N1653" s="142">
        <f t="shared" si="2168"/>
        <v>0</v>
      </c>
      <c r="O1653" s="133">
        <f t="shared" si="2189"/>
        <v>0</v>
      </c>
      <c r="P1653" s="134">
        <f t="shared" si="2241"/>
        <v>0</v>
      </c>
      <c r="Q1653" s="133">
        <f t="shared" si="2193"/>
        <v>0.12682499999999999</v>
      </c>
      <c r="R1653" s="143">
        <f t="shared" si="2242"/>
        <v>1.0003210300000001</v>
      </c>
      <c r="S1653" s="134">
        <f t="shared" si="2243"/>
        <v>3.0360754999999999</v>
      </c>
      <c r="T1653" s="3">
        <f t="shared" si="2194"/>
        <v>0</v>
      </c>
      <c r="U1653" s="4">
        <f t="shared" si="2195"/>
        <v>0</v>
      </c>
      <c r="V1653" s="144" t="str">
        <f t="shared" ref="V1653" si="2251">V1652</f>
        <v>A+J=</v>
      </c>
      <c r="W1653" s="9">
        <f t="shared" si="2191"/>
        <v>43728</v>
      </c>
      <c r="X1653" s="4"/>
      <c r="Y1653" s="18"/>
      <c r="Z1653" s="16"/>
      <c r="AD1653" s="5"/>
    </row>
    <row r="1654" spans="1:30" x14ac:dyDescent="0.2">
      <c r="A1654" s="138">
        <f t="shared" si="2192"/>
        <v>43699</v>
      </c>
      <c r="B1654" s="134">
        <f t="shared" si="2231"/>
        <v>9464.5752750000011</v>
      </c>
      <c r="C1654" s="134">
        <f t="shared" ref="C1654:C1717" si="2252">IF(N1653&gt;0,VLOOKUP(A1653,$Z$10:$AA$126,2),C1653)</f>
        <v>7393.9209942798689</v>
      </c>
      <c r="D1654" s="139">
        <f t="shared" si="2232"/>
        <v>738.42100000000005</v>
      </c>
      <c r="E1654" s="10">
        <f>IF(DAY(A1654)=E$3+1,VLOOKUP(A1654,[1]Plan1!$BZ$150:$CA$300,2),E1653)</f>
        <v>741.346</v>
      </c>
      <c r="F1654" s="140">
        <f t="shared" si="2233"/>
        <v>43667</v>
      </c>
      <c r="G1654" s="133">
        <f t="shared" si="2234"/>
        <v>3.9611549509019905E-3</v>
      </c>
      <c r="H1654" s="141">
        <f t="shared" si="2235"/>
        <v>2</v>
      </c>
      <c r="I1654" s="141">
        <f t="shared" si="2236"/>
        <v>31</v>
      </c>
      <c r="J1654" s="134">
        <f t="shared" si="2237"/>
        <v>1.0002550860923516</v>
      </c>
      <c r="K1654" s="134">
        <f t="shared" si="2238"/>
        <v>1.2789005099999999</v>
      </c>
      <c r="L1654" s="134">
        <f t="shared" si="2239"/>
        <v>1.27922673</v>
      </c>
      <c r="M1654" s="134">
        <f t="shared" si="2240"/>
        <v>9458.5013753900002</v>
      </c>
      <c r="N1654" s="142">
        <f t="shared" ref="N1654:N1717" si="2253">IF(DAY(A1654)=E$3,VLOOKUP(A1654,$Z$10:$AG$115,7),0)</f>
        <v>0</v>
      </c>
      <c r="O1654" s="133">
        <f t="shared" si="2189"/>
        <v>0</v>
      </c>
      <c r="P1654" s="134">
        <f t="shared" si="2241"/>
        <v>0</v>
      </c>
      <c r="Q1654" s="133">
        <f t="shared" si="2193"/>
        <v>0.12682499999999999</v>
      </c>
      <c r="R1654" s="143">
        <f t="shared" si="2242"/>
        <v>1.000642163</v>
      </c>
      <c r="S1654" s="134">
        <f t="shared" si="2243"/>
        <v>6.0738996099999998</v>
      </c>
      <c r="T1654" s="3">
        <f t="shared" si="2194"/>
        <v>0</v>
      </c>
      <c r="U1654" s="4">
        <f t="shared" si="2195"/>
        <v>0</v>
      </c>
      <c r="V1654" s="144" t="str">
        <f t="shared" ref="V1654" si="2254">V1653</f>
        <v>A+J=</v>
      </c>
      <c r="W1654" s="9">
        <f t="shared" si="2191"/>
        <v>43728</v>
      </c>
      <c r="X1654" s="4"/>
      <c r="Y1654" s="18"/>
      <c r="Z1654" s="16"/>
      <c r="AD1654" s="5"/>
    </row>
    <row r="1655" spans="1:30" x14ac:dyDescent="0.2">
      <c r="A1655" s="138">
        <f t="shared" si="2192"/>
        <v>43700</v>
      </c>
      <c r="B1655" s="134">
        <f t="shared" si="2231"/>
        <v>9468.8211665299987</v>
      </c>
      <c r="C1655" s="134">
        <f t="shared" si="2252"/>
        <v>7393.9209942798689</v>
      </c>
      <c r="D1655" s="139">
        <f t="shared" si="2232"/>
        <v>738.42100000000005</v>
      </c>
      <c r="E1655" s="10">
        <f>IF(DAY(A1655)=E$3+1,VLOOKUP(A1655,[1]Plan1!$BZ$150:$CA$300,2),E1654)</f>
        <v>741.346</v>
      </c>
      <c r="F1655" s="140">
        <f t="shared" si="2233"/>
        <v>43667</v>
      </c>
      <c r="G1655" s="133">
        <f t="shared" si="2234"/>
        <v>3.9611549509019905E-3</v>
      </c>
      <c r="H1655" s="141">
        <f t="shared" si="2235"/>
        <v>3</v>
      </c>
      <c r="I1655" s="141">
        <f t="shared" si="2236"/>
        <v>31</v>
      </c>
      <c r="J1655" s="134">
        <f t="shared" si="2237"/>
        <v>1.0003826535383331</v>
      </c>
      <c r="K1655" s="134">
        <f t="shared" si="2238"/>
        <v>1.2789005099999999</v>
      </c>
      <c r="L1655" s="134">
        <f t="shared" si="2239"/>
        <v>1.2793898800000001</v>
      </c>
      <c r="M1655" s="134">
        <f t="shared" si="2240"/>
        <v>9459.7076935999994</v>
      </c>
      <c r="N1655" s="142">
        <f t="shared" si="2253"/>
        <v>0</v>
      </c>
      <c r="O1655" s="133">
        <f t="shared" si="2189"/>
        <v>0</v>
      </c>
      <c r="P1655" s="134">
        <f t="shared" si="2241"/>
        <v>0</v>
      </c>
      <c r="Q1655" s="133">
        <f t="shared" si="2193"/>
        <v>0.12682499999999999</v>
      </c>
      <c r="R1655" s="143">
        <f t="shared" si="2242"/>
        <v>1.000963399</v>
      </c>
      <c r="S1655" s="134">
        <f t="shared" si="2243"/>
        <v>9.1134729300000004</v>
      </c>
      <c r="T1655" s="3">
        <f t="shared" si="2194"/>
        <v>0</v>
      </c>
      <c r="U1655" s="4">
        <f t="shared" si="2195"/>
        <v>0</v>
      </c>
      <c r="V1655" s="144" t="str">
        <f t="shared" ref="V1655" si="2255">V1654</f>
        <v>A+J=</v>
      </c>
      <c r="W1655" s="9">
        <f t="shared" si="2191"/>
        <v>43728</v>
      </c>
      <c r="X1655" s="4"/>
      <c r="Y1655" s="18"/>
      <c r="Z1655" s="16"/>
      <c r="AD1655" s="5"/>
    </row>
    <row r="1656" spans="1:30" x14ac:dyDescent="0.2">
      <c r="A1656" s="138">
        <f t="shared" si="2192"/>
        <v>43701</v>
      </c>
      <c r="B1656" s="134">
        <f t="shared" si="2231"/>
        <v>9473.0689556100006</v>
      </c>
      <c r="C1656" s="134">
        <f t="shared" si="2252"/>
        <v>7393.9209942798689</v>
      </c>
      <c r="D1656" s="139">
        <f t="shared" si="2232"/>
        <v>738.42100000000005</v>
      </c>
      <c r="E1656" s="10">
        <f>IF(DAY(A1656)=E$3+1,VLOOKUP(A1656,[1]Plan1!$BZ$150:$CA$300,2),E1655)</f>
        <v>741.346</v>
      </c>
      <c r="F1656" s="140">
        <f t="shared" si="2233"/>
        <v>43667</v>
      </c>
      <c r="G1656" s="133">
        <f t="shared" si="2234"/>
        <v>3.9611549509019905E-3</v>
      </c>
      <c r="H1656" s="141">
        <f t="shared" si="2235"/>
        <v>4</v>
      </c>
      <c r="I1656" s="141">
        <f t="shared" si="2236"/>
        <v>31</v>
      </c>
      <c r="J1656" s="134">
        <f t="shared" si="2237"/>
        <v>1.0005102372536177</v>
      </c>
      <c r="K1656" s="134">
        <f t="shared" si="2238"/>
        <v>1.2789005099999999</v>
      </c>
      <c r="L1656" s="134">
        <f t="shared" si="2239"/>
        <v>1.2795530500000001</v>
      </c>
      <c r="M1656" s="134">
        <f t="shared" si="2240"/>
        <v>9460.91415968</v>
      </c>
      <c r="N1656" s="142">
        <f t="shared" si="2253"/>
        <v>0</v>
      </c>
      <c r="O1656" s="133">
        <f t="shared" si="2189"/>
        <v>0</v>
      </c>
      <c r="P1656" s="134">
        <f t="shared" si="2241"/>
        <v>0</v>
      </c>
      <c r="Q1656" s="133">
        <f t="shared" si="2193"/>
        <v>0.12682499999999999</v>
      </c>
      <c r="R1656" s="143">
        <f t="shared" si="2242"/>
        <v>1.0012847380000001</v>
      </c>
      <c r="S1656" s="134">
        <f t="shared" si="2243"/>
        <v>12.154795930000001</v>
      </c>
      <c r="T1656" s="3">
        <f t="shared" si="2194"/>
        <v>0</v>
      </c>
      <c r="U1656" s="4">
        <f t="shared" si="2195"/>
        <v>0</v>
      </c>
      <c r="V1656" s="144" t="str">
        <f t="shared" ref="V1656" si="2256">V1655</f>
        <v>A+J=</v>
      </c>
      <c r="W1656" s="9">
        <f t="shared" si="2191"/>
        <v>43728</v>
      </c>
      <c r="X1656" s="4"/>
      <c r="Y1656" s="18"/>
      <c r="Z1656" s="16"/>
      <c r="AD1656" s="5"/>
    </row>
    <row r="1657" spans="1:30" x14ac:dyDescent="0.2">
      <c r="A1657" s="138">
        <f t="shared" si="2192"/>
        <v>43702</v>
      </c>
      <c r="B1657" s="134">
        <f t="shared" si="2231"/>
        <v>9477.31864279</v>
      </c>
      <c r="C1657" s="134">
        <f t="shared" si="2252"/>
        <v>7393.9209942798689</v>
      </c>
      <c r="D1657" s="139">
        <f t="shared" si="2232"/>
        <v>738.42100000000005</v>
      </c>
      <c r="E1657" s="10">
        <f>IF(DAY(A1657)=E$3+1,VLOOKUP(A1657,[1]Plan1!$BZ$150:$CA$300,2),E1656)</f>
        <v>741.346</v>
      </c>
      <c r="F1657" s="140">
        <f t="shared" si="2233"/>
        <v>43667</v>
      </c>
      <c r="G1657" s="133">
        <f t="shared" si="2234"/>
        <v>3.9611549509019905E-3</v>
      </c>
      <c r="H1657" s="141">
        <f t="shared" si="2235"/>
        <v>5</v>
      </c>
      <c r="I1657" s="141">
        <f t="shared" si="2236"/>
        <v>31</v>
      </c>
      <c r="J1657" s="134">
        <f t="shared" si="2237"/>
        <v>1.0006378372402804</v>
      </c>
      <c r="K1657" s="134">
        <f t="shared" si="2238"/>
        <v>1.2789005099999999</v>
      </c>
      <c r="L1657" s="134">
        <f t="shared" si="2239"/>
        <v>1.2797162399999999</v>
      </c>
      <c r="M1657" s="134">
        <f t="shared" si="2240"/>
        <v>9462.12077365</v>
      </c>
      <c r="N1657" s="142">
        <f t="shared" si="2253"/>
        <v>0</v>
      </c>
      <c r="O1657" s="133">
        <f t="shared" si="2189"/>
        <v>0</v>
      </c>
      <c r="P1657" s="134">
        <f t="shared" si="2241"/>
        <v>0</v>
      </c>
      <c r="Q1657" s="133">
        <f t="shared" si="2193"/>
        <v>0.12682499999999999</v>
      </c>
      <c r="R1657" s="143">
        <f t="shared" si="2242"/>
        <v>1.00160618</v>
      </c>
      <c r="S1657" s="134">
        <f t="shared" si="2243"/>
        <v>15.19786914</v>
      </c>
      <c r="T1657" s="3">
        <f t="shared" si="2194"/>
        <v>0</v>
      </c>
      <c r="U1657" s="4">
        <f t="shared" si="2195"/>
        <v>0</v>
      </c>
      <c r="V1657" s="144" t="str">
        <f t="shared" ref="V1657" si="2257">V1656</f>
        <v>A+J=</v>
      </c>
      <c r="W1657" s="9">
        <f t="shared" si="2191"/>
        <v>43728</v>
      </c>
      <c r="X1657" s="4"/>
      <c r="Y1657" s="18"/>
      <c r="Z1657" s="16"/>
      <c r="AD1657" s="5"/>
    </row>
    <row r="1658" spans="1:30" x14ac:dyDescent="0.2">
      <c r="A1658" s="138">
        <f t="shared" si="2192"/>
        <v>43703</v>
      </c>
      <c r="B1658" s="134">
        <f t="shared" si="2231"/>
        <v>9481.5701639500003</v>
      </c>
      <c r="C1658" s="134">
        <f t="shared" si="2252"/>
        <v>7393.9209942798689</v>
      </c>
      <c r="D1658" s="139">
        <f t="shared" si="2232"/>
        <v>738.42100000000005</v>
      </c>
      <c r="E1658" s="10">
        <f>IF(DAY(A1658)=E$3+1,VLOOKUP(A1658,[1]Plan1!$BZ$150:$CA$300,2),E1657)</f>
        <v>741.346</v>
      </c>
      <c r="F1658" s="140">
        <f t="shared" si="2233"/>
        <v>43667</v>
      </c>
      <c r="G1658" s="133">
        <f t="shared" si="2234"/>
        <v>3.9611549509019905E-3</v>
      </c>
      <c r="H1658" s="141">
        <f t="shared" si="2235"/>
        <v>6</v>
      </c>
      <c r="I1658" s="141">
        <f t="shared" si="2236"/>
        <v>31</v>
      </c>
      <c r="J1658" s="134">
        <f t="shared" si="2237"/>
        <v>1.0007654535003965</v>
      </c>
      <c r="K1658" s="134">
        <f t="shared" si="2238"/>
        <v>1.2789005099999999</v>
      </c>
      <c r="L1658" s="134">
        <f t="shared" si="2239"/>
        <v>1.27987944</v>
      </c>
      <c r="M1658" s="134">
        <f t="shared" si="2240"/>
        <v>9463.3274615600003</v>
      </c>
      <c r="N1658" s="142">
        <f t="shared" si="2253"/>
        <v>0</v>
      </c>
      <c r="O1658" s="133">
        <f t="shared" si="2189"/>
        <v>0</v>
      </c>
      <c r="P1658" s="134">
        <f t="shared" si="2241"/>
        <v>0</v>
      </c>
      <c r="Q1658" s="133">
        <f t="shared" si="2193"/>
        <v>0.12682499999999999</v>
      </c>
      <c r="R1658" s="143">
        <f t="shared" si="2242"/>
        <v>1.0019277259999999</v>
      </c>
      <c r="S1658" s="134">
        <f t="shared" si="2243"/>
        <v>18.242702390000002</v>
      </c>
      <c r="T1658" s="3">
        <f t="shared" si="2194"/>
        <v>0</v>
      </c>
      <c r="U1658" s="4">
        <f t="shared" si="2195"/>
        <v>0</v>
      </c>
      <c r="V1658" s="144" t="str">
        <f t="shared" ref="V1658" si="2258">V1657</f>
        <v>A+J=</v>
      </c>
      <c r="W1658" s="9">
        <f t="shared" si="2191"/>
        <v>43728</v>
      </c>
      <c r="X1658" s="4"/>
      <c r="Y1658" s="18"/>
      <c r="Z1658" s="16"/>
      <c r="AD1658" s="5"/>
    </row>
    <row r="1659" spans="1:30" x14ac:dyDescent="0.2">
      <c r="A1659" s="138">
        <f t="shared" si="2192"/>
        <v>43704</v>
      </c>
      <c r="B1659" s="134">
        <f t="shared" si="2231"/>
        <v>9485.823648810001</v>
      </c>
      <c r="C1659" s="134">
        <f t="shared" si="2252"/>
        <v>7393.9209942798689</v>
      </c>
      <c r="D1659" s="139">
        <f t="shared" si="2232"/>
        <v>738.42100000000005</v>
      </c>
      <c r="E1659" s="10">
        <f>IF(DAY(A1659)=E$3+1,VLOOKUP(A1659,[1]Plan1!$BZ$150:$CA$300,2),E1658)</f>
        <v>741.346</v>
      </c>
      <c r="F1659" s="140">
        <f t="shared" si="2233"/>
        <v>43667</v>
      </c>
      <c r="G1659" s="133">
        <f t="shared" si="2234"/>
        <v>3.9611549509019905E-3</v>
      </c>
      <c r="H1659" s="141">
        <f t="shared" si="2235"/>
        <v>7</v>
      </c>
      <c r="I1659" s="141">
        <f t="shared" si="2236"/>
        <v>31</v>
      </c>
      <c r="J1659" s="134">
        <f t="shared" si="2237"/>
        <v>1.0008930860360412</v>
      </c>
      <c r="K1659" s="134">
        <f t="shared" si="2238"/>
        <v>1.2789005099999999</v>
      </c>
      <c r="L1659" s="134">
        <f t="shared" si="2239"/>
        <v>1.28004267</v>
      </c>
      <c r="M1659" s="134">
        <f t="shared" si="2240"/>
        <v>9464.5343712800004</v>
      </c>
      <c r="N1659" s="142">
        <f t="shared" si="2253"/>
        <v>0</v>
      </c>
      <c r="O1659" s="133">
        <f t="shared" si="2189"/>
        <v>0</v>
      </c>
      <c r="P1659" s="134">
        <f t="shared" si="2241"/>
        <v>0</v>
      </c>
      <c r="Q1659" s="133">
        <f t="shared" si="2193"/>
        <v>0.12682499999999999</v>
      </c>
      <c r="R1659" s="143">
        <f t="shared" si="2242"/>
        <v>1.002249374</v>
      </c>
      <c r="S1659" s="134">
        <f t="shared" si="2243"/>
        <v>21.28927753</v>
      </c>
      <c r="T1659" s="3">
        <f t="shared" si="2194"/>
        <v>0</v>
      </c>
      <c r="U1659" s="4">
        <f t="shared" si="2195"/>
        <v>0</v>
      </c>
      <c r="V1659" s="144" t="str">
        <f t="shared" ref="V1659" si="2259">V1658</f>
        <v>A+J=</v>
      </c>
      <c r="W1659" s="9">
        <f t="shared" si="2191"/>
        <v>43728</v>
      </c>
      <c r="X1659" s="4"/>
      <c r="Y1659" s="18"/>
      <c r="Z1659" s="16"/>
      <c r="AD1659" s="5"/>
    </row>
    <row r="1660" spans="1:30" x14ac:dyDescent="0.2">
      <c r="A1660" s="138">
        <f t="shared" si="2192"/>
        <v>43705</v>
      </c>
      <c r="B1660" s="134">
        <f t="shared" si="2231"/>
        <v>9490.0790427699994</v>
      </c>
      <c r="C1660" s="134">
        <f t="shared" si="2252"/>
        <v>7393.9209942798689</v>
      </c>
      <c r="D1660" s="139">
        <f t="shared" si="2232"/>
        <v>738.42100000000005</v>
      </c>
      <c r="E1660" s="10">
        <f>IF(DAY(A1660)=E$3+1,VLOOKUP(A1660,[1]Plan1!$BZ$150:$CA$300,2),E1659)</f>
        <v>741.346</v>
      </c>
      <c r="F1660" s="140">
        <f t="shared" si="2233"/>
        <v>43667</v>
      </c>
      <c r="G1660" s="133">
        <f t="shared" si="2234"/>
        <v>3.9611549509019905E-3</v>
      </c>
      <c r="H1660" s="141">
        <f t="shared" si="2235"/>
        <v>8</v>
      </c>
      <c r="I1660" s="141">
        <f t="shared" si="2236"/>
        <v>31</v>
      </c>
      <c r="J1660" s="134">
        <f t="shared" si="2237"/>
        <v>1.0010207348492903</v>
      </c>
      <c r="K1660" s="134">
        <f t="shared" si="2238"/>
        <v>1.2789005099999999</v>
      </c>
      <c r="L1660" s="134">
        <f t="shared" si="2239"/>
        <v>1.28020592</v>
      </c>
      <c r="M1660" s="134">
        <f t="shared" si="2240"/>
        <v>9465.7414288799991</v>
      </c>
      <c r="N1660" s="142">
        <f t="shared" si="2253"/>
        <v>0</v>
      </c>
      <c r="O1660" s="133">
        <f t="shared" si="2189"/>
        <v>0</v>
      </c>
      <c r="P1660" s="134">
        <f t="shared" si="2241"/>
        <v>0</v>
      </c>
      <c r="Q1660" s="133">
        <f t="shared" si="2193"/>
        <v>0.12682499999999999</v>
      </c>
      <c r="R1660" s="143">
        <f t="shared" si="2242"/>
        <v>1.0025711260000001</v>
      </c>
      <c r="S1660" s="134">
        <f t="shared" si="2243"/>
        <v>24.33761389</v>
      </c>
      <c r="T1660" s="3">
        <f t="shared" si="2194"/>
        <v>0</v>
      </c>
      <c r="U1660" s="4">
        <f t="shared" si="2195"/>
        <v>0</v>
      </c>
      <c r="V1660" s="144" t="str">
        <f t="shared" ref="V1660" si="2260">V1659</f>
        <v>A+J=</v>
      </c>
      <c r="W1660" s="9">
        <f t="shared" si="2191"/>
        <v>43728</v>
      </c>
      <c r="X1660" s="4"/>
      <c r="Y1660" s="18"/>
      <c r="Z1660" s="16"/>
      <c r="AD1660" s="5"/>
    </row>
    <row r="1661" spans="1:30" x14ac:dyDescent="0.2">
      <c r="A1661" s="138">
        <f t="shared" si="2192"/>
        <v>43706</v>
      </c>
      <c r="B1661" s="134">
        <f t="shared" si="2231"/>
        <v>9494.3363463599999</v>
      </c>
      <c r="C1661" s="134">
        <f t="shared" si="2252"/>
        <v>7393.9209942798689</v>
      </c>
      <c r="D1661" s="139">
        <f t="shared" si="2232"/>
        <v>738.42100000000005</v>
      </c>
      <c r="E1661" s="10">
        <f>IF(DAY(A1661)=E$3+1,VLOOKUP(A1661,[1]Plan1!$BZ$150:$CA$300,2),E1660)</f>
        <v>741.346</v>
      </c>
      <c r="F1661" s="140">
        <f t="shared" si="2233"/>
        <v>43667</v>
      </c>
      <c r="G1661" s="133">
        <f t="shared" si="2234"/>
        <v>3.9611549509019905E-3</v>
      </c>
      <c r="H1661" s="141">
        <f t="shared" si="2235"/>
        <v>9</v>
      </c>
      <c r="I1661" s="141">
        <f t="shared" si="2236"/>
        <v>31</v>
      </c>
      <c r="J1661" s="134">
        <f t="shared" si="2237"/>
        <v>1.0011483999422197</v>
      </c>
      <c r="K1661" s="134">
        <f t="shared" si="2238"/>
        <v>1.2789005099999999</v>
      </c>
      <c r="L1661" s="134">
        <f t="shared" si="2239"/>
        <v>1.28036919</v>
      </c>
      <c r="M1661" s="134">
        <f t="shared" si="2240"/>
        <v>9466.9486343699991</v>
      </c>
      <c r="N1661" s="142">
        <f t="shared" si="2253"/>
        <v>0</v>
      </c>
      <c r="O1661" s="133">
        <f t="shared" si="2189"/>
        <v>0</v>
      </c>
      <c r="P1661" s="134">
        <f t="shared" si="2241"/>
        <v>0</v>
      </c>
      <c r="Q1661" s="133">
        <f t="shared" si="2193"/>
        <v>0.12682499999999999</v>
      </c>
      <c r="R1661" s="143">
        <f t="shared" si="2242"/>
        <v>1.0028929820000001</v>
      </c>
      <c r="S1661" s="134">
        <f t="shared" si="2243"/>
        <v>27.38771199</v>
      </c>
      <c r="T1661" s="3">
        <f t="shared" si="2194"/>
        <v>0</v>
      </c>
      <c r="U1661" s="4">
        <f t="shared" si="2195"/>
        <v>0</v>
      </c>
      <c r="V1661" s="144" t="str">
        <f t="shared" ref="V1661" si="2261">V1660</f>
        <v>A+J=</v>
      </c>
      <c r="W1661" s="9">
        <f t="shared" si="2191"/>
        <v>43728</v>
      </c>
      <c r="X1661" s="4"/>
      <c r="Y1661" s="18"/>
      <c r="Z1661" s="16"/>
      <c r="AD1661" s="5"/>
    </row>
    <row r="1662" spans="1:30" x14ac:dyDescent="0.2">
      <c r="A1662" s="138">
        <f t="shared" si="2192"/>
        <v>43707</v>
      </c>
      <c r="B1662" s="134">
        <f t="shared" si="2231"/>
        <v>9498.5956153000006</v>
      </c>
      <c r="C1662" s="134">
        <f t="shared" si="2252"/>
        <v>7393.9209942798689</v>
      </c>
      <c r="D1662" s="139">
        <f t="shared" si="2232"/>
        <v>738.42100000000005</v>
      </c>
      <c r="E1662" s="10">
        <f>IF(DAY(A1662)=E$3+1,VLOOKUP(A1662,[1]Plan1!$BZ$150:$CA$300,2),E1661)</f>
        <v>741.346</v>
      </c>
      <c r="F1662" s="140">
        <f t="shared" si="2233"/>
        <v>43667</v>
      </c>
      <c r="G1662" s="133">
        <f t="shared" si="2234"/>
        <v>3.9611549509019905E-3</v>
      </c>
      <c r="H1662" s="141">
        <f t="shared" si="2235"/>
        <v>10</v>
      </c>
      <c r="I1662" s="141">
        <f t="shared" si="2236"/>
        <v>31</v>
      </c>
      <c r="J1662" s="134">
        <f t="shared" si="2237"/>
        <v>1.0012760813169059</v>
      </c>
      <c r="K1662" s="134">
        <f t="shared" si="2238"/>
        <v>1.2789005099999999</v>
      </c>
      <c r="L1662" s="134">
        <f t="shared" si="2239"/>
        <v>1.2805324899999999</v>
      </c>
      <c r="M1662" s="134">
        <f t="shared" si="2240"/>
        <v>9468.15606166</v>
      </c>
      <c r="N1662" s="142">
        <f t="shared" si="2253"/>
        <v>0</v>
      </c>
      <c r="O1662" s="133">
        <f t="shared" si="2189"/>
        <v>0</v>
      </c>
      <c r="P1662" s="134">
        <f t="shared" si="2241"/>
        <v>0</v>
      </c>
      <c r="Q1662" s="133">
        <f t="shared" si="2193"/>
        <v>0.12682499999999999</v>
      </c>
      <c r="R1662" s="143">
        <f t="shared" si="2242"/>
        <v>1.0032149400000001</v>
      </c>
      <c r="S1662" s="134">
        <f t="shared" si="2243"/>
        <v>30.43955364</v>
      </c>
      <c r="T1662" s="3">
        <f t="shared" si="2194"/>
        <v>0</v>
      </c>
      <c r="U1662" s="4">
        <f t="shared" si="2195"/>
        <v>0</v>
      </c>
      <c r="V1662" s="144" t="str">
        <f t="shared" ref="V1662" si="2262">V1661</f>
        <v>A+J=</v>
      </c>
      <c r="W1662" s="9">
        <f t="shared" si="2191"/>
        <v>43728</v>
      </c>
      <c r="X1662" s="4"/>
      <c r="Y1662" s="18"/>
      <c r="Z1662" s="16"/>
      <c r="AD1662" s="5"/>
    </row>
    <row r="1663" spans="1:30" x14ac:dyDescent="0.2">
      <c r="A1663" s="138">
        <f t="shared" si="2192"/>
        <v>43708</v>
      </c>
      <c r="B1663" s="134">
        <f t="shared" si="2231"/>
        <v>9502.8567207600008</v>
      </c>
      <c r="C1663" s="134">
        <f t="shared" si="2252"/>
        <v>7393.9209942798689</v>
      </c>
      <c r="D1663" s="139">
        <f t="shared" si="2232"/>
        <v>738.42100000000005</v>
      </c>
      <c r="E1663" s="10">
        <f>IF(DAY(A1663)=E$3+1,VLOOKUP(A1663,[1]Plan1!$BZ$150:$CA$300,2),E1662)</f>
        <v>741.346</v>
      </c>
      <c r="F1663" s="140">
        <f t="shared" si="2233"/>
        <v>43667</v>
      </c>
      <c r="G1663" s="133">
        <f t="shared" si="2234"/>
        <v>3.9611549509019905E-3</v>
      </c>
      <c r="H1663" s="141">
        <f t="shared" si="2235"/>
        <v>11</v>
      </c>
      <c r="I1663" s="141">
        <f t="shared" si="2236"/>
        <v>31</v>
      </c>
      <c r="J1663" s="134">
        <f t="shared" si="2237"/>
        <v>1.0014037789754251</v>
      </c>
      <c r="K1663" s="134">
        <f t="shared" si="2238"/>
        <v>1.2789005099999999</v>
      </c>
      <c r="L1663" s="134">
        <f t="shared" si="2239"/>
        <v>1.2806957999999999</v>
      </c>
      <c r="M1663" s="134">
        <f t="shared" si="2240"/>
        <v>9469.3635629</v>
      </c>
      <c r="N1663" s="142">
        <f t="shared" si="2253"/>
        <v>0</v>
      </c>
      <c r="O1663" s="133">
        <f t="shared" si="2189"/>
        <v>0</v>
      </c>
      <c r="P1663" s="134">
        <f t="shared" si="2241"/>
        <v>0</v>
      </c>
      <c r="Q1663" s="133">
        <f t="shared" si="2193"/>
        <v>0.12682499999999999</v>
      </c>
      <c r="R1663" s="143">
        <f t="shared" si="2242"/>
        <v>1.0035370020000001</v>
      </c>
      <c r="S1663" s="134">
        <f t="shared" si="2243"/>
        <v>33.493157859999997</v>
      </c>
      <c r="T1663" s="3">
        <f t="shared" si="2194"/>
        <v>0</v>
      </c>
      <c r="U1663" s="4">
        <f t="shared" si="2195"/>
        <v>0</v>
      </c>
      <c r="V1663" s="144" t="str">
        <f t="shared" ref="V1663" si="2263">V1662</f>
        <v>A+J=</v>
      </c>
      <c r="W1663" s="9">
        <f t="shared" si="2191"/>
        <v>43728</v>
      </c>
      <c r="X1663" s="4"/>
      <c r="Y1663" s="18"/>
      <c r="Z1663" s="16"/>
      <c r="AD1663" s="5"/>
    </row>
    <row r="1664" spans="1:30" x14ac:dyDescent="0.2">
      <c r="A1664" s="138">
        <f t="shared" si="2192"/>
        <v>43709</v>
      </c>
      <c r="B1664" s="134">
        <f t="shared" si="2231"/>
        <v>9507.1197373800005</v>
      </c>
      <c r="C1664" s="134">
        <f t="shared" si="2252"/>
        <v>7393.9209942798689</v>
      </c>
      <c r="D1664" s="139">
        <f t="shared" si="2232"/>
        <v>738.42100000000005</v>
      </c>
      <c r="E1664" s="10">
        <f>IF(DAY(A1664)=E$3+1,VLOOKUP(A1664,[1]Plan1!$BZ$150:$CA$300,2),E1663)</f>
        <v>741.346</v>
      </c>
      <c r="F1664" s="140">
        <f t="shared" si="2233"/>
        <v>43667</v>
      </c>
      <c r="G1664" s="133">
        <f t="shared" si="2234"/>
        <v>3.9611549509019905E-3</v>
      </c>
      <c r="H1664" s="141">
        <f t="shared" si="2235"/>
        <v>12</v>
      </c>
      <c r="I1664" s="141">
        <f t="shared" si="2236"/>
        <v>31</v>
      </c>
      <c r="J1664" s="134">
        <f t="shared" si="2237"/>
        <v>1.0015314929198542</v>
      </c>
      <c r="K1664" s="134">
        <f t="shared" si="2238"/>
        <v>1.2789005099999999</v>
      </c>
      <c r="L1664" s="134">
        <f t="shared" si="2239"/>
        <v>1.2808591300000001</v>
      </c>
      <c r="M1664" s="134">
        <f t="shared" si="2240"/>
        <v>9470.5712120200005</v>
      </c>
      <c r="N1664" s="142">
        <f t="shared" si="2253"/>
        <v>0</v>
      </c>
      <c r="O1664" s="133">
        <f t="shared" si="2189"/>
        <v>0</v>
      </c>
      <c r="P1664" s="134">
        <f t="shared" si="2241"/>
        <v>0</v>
      </c>
      <c r="Q1664" s="133">
        <f t="shared" si="2193"/>
        <v>0.12682499999999999</v>
      </c>
      <c r="R1664" s="143">
        <f t="shared" si="2242"/>
        <v>1.003859168</v>
      </c>
      <c r="S1664" s="134">
        <f t="shared" si="2243"/>
        <v>36.548525359999999</v>
      </c>
      <c r="T1664" s="3">
        <f t="shared" si="2194"/>
        <v>0</v>
      </c>
      <c r="U1664" s="4">
        <f t="shared" si="2195"/>
        <v>0</v>
      </c>
      <c r="V1664" s="144" t="str">
        <f t="shared" ref="V1664" si="2264">V1663</f>
        <v>A+J=</v>
      </c>
      <c r="W1664" s="9">
        <f t="shared" si="2191"/>
        <v>43728</v>
      </c>
      <c r="X1664" s="4"/>
      <c r="Y1664" s="18"/>
      <c r="Z1664" s="16"/>
      <c r="AD1664" s="5"/>
    </row>
    <row r="1665" spans="1:30" x14ac:dyDescent="0.2">
      <c r="A1665" s="138">
        <f t="shared" si="2192"/>
        <v>43710</v>
      </c>
      <c r="B1665" s="134">
        <f t="shared" si="2231"/>
        <v>9511.3847209900014</v>
      </c>
      <c r="C1665" s="134">
        <f t="shared" si="2252"/>
        <v>7393.9209942798689</v>
      </c>
      <c r="D1665" s="139">
        <f t="shared" si="2232"/>
        <v>738.42100000000005</v>
      </c>
      <c r="E1665" s="10">
        <f>IF(DAY(A1665)=E$3+1,VLOOKUP(A1665,[1]Plan1!$BZ$150:$CA$300,2),E1664)</f>
        <v>741.346</v>
      </c>
      <c r="F1665" s="140">
        <f t="shared" si="2233"/>
        <v>43667</v>
      </c>
      <c r="G1665" s="133">
        <f t="shared" si="2234"/>
        <v>3.9611549509019905E-3</v>
      </c>
      <c r="H1665" s="141">
        <f t="shared" si="2235"/>
        <v>13</v>
      </c>
      <c r="I1665" s="141">
        <f t="shared" si="2236"/>
        <v>31</v>
      </c>
      <c r="J1665" s="134">
        <f t="shared" si="2237"/>
        <v>1.0016592231522701</v>
      </c>
      <c r="K1665" s="134">
        <f t="shared" si="2238"/>
        <v>1.2789005099999999</v>
      </c>
      <c r="L1665" s="134">
        <f t="shared" si="2239"/>
        <v>1.28102249</v>
      </c>
      <c r="M1665" s="134">
        <f t="shared" si="2240"/>
        <v>9471.7790829500009</v>
      </c>
      <c r="N1665" s="142">
        <f t="shared" si="2253"/>
        <v>0</v>
      </c>
      <c r="O1665" s="133">
        <f t="shared" si="2189"/>
        <v>0</v>
      </c>
      <c r="P1665" s="134">
        <f t="shared" si="2241"/>
        <v>0</v>
      </c>
      <c r="Q1665" s="133">
        <f t="shared" si="2193"/>
        <v>0.12682499999999999</v>
      </c>
      <c r="R1665" s="143">
        <f t="shared" si="2242"/>
        <v>1.0041814360000001</v>
      </c>
      <c r="S1665" s="134">
        <f t="shared" si="2243"/>
        <v>39.605638040000002</v>
      </c>
      <c r="T1665" s="3">
        <f t="shared" si="2194"/>
        <v>0</v>
      </c>
      <c r="U1665" s="4">
        <f t="shared" si="2195"/>
        <v>0</v>
      </c>
      <c r="V1665" s="144" t="str">
        <f t="shared" ref="V1665" si="2265">V1664</f>
        <v>A+J=</v>
      </c>
      <c r="W1665" s="9">
        <f t="shared" si="2191"/>
        <v>43728</v>
      </c>
      <c r="X1665" s="4"/>
      <c r="Y1665" s="18"/>
      <c r="Z1665" s="16"/>
      <c r="AD1665" s="5"/>
    </row>
    <row r="1666" spans="1:30" x14ac:dyDescent="0.2">
      <c r="A1666" s="138">
        <f t="shared" si="2192"/>
        <v>43711</v>
      </c>
      <c r="B1666" s="134">
        <f t="shared" si="2231"/>
        <v>9515.6515520499997</v>
      </c>
      <c r="C1666" s="134">
        <f t="shared" si="2252"/>
        <v>7393.9209942798689</v>
      </c>
      <c r="D1666" s="139">
        <f t="shared" si="2232"/>
        <v>738.42100000000005</v>
      </c>
      <c r="E1666" s="10">
        <f>IF(DAY(A1666)=E$3+1,VLOOKUP(A1666,[1]Plan1!$BZ$150:$CA$300,2),E1665)</f>
        <v>741.346</v>
      </c>
      <c r="F1666" s="140">
        <f t="shared" si="2233"/>
        <v>43667</v>
      </c>
      <c r="G1666" s="133">
        <f t="shared" si="2234"/>
        <v>3.9611549509019905E-3</v>
      </c>
      <c r="H1666" s="141">
        <f t="shared" si="2235"/>
        <v>14</v>
      </c>
      <c r="I1666" s="141">
        <f t="shared" si="2236"/>
        <v>31</v>
      </c>
      <c r="J1666" s="134">
        <f t="shared" si="2237"/>
        <v>1.0017869696747501</v>
      </c>
      <c r="K1666" s="134">
        <f t="shared" si="2238"/>
        <v>1.2789005099999999</v>
      </c>
      <c r="L1666" s="134">
        <f t="shared" si="2239"/>
        <v>1.2811858599999999</v>
      </c>
      <c r="M1666" s="134">
        <f t="shared" si="2240"/>
        <v>9472.9870278199996</v>
      </c>
      <c r="N1666" s="142">
        <f t="shared" si="2253"/>
        <v>0</v>
      </c>
      <c r="O1666" s="133">
        <f t="shared" si="2189"/>
        <v>0</v>
      </c>
      <c r="P1666" s="134">
        <f t="shared" si="2241"/>
        <v>0</v>
      </c>
      <c r="Q1666" s="133">
        <f t="shared" si="2193"/>
        <v>0.12682499999999999</v>
      </c>
      <c r="R1666" s="143">
        <f t="shared" si="2242"/>
        <v>1.004503809</v>
      </c>
      <c r="S1666" s="134">
        <f t="shared" si="2243"/>
        <v>42.664524229999998</v>
      </c>
      <c r="T1666" s="3">
        <f t="shared" si="2194"/>
        <v>0</v>
      </c>
      <c r="U1666" s="4">
        <f t="shared" si="2195"/>
        <v>0</v>
      </c>
      <c r="V1666" s="144" t="str">
        <f t="shared" ref="V1666" si="2266">V1665</f>
        <v>A+J=</v>
      </c>
      <c r="W1666" s="9">
        <f t="shared" si="2191"/>
        <v>43728</v>
      </c>
      <c r="X1666" s="4"/>
      <c r="Y1666" s="18"/>
      <c r="Z1666" s="16"/>
      <c r="AD1666" s="5"/>
    </row>
    <row r="1667" spans="1:30" x14ac:dyDescent="0.2">
      <c r="A1667" s="138">
        <f t="shared" si="2192"/>
        <v>43712</v>
      </c>
      <c r="B1667" s="134">
        <f t="shared" si="2231"/>
        <v>9519.9203511900014</v>
      </c>
      <c r="C1667" s="134">
        <f t="shared" si="2252"/>
        <v>7393.9209942798689</v>
      </c>
      <c r="D1667" s="139">
        <f t="shared" si="2232"/>
        <v>738.42100000000005</v>
      </c>
      <c r="E1667" s="10">
        <f>IF(DAY(A1667)=E$3+1,VLOOKUP(A1667,[1]Plan1!$BZ$150:$CA$300,2),E1666)</f>
        <v>741.346</v>
      </c>
      <c r="F1667" s="140">
        <f t="shared" si="2233"/>
        <v>43667</v>
      </c>
      <c r="G1667" s="133">
        <f t="shared" si="2234"/>
        <v>3.9611549509019905E-3</v>
      </c>
      <c r="H1667" s="141">
        <f t="shared" si="2235"/>
        <v>15</v>
      </c>
      <c r="I1667" s="141">
        <f t="shared" si="2236"/>
        <v>31</v>
      </c>
      <c r="J1667" s="134">
        <f t="shared" si="2237"/>
        <v>1.0019147324893718</v>
      </c>
      <c r="K1667" s="134">
        <f t="shared" si="2238"/>
        <v>1.2789005099999999</v>
      </c>
      <c r="L1667" s="134">
        <f t="shared" si="2239"/>
        <v>1.28134926</v>
      </c>
      <c r="M1667" s="134">
        <f t="shared" si="2240"/>
        <v>9474.1951945100009</v>
      </c>
      <c r="N1667" s="142">
        <f t="shared" si="2253"/>
        <v>0</v>
      </c>
      <c r="O1667" s="133">
        <f t="shared" si="2189"/>
        <v>0</v>
      </c>
      <c r="P1667" s="134">
        <f t="shared" si="2241"/>
        <v>0</v>
      </c>
      <c r="Q1667" s="133">
        <f t="shared" si="2193"/>
        <v>0.12682499999999999</v>
      </c>
      <c r="R1667" s="143">
        <f t="shared" si="2242"/>
        <v>1.004826284</v>
      </c>
      <c r="S1667" s="134">
        <f t="shared" si="2243"/>
        <v>45.725156679999998</v>
      </c>
      <c r="T1667" s="3">
        <f t="shared" si="2194"/>
        <v>0</v>
      </c>
      <c r="U1667" s="4">
        <f t="shared" si="2195"/>
        <v>0</v>
      </c>
      <c r="V1667" s="144" t="str">
        <f t="shared" ref="V1667" si="2267">V1666</f>
        <v>A+J=</v>
      </c>
      <c r="W1667" s="9">
        <f t="shared" si="2191"/>
        <v>43728</v>
      </c>
      <c r="X1667" s="4"/>
      <c r="Y1667" s="18"/>
      <c r="Z1667" s="16"/>
      <c r="AD1667" s="5"/>
    </row>
    <row r="1668" spans="1:30" x14ac:dyDescent="0.2">
      <c r="A1668" s="138">
        <f t="shared" si="2192"/>
        <v>43713</v>
      </c>
      <c r="B1668" s="134">
        <f t="shared" si="2231"/>
        <v>9524.1909987700001</v>
      </c>
      <c r="C1668" s="134">
        <f t="shared" si="2252"/>
        <v>7393.9209942798689</v>
      </c>
      <c r="D1668" s="139">
        <f t="shared" si="2232"/>
        <v>738.42100000000005</v>
      </c>
      <c r="E1668" s="10">
        <f>IF(DAY(A1668)=E$3+1,VLOOKUP(A1668,[1]Plan1!$BZ$150:$CA$300,2),E1667)</f>
        <v>741.346</v>
      </c>
      <c r="F1668" s="140">
        <f t="shared" si="2233"/>
        <v>43667</v>
      </c>
      <c r="G1668" s="133">
        <f t="shared" si="2234"/>
        <v>3.9611549509019905E-3</v>
      </c>
      <c r="H1668" s="141">
        <f t="shared" si="2235"/>
        <v>16</v>
      </c>
      <c r="I1668" s="141">
        <f t="shared" si="2236"/>
        <v>31</v>
      </c>
      <c r="J1668" s="134">
        <f t="shared" si="2237"/>
        <v>1.0020425115982132</v>
      </c>
      <c r="K1668" s="134">
        <f t="shared" si="2238"/>
        <v>1.2789005099999999</v>
      </c>
      <c r="L1668" s="134">
        <f t="shared" si="2239"/>
        <v>1.2815126699999999</v>
      </c>
      <c r="M1668" s="134">
        <f t="shared" si="2240"/>
        <v>9475.4034351400005</v>
      </c>
      <c r="N1668" s="142">
        <f t="shared" si="2253"/>
        <v>0</v>
      </c>
      <c r="O1668" s="133">
        <f t="shared" si="2189"/>
        <v>0</v>
      </c>
      <c r="P1668" s="134">
        <f t="shared" si="2241"/>
        <v>0</v>
      </c>
      <c r="Q1668" s="133">
        <f t="shared" si="2193"/>
        <v>0.12682499999999999</v>
      </c>
      <c r="R1668" s="143">
        <f t="shared" si="2242"/>
        <v>1.0051488639999999</v>
      </c>
      <c r="S1668" s="134">
        <f t="shared" si="2243"/>
        <v>48.787563630000001</v>
      </c>
      <c r="T1668" s="3">
        <f t="shared" si="2194"/>
        <v>0</v>
      </c>
      <c r="U1668" s="4">
        <f t="shared" si="2195"/>
        <v>0</v>
      </c>
      <c r="V1668" s="144" t="str">
        <f t="shared" ref="V1668" si="2268">V1667</f>
        <v>A+J=</v>
      </c>
      <c r="W1668" s="9">
        <f t="shared" si="2191"/>
        <v>43728</v>
      </c>
      <c r="X1668" s="4"/>
      <c r="Y1668" s="18"/>
      <c r="Z1668" s="16"/>
      <c r="AD1668" s="5"/>
    </row>
    <row r="1669" spans="1:30" x14ac:dyDescent="0.2">
      <c r="A1669" s="138">
        <f t="shared" si="2192"/>
        <v>43714</v>
      </c>
      <c r="B1669" s="134">
        <f t="shared" si="2231"/>
        <v>9528.4636155100015</v>
      </c>
      <c r="C1669" s="134">
        <f t="shared" si="2252"/>
        <v>7393.9209942798689</v>
      </c>
      <c r="D1669" s="139">
        <f t="shared" si="2232"/>
        <v>738.42100000000005</v>
      </c>
      <c r="E1669" s="10">
        <f>IF(DAY(A1669)=E$3+1,VLOOKUP(A1669,[1]Plan1!$BZ$150:$CA$300,2),E1668)</f>
        <v>741.346</v>
      </c>
      <c r="F1669" s="140">
        <f t="shared" si="2233"/>
        <v>43667</v>
      </c>
      <c r="G1669" s="133">
        <f t="shared" si="2234"/>
        <v>3.9611549509019905E-3</v>
      </c>
      <c r="H1669" s="141">
        <f t="shared" si="2235"/>
        <v>17</v>
      </c>
      <c r="I1669" s="141">
        <f t="shared" si="2236"/>
        <v>31</v>
      </c>
      <c r="J1669" s="134">
        <f t="shared" si="2237"/>
        <v>1.0021703070033521</v>
      </c>
      <c r="K1669" s="134">
        <f t="shared" si="2238"/>
        <v>1.2789005099999999</v>
      </c>
      <c r="L1669" s="134">
        <f t="shared" si="2239"/>
        <v>1.28167611</v>
      </c>
      <c r="M1669" s="134">
        <f t="shared" si="2240"/>
        <v>9476.6118975900008</v>
      </c>
      <c r="N1669" s="142">
        <f t="shared" si="2253"/>
        <v>0</v>
      </c>
      <c r="O1669" s="133">
        <f t="shared" si="2189"/>
        <v>0</v>
      </c>
      <c r="P1669" s="134">
        <f t="shared" si="2241"/>
        <v>0</v>
      </c>
      <c r="Q1669" s="133">
        <f t="shared" si="2193"/>
        <v>0.12682499999999999</v>
      </c>
      <c r="R1669" s="143">
        <f t="shared" si="2242"/>
        <v>1.0054715460000001</v>
      </c>
      <c r="S1669" s="134">
        <f t="shared" si="2243"/>
        <v>51.851717919999999</v>
      </c>
      <c r="T1669" s="3">
        <f t="shared" si="2194"/>
        <v>0</v>
      </c>
      <c r="U1669" s="4">
        <f t="shared" si="2195"/>
        <v>0</v>
      </c>
      <c r="V1669" s="144" t="str">
        <f t="shared" ref="V1669" si="2269">V1668</f>
        <v>A+J=</v>
      </c>
      <c r="W1669" s="9">
        <f t="shared" si="2191"/>
        <v>43728</v>
      </c>
      <c r="X1669" s="4"/>
      <c r="Y1669" s="18"/>
      <c r="Z1669" s="16"/>
      <c r="AD1669" s="5"/>
    </row>
    <row r="1670" spans="1:30" x14ac:dyDescent="0.2">
      <c r="A1670" s="138">
        <f t="shared" si="2192"/>
        <v>43715</v>
      </c>
      <c r="B1670" s="134">
        <f t="shared" si="2231"/>
        <v>9532.7381560499998</v>
      </c>
      <c r="C1670" s="134">
        <f t="shared" si="2252"/>
        <v>7393.9209942798689</v>
      </c>
      <c r="D1670" s="139">
        <f t="shared" si="2232"/>
        <v>738.42100000000005</v>
      </c>
      <c r="E1670" s="10">
        <f>IF(DAY(A1670)=E$3+1,VLOOKUP(A1670,[1]Plan1!$BZ$150:$CA$300,2),E1669)</f>
        <v>741.346</v>
      </c>
      <c r="F1670" s="140">
        <f t="shared" si="2233"/>
        <v>43667</v>
      </c>
      <c r="G1670" s="133">
        <f t="shared" si="2234"/>
        <v>3.9611549509019905E-3</v>
      </c>
      <c r="H1670" s="141">
        <f t="shared" si="2235"/>
        <v>18</v>
      </c>
      <c r="I1670" s="141">
        <f t="shared" si="2236"/>
        <v>31</v>
      </c>
      <c r="J1670" s="134">
        <f t="shared" si="2237"/>
        <v>1.0022981187068669</v>
      </c>
      <c r="K1670" s="134">
        <f t="shared" si="2238"/>
        <v>1.2789005099999999</v>
      </c>
      <c r="L1670" s="134">
        <f t="shared" si="2239"/>
        <v>1.28183957</v>
      </c>
      <c r="M1670" s="134">
        <f t="shared" si="2240"/>
        <v>9477.8205079199997</v>
      </c>
      <c r="N1670" s="142">
        <f t="shared" si="2253"/>
        <v>0</v>
      </c>
      <c r="O1670" s="133">
        <f t="shared" si="2189"/>
        <v>0</v>
      </c>
      <c r="P1670" s="134">
        <f t="shared" si="2241"/>
        <v>0</v>
      </c>
      <c r="Q1670" s="133">
        <f t="shared" si="2193"/>
        <v>0.12682499999999999</v>
      </c>
      <c r="R1670" s="143">
        <f t="shared" si="2242"/>
        <v>1.0057943330000001</v>
      </c>
      <c r="S1670" s="134">
        <f t="shared" si="2243"/>
        <v>54.917648130000003</v>
      </c>
      <c r="T1670" s="3">
        <f t="shared" si="2194"/>
        <v>0</v>
      </c>
      <c r="U1670" s="4">
        <f t="shared" si="2195"/>
        <v>0</v>
      </c>
      <c r="V1670" s="144" t="str">
        <f t="shared" ref="V1670" si="2270">V1669</f>
        <v>A+J=</v>
      </c>
      <c r="W1670" s="9">
        <f t="shared" si="2191"/>
        <v>43728</v>
      </c>
      <c r="X1670" s="4"/>
      <c r="Y1670" s="18"/>
      <c r="Z1670" s="16"/>
      <c r="AD1670" s="5"/>
    </row>
    <row r="1671" spans="1:30" x14ac:dyDescent="0.2">
      <c r="A1671" s="138">
        <f t="shared" si="2192"/>
        <v>43716</v>
      </c>
      <c r="B1671" s="134">
        <f t="shared" si="2231"/>
        <v>9537.0146019599997</v>
      </c>
      <c r="C1671" s="134">
        <f t="shared" si="2252"/>
        <v>7393.9209942798689</v>
      </c>
      <c r="D1671" s="139">
        <f t="shared" si="2232"/>
        <v>738.42100000000005</v>
      </c>
      <c r="E1671" s="10">
        <f>IF(DAY(A1671)=E$3+1,VLOOKUP(A1671,[1]Plan1!$BZ$150:$CA$300,2),E1670)</f>
        <v>741.346</v>
      </c>
      <c r="F1671" s="140">
        <f t="shared" si="2233"/>
        <v>43667</v>
      </c>
      <c r="G1671" s="133">
        <f t="shared" si="2234"/>
        <v>3.9611549509019905E-3</v>
      </c>
      <c r="H1671" s="141">
        <f t="shared" si="2235"/>
        <v>19</v>
      </c>
      <c r="I1671" s="141">
        <f t="shared" si="2236"/>
        <v>31</v>
      </c>
      <c r="J1671" s="134">
        <f t="shared" si="2237"/>
        <v>1.0024259467108363</v>
      </c>
      <c r="K1671" s="134">
        <f t="shared" si="2238"/>
        <v>1.2789005099999999</v>
      </c>
      <c r="L1671" s="134">
        <f t="shared" si="2239"/>
        <v>1.2820030499999999</v>
      </c>
      <c r="M1671" s="134">
        <f t="shared" si="2240"/>
        <v>9479.0292661200001</v>
      </c>
      <c r="N1671" s="142">
        <f t="shared" si="2253"/>
        <v>0</v>
      </c>
      <c r="O1671" s="133">
        <f t="shared" si="2189"/>
        <v>0</v>
      </c>
      <c r="P1671" s="134">
        <f t="shared" si="2241"/>
        <v>0</v>
      </c>
      <c r="Q1671" s="133">
        <f t="shared" si="2193"/>
        <v>0.12682499999999999</v>
      </c>
      <c r="R1671" s="143">
        <f t="shared" si="2242"/>
        <v>1.0061172229999999</v>
      </c>
      <c r="S1671" s="134">
        <f t="shared" si="2243"/>
        <v>57.985335839999998</v>
      </c>
      <c r="T1671" s="3">
        <f t="shared" si="2194"/>
        <v>0</v>
      </c>
      <c r="U1671" s="4">
        <f t="shared" si="2195"/>
        <v>0</v>
      </c>
      <c r="V1671" s="144" t="str">
        <f t="shared" ref="V1671" si="2271">V1670</f>
        <v>A+J=</v>
      </c>
      <c r="W1671" s="9">
        <f t="shared" si="2191"/>
        <v>43728</v>
      </c>
      <c r="X1671" s="4"/>
      <c r="Y1671" s="18"/>
      <c r="Z1671" s="16"/>
      <c r="AD1671" s="5"/>
    </row>
    <row r="1672" spans="1:30" x14ac:dyDescent="0.2">
      <c r="A1672" s="138">
        <f t="shared" si="2192"/>
        <v>43717</v>
      </c>
      <c r="B1672" s="134">
        <f t="shared" si="2231"/>
        <v>9541.2929537599994</v>
      </c>
      <c r="C1672" s="134">
        <f t="shared" si="2252"/>
        <v>7393.9209942798689</v>
      </c>
      <c r="D1672" s="139">
        <f t="shared" si="2232"/>
        <v>738.42100000000005</v>
      </c>
      <c r="E1672" s="10">
        <f>IF(DAY(A1672)=E$3+1,VLOOKUP(A1672,[1]Plan1!$BZ$150:$CA$300,2),E1671)</f>
        <v>741.346</v>
      </c>
      <c r="F1672" s="140">
        <f t="shared" si="2233"/>
        <v>43667</v>
      </c>
      <c r="G1672" s="133">
        <f t="shared" si="2234"/>
        <v>3.9611549509019905E-3</v>
      </c>
      <c r="H1672" s="141">
        <f t="shared" si="2235"/>
        <v>20</v>
      </c>
      <c r="I1672" s="141">
        <f t="shared" si="2236"/>
        <v>31</v>
      </c>
      <c r="J1672" s="134">
        <f t="shared" si="2237"/>
        <v>1.0025537910173392</v>
      </c>
      <c r="K1672" s="134">
        <f t="shared" si="2238"/>
        <v>1.2789005099999999</v>
      </c>
      <c r="L1672" s="134">
        <f t="shared" si="2239"/>
        <v>1.2821665499999999</v>
      </c>
      <c r="M1672" s="134">
        <f t="shared" si="2240"/>
        <v>9480.2381721999991</v>
      </c>
      <c r="N1672" s="142">
        <f t="shared" si="2253"/>
        <v>0</v>
      </c>
      <c r="O1672" s="133">
        <f t="shared" si="2189"/>
        <v>0</v>
      </c>
      <c r="P1672" s="134">
        <f t="shared" si="2241"/>
        <v>0</v>
      </c>
      <c r="Q1672" s="133">
        <f t="shared" si="2193"/>
        <v>0.12682499999999999</v>
      </c>
      <c r="R1672" s="143">
        <f t="shared" si="2242"/>
        <v>1.0064402160000001</v>
      </c>
      <c r="S1672" s="134">
        <f t="shared" si="2243"/>
        <v>61.054781560000002</v>
      </c>
      <c r="T1672" s="3">
        <f t="shared" si="2194"/>
        <v>0</v>
      </c>
      <c r="U1672" s="4">
        <f t="shared" si="2195"/>
        <v>0</v>
      </c>
      <c r="V1672" s="144" t="str">
        <f t="shared" ref="V1672" si="2272">V1671</f>
        <v>A+J=</v>
      </c>
      <c r="W1672" s="9">
        <f t="shared" si="2191"/>
        <v>43728</v>
      </c>
      <c r="X1672" s="4"/>
      <c r="Y1672" s="18"/>
      <c r="Z1672" s="16"/>
      <c r="AD1672" s="5"/>
    </row>
    <row r="1673" spans="1:30" x14ac:dyDescent="0.2">
      <c r="A1673" s="138">
        <f t="shared" si="2192"/>
        <v>43718</v>
      </c>
      <c r="B1673" s="134">
        <f t="shared" si="2231"/>
        <v>9545.5732309200012</v>
      </c>
      <c r="C1673" s="134">
        <f t="shared" si="2252"/>
        <v>7393.9209942798689</v>
      </c>
      <c r="D1673" s="139">
        <f t="shared" si="2232"/>
        <v>738.42100000000005</v>
      </c>
      <c r="E1673" s="10">
        <f>IF(DAY(A1673)=E$3+1,VLOOKUP(A1673,[1]Plan1!$BZ$150:$CA$300,2),E1672)</f>
        <v>741.346</v>
      </c>
      <c r="F1673" s="140">
        <f t="shared" si="2233"/>
        <v>43667</v>
      </c>
      <c r="G1673" s="133">
        <f t="shared" si="2234"/>
        <v>3.9611549509019905E-3</v>
      </c>
      <c r="H1673" s="141">
        <f t="shared" si="2235"/>
        <v>21</v>
      </c>
      <c r="I1673" s="141">
        <f t="shared" si="2236"/>
        <v>31</v>
      </c>
      <c r="J1673" s="134">
        <f t="shared" si="2237"/>
        <v>1.0026816516284547</v>
      </c>
      <c r="K1673" s="134">
        <f t="shared" si="2238"/>
        <v>1.2789005099999999</v>
      </c>
      <c r="L1673" s="134">
        <f t="shared" si="2239"/>
        <v>1.28233007</v>
      </c>
      <c r="M1673" s="134">
        <f t="shared" si="2240"/>
        <v>9481.4472261600004</v>
      </c>
      <c r="N1673" s="142">
        <f t="shared" si="2253"/>
        <v>0</v>
      </c>
      <c r="O1673" s="133">
        <f t="shared" si="2189"/>
        <v>0</v>
      </c>
      <c r="P1673" s="134">
        <f t="shared" si="2241"/>
        <v>0</v>
      </c>
      <c r="Q1673" s="133">
        <f t="shared" si="2193"/>
        <v>0.12682499999999999</v>
      </c>
      <c r="R1673" s="143">
        <f t="shared" si="2242"/>
        <v>1.0067633140000001</v>
      </c>
      <c r="S1673" s="134">
        <f t="shared" si="2243"/>
        <v>64.126004760000001</v>
      </c>
      <c r="T1673" s="3">
        <f t="shared" si="2194"/>
        <v>0</v>
      </c>
      <c r="U1673" s="4">
        <f t="shared" si="2195"/>
        <v>0</v>
      </c>
      <c r="V1673" s="144" t="str">
        <f t="shared" ref="V1673" si="2273">V1672</f>
        <v>A+J=</v>
      </c>
      <c r="W1673" s="9">
        <f t="shared" si="2191"/>
        <v>43728</v>
      </c>
      <c r="X1673" s="4"/>
      <c r="Y1673" s="18"/>
      <c r="Z1673" s="16"/>
      <c r="AD1673" s="5"/>
    </row>
    <row r="1674" spans="1:30" x14ac:dyDescent="0.2">
      <c r="A1674" s="138">
        <f t="shared" si="2192"/>
        <v>43719</v>
      </c>
      <c r="B1674" s="134">
        <f t="shared" si="2231"/>
        <v>9549.8554150100008</v>
      </c>
      <c r="C1674" s="134">
        <f t="shared" si="2252"/>
        <v>7393.9209942798689</v>
      </c>
      <c r="D1674" s="139">
        <f t="shared" si="2232"/>
        <v>738.42100000000005</v>
      </c>
      <c r="E1674" s="10">
        <f>IF(DAY(A1674)=E$3+1,VLOOKUP(A1674,[1]Plan1!$BZ$150:$CA$300,2),E1673)</f>
        <v>741.346</v>
      </c>
      <c r="F1674" s="140">
        <f t="shared" si="2233"/>
        <v>43667</v>
      </c>
      <c r="G1674" s="133">
        <f t="shared" si="2234"/>
        <v>3.9611549509019905E-3</v>
      </c>
      <c r="H1674" s="141">
        <f t="shared" si="2235"/>
        <v>22</v>
      </c>
      <c r="I1674" s="141">
        <f t="shared" si="2236"/>
        <v>31</v>
      </c>
      <c r="J1674" s="134">
        <f t="shared" si="2237"/>
        <v>1.0028095285462619</v>
      </c>
      <c r="K1674" s="134">
        <f t="shared" si="2238"/>
        <v>1.2789005099999999</v>
      </c>
      <c r="L1674" s="134">
        <f t="shared" si="2239"/>
        <v>1.28249361</v>
      </c>
      <c r="M1674" s="134">
        <f t="shared" si="2240"/>
        <v>9482.6564280000002</v>
      </c>
      <c r="N1674" s="142">
        <f t="shared" si="2253"/>
        <v>0</v>
      </c>
      <c r="O1674" s="133">
        <f t="shared" ref="O1674:O1737" si="2274">IF(N1674&gt;0,VLOOKUP(N1674,$Y$10:$AD$100,6),0)</f>
        <v>0</v>
      </c>
      <c r="P1674" s="134">
        <f t="shared" si="2241"/>
        <v>0</v>
      </c>
      <c r="Q1674" s="133">
        <f t="shared" si="2193"/>
        <v>0.12682499999999999</v>
      </c>
      <c r="R1674" s="143">
        <f t="shared" si="2242"/>
        <v>1.0070865149999999</v>
      </c>
      <c r="S1674" s="134">
        <f t="shared" si="2243"/>
        <v>67.198987009999996</v>
      </c>
      <c r="T1674" s="3">
        <f t="shared" si="2194"/>
        <v>0</v>
      </c>
      <c r="U1674" s="4">
        <f t="shared" si="2195"/>
        <v>0</v>
      </c>
      <c r="V1674" s="144" t="str">
        <f t="shared" ref="V1674" si="2275">V1673</f>
        <v>A+J=</v>
      </c>
      <c r="W1674" s="9">
        <f t="shared" ref="W1674:W1737" si="2276">VLOOKUP(A1674,$Z$10:$AG$81,8)</f>
        <v>43728</v>
      </c>
      <c r="X1674" s="4"/>
      <c r="Y1674" s="18"/>
      <c r="Z1674" s="16"/>
      <c r="AD1674" s="5"/>
    </row>
    <row r="1675" spans="1:30" x14ac:dyDescent="0.2">
      <c r="A1675" s="138">
        <f t="shared" ref="A1675:A1738" si="2277">(A1674+1)</f>
        <v>43720</v>
      </c>
      <c r="B1675" s="134">
        <f t="shared" si="2231"/>
        <v>9554.1395905200006</v>
      </c>
      <c r="C1675" s="134">
        <f t="shared" si="2252"/>
        <v>7393.9209942798689</v>
      </c>
      <c r="D1675" s="139">
        <f t="shared" si="2232"/>
        <v>738.42100000000005</v>
      </c>
      <c r="E1675" s="10">
        <f>IF(DAY(A1675)=E$3+1,VLOOKUP(A1675,[1]Plan1!$BZ$150:$CA$300,2),E1674)</f>
        <v>741.346</v>
      </c>
      <c r="F1675" s="140">
        <f t="shared" si="2233"/>
        <v>43667</v>
      </c>
      <c r="G1675" s="133">
        <f t="shared" si="2234"/>
        <v>3.9611549509019905E-3</v>
      </c>
      <c r="H1675" s="141">
        <f t="shared" si="2235"/>
        <v>23</v>
      </c>
      <c r="I1675" s="141">
        <f t="shared" si="2236"/>
        <v>31</v>
      </c>
      <c r="J1675" s="134">
        <f t="shared" si="2237"/>
        <v>1.0029374217728411</v>
      </c>
      <c r="K1675" s="134">
        <f t="shared" si="2238"/>
        <v>1.2789005099999999</v>
      </c>
      <c r="L1675" s="134">
        <f t="shared" si="2239"/>
        <v>1.28265718</v>
      </c>
      <c r="M1675" s="134">
        <f t="shared" si="2240"/>
        <v>9483.8658516600008</v>
      </c>
      <c r="N1675" s="142">
        <f t="shared" si="2253"/>
        <v>0</v>
      </c>
      <c r="O1675" s="133">
        <f t="shared" si="2274"/>
        <v>0</v>
      </c>
      <c r="P1675" s="134">
        <f t="shared" si="2241"/>
        <v>0</v>
      </c>
      <c r="Q1675" s="133">
        <f t="shared" ref="Q1675:Q1738" si="2278">(Q1674)</f>
        <v>0.12682499999999999</v>
      </c>
      <c r="R1675" s="143">
        <f t="shared" si="2242"/>
        <v>1.0074098199999999</v>
      </c>
      <c r="S1675" s="134">
        <f t="shared" si="2243"/>
        <v>70.273738859999995</v>
      </c>
      <c r="T1675" s="3">
        <f t="shared" ref="T1675:T1738" si="2279">IF(N1675&gt;0,P1675+S1675,0)</f>
        <v>0</v>
      </c>
      <c r="U1675" s="4">
        <f t="shared" ref="U1675:U1738" si="2280">IF(N1675&gt;0,T1675*U$7,0)</f>
        <v>0</v>
      </c>
      <c r="V1675" s="144" t="str">
        <f t="shared" ref="V1675" si="2281">V1674</f>
        <v>A+J=</v>
      </c>
      <c r="W1675" s="9">
        <f t="shared" si="2276"/>
        <v>43728</v>
      </c>
      <c r="X1675" s="4"/>
      <c r="Y1675" s="18"/>
      <c r="Z1675" s="16"/>
      <c r="AD1675" s="5"/>
    </row>
    <row r="1676" spans="1:30" x14ac:dyDescent="0.2">
      <c r="A1676" s="138">
        <f t="shared" si="2277"/>
        <v>43721</v>
      </c>
      <c r="B1676" s="134">
        <f t="shared" si="2231"/>
        <v>9558.4255995299991</v>
      </c>
      <c r="C1676" s="134">
        <f t="shared" si="2252"/>
        <v>7393.9209942798689</v>
      </c>
      <c r="D1676" s="139">
        <f t="shared" si="2232"/>
        <v>738.42100000000005</v>
      </c>
      <c r="E1676" s="10">
        <f>IF(DAY(A1676)=E$3+1,VLOOKUP(A1676,[1]Plan1!$BZ$150:$CA$300,2),E1675)</f>
        <v>741.346</v>
      </c>
      <c r="F1676" s="140">
        <f t="shared" si="2233"/>
        <v>43667</v>
      </c>
      <c r="G1676" s="133">
        <f t="shared" si="2234"/>
        <v>3.9611549509019905E-3</v>
      </c>
      <c r="H1676" s="141">
        <f t="shared" si="2235"/>
        <v>24</v>
      </c>
      <c r="I1676" s="141">
        <f t="shared" si="2236"/>
        <v>31</v>
      </c>
      <c r="J1676" s="134">
        <f t="shared" si="2237"/>
        <v>1.0030653313102718</v>
      </c>
      <c r="K1676" s="134">
        <f t="shared" si="2238"/>
        <v>1.2789005099999999</v>
      </c>
      <c r="L1676" s="134">
        <f t="shared" si="2239"/>
        <v>1.2828207599999999</v>
      </c>
      <c r="M1676" s="134">
        <f t="shared" si="2240"/>
        <v>9485.0753492599997</v>
      </c>
      <c r="N1676" s="142">
        <f t="shared" si="2253"/>
        <v>0</v>
      </c>
      <c r="O1676" s="133">
        <f t="shared" si="2274"/>
        <v>0</v>
      </c>
      <c r="P1676" s="134">
        <f t="shared" si="2241"/>
        <v>0</v>
      </c>
      <c r="Q1676" s="133">
        <f t="shared" si="2278"/>
        <v>0.12682499999999999</v>
      </c>
      <c r="R1676" s="143">
        <f t="shared" si="2242"/>
        <v>1.007733228</v>
      </c>
      <c r="S1676" s="134">
        <f t="shared" si="2243"/>
        <v>73.350250270000004</v>
      </c>
      <c r="T1676" s="3">
        <f t="shared" si="2279"/>
        <v>0</v>
      </c>
      <c r="U1676" s="4">
        <f t="shared" si="2280"/>
        <v>0</v>
      </c>
      <c r="V1676" s="144" t="str">
        <f t="shared" ref="V1676" si="2282">V1675</f>
        <v>A+J=</v>
      </c>
      <c r="W1676" s="9">
        <f t="shared" si="2276"/>
        <v>43728</v>
      </c>
      <c r="X1676" s="4"/>
      <c r="Y1676" s="18"/>
      <c r="Z1676" s="16"/>
      <c r="AD1676" s="5"/>
    </row>
    <row r="1677" spans="1:30" x14ac:dyDescent="0.2">
      <c r="A1677" s="138">
        <f t="shared" si="2277"/>
        <v>43722</v>
      </c>
      <c r="B1677" s="134">
        <f t="shared" si="2231"/>
        <v>9562.7135359799995</v>
      </c>
      <c r="C1677" s="134">
        <f t="shared" si="2252"/>
        <v>7393.9209942798689</v>
      </c>
      <c r="D1677" s="139">
        <f t="shared" si="2232"/>
        <v>738.42100000000005</v>
      </c>
      <c r="E1677" s="10">
        <f>IF(DAY(A1677)=E$3+1,VLOOKUP(A1677,[1]Plan1!$BZ$150:$CA$300,2),E1676)</f>
        <v>741.346</v>
      </c>
      <c r="F1677" s="140">
        <f t="shared" si="2233"/>
        <v>43667</v>
      </c>
      <c r="G1677" s="133">
        <f t="shared" si="2234"/>
        <v>3.9611549509019905E-3</v>
      </c>
      <c r="H1677" s="141">
        <f t="shared" si="2235"/>
        <v>25</v>
      </c>
      <c r="I1677" s="141">
        <f t="shared" si="2236"/>
        <v>31</v>
      </c>
      <c r="J1677" s="134">
        <f t="shared" si="2237"/>
        <v>1.0031932571606343</v>
      </c>
      <c r="K1677" s="134">
        <f t="shared" si="2238"/>
        <v>1.2789005099999999</v>
      </c>
      <c r="L1677" s="134">
        <f t="shared" si="2239"/>
        <v>1.2829843599999999</v>
      </c>
      <c r="M1677" s="134">
        <f t="shared" si="2240"/>
        <v>9486.2849947300001</v>
      </c>
      <c r="N1677" s="142">
        <f t="shared" si="2253"/>
        <v>0</v>
      </c>
      <c r="O1677" s="133">
        <f t="shared" si="2274"/>
        <v>0</v>
      </c>
      <c r="P1677" s="134">
        <f t="shared" si="2241"/>
        <v>0</v>
      </c>
      <c r="Q1677" s="133">
        <f t="shared" si="2278"/>
        <v>0.12682499999999999</v>
      </c>
      <c r="R1677" s="143">
        <f t="shared" si="2242"/>
        <v>1.0080567410000001</v>
      </c>
      <c r="S1677" s="134">
        <f t="shared" si="2243"/>
        <v>76.428541249999995</v>
      </c>
      <c r="T1677" s="3">
        <f t="shared" si="2279"/>
        <v>0</v>
      </c>
      <c r="U1677" s="4">
        <f t="shared" si="2280"/>
        <v>0</v>
      </c>
      <c r="V1677" s="144" t="str">
        <f t="shared" ref="V1677" si="2283">V1676</f>
        <v>A+J=</v>
      </c>
      <c r="W1677" s="9">
        <f t="shared" si="2276"/>
        <v>43728</v>
      </c>
      <c r="X1677" s="4"/>
      <c r="Y1677" s="18"/>
      <c r="Z1677" s="16"/>
      <c r="AD1677" s="5"/>
    </row>
    <row r="1678" spans="1:30" x14ac:dyDescent="0.2">
      <c r="A1678" s="138">
        <f t="shared" si="2277"/>
        <v>43723</v>
      </c>
      <c r="B1678" s="134">
        <f t="shared" si="2231"/>
        <v>9567.0034559899996</v>
      </c>
      <c r="C1678" s="134">
        <f t="shared" si="2252"/>
        <v>7393.9209942798689</v>
      </c>
      <c r="D1678" s="139">
        <f t="shared" si="2232"/>
        <v>738.42100000000005</v>
      </c>
      <c r="E1678" s="10">
        <f>IF(DAY(A1678)=E$3+1,VLOOKUP(A1678,[1]Plan1!$BZ$150:$CA$300,2),E1677)</f>
        <v>741.346</v>
      </c>
      <c r="F1678" s="140">
        <f t="shared" si="2233"/>
        <v>43667</v>
      </c>
      <c r="G1678" s="133">
        <f t="shared" si="2234"/>
        <v>3.9611549509019905E-3</v>
      </c>
      <c r="H1678" s="141">
        <f t="shared" si="2235"/>
        <v>26</v>
      </c>
      <c r="I1678" s="141">
        <f t="shared" si="2236"/>
        <v>31</v>
      </c>
      <c r="J1678" s="134">
        <f t="shared" si="2237"/>
        <v>1.0033211993260092</v>
      </c>
      <c r="K1678" s="134">
        <f t="shared" si="2238"/>
        <v>1.2789005099999999</v>
      </c>
      <c r="L1678" s="134">
        <f t="shared" si="2239"/>
        <v>1.28314799</v>
      </c>
      <c r="M1678" s="134">
        <f t="shared" si="2240"/>
        <v>9487.4948620199993</v>
      </c>
      <c r="N1678" s="142">
        <f t="shared" si="2253"/>
        <v>0</v>
      </c>
      <c r="O1678" s="133">
        <f t="shared" si="2274"/>
        <v>0</v>
      </c>
      <c r="P1678" s="134">
        <f t="shared" si="2241"/>
        <v>0</v>
      </c>
      <c r="Q1678" s="133">
        <f t="shared" si="2278"/>
        <v>0.12682499999999999</v>
      </c>
      <c r="R1678" s="143">
        <f t="shared" si="2242"/>
        <v>1.0083803570000001</v>
      </c>
      <c r="S1678" s="134">
        <f t="shared" si="2243"/>
        <v>79.508593970000007</v>
      </c>
      <c r="T1678" s="3">
        <f t="shared" si="2279"/>
        <v>0</v>
      </c>
      <c r="U1678" s="4">
        <f t="shared" si="2280"/>
        <v>0</v>
      </c>
      <c r="V1678" s="144" t="str">
        <f t="shared" ref="V1678" si="2284">V1677</f>
        <v>A+J=</v>
      </c>
      <c r="W1678" s="9">
        <f t="shared" si="2276"/>
        <v>43728</v>
      </c>
      <c r="X1678" s="4"/>
      <c r="Y1678" s="18"/>
      <c r="Z1678" s="16"/>
      <c r="AD1678" s="5"/>
    </row>
    <row r="1679" spans="1:30" x14ac:dyDescent="0.2">
      <c r="A1679" s="138">
        <f t="shared" si="2277"/>
        <v>43724</v>
      </c>
      <c r="B1679" s="134">
        <f t="shared" si="2231"/>
        <v>9571.2952204899993</v>
      </c>
      <c r="C1679" s="134">
        <f t="shared" si="2252"/>
        <v>7393.9209942798689</v>
      </c>
      <c r="D1679" s="139">
        <f t="shared" si="2232"/>
        <v>738.42100000000005</v>
      </c>
      <c r="E1679" s="10">
        <f>IF(DAY(A1679)=E$3+1,VLOOKUP(A1679,[1]Plan1!$BZ$150:$CA$300,2),E1678)</f>
        <v>741.346</v>
      </c>
      <c r="F1679" s="140">
        <f t="shared" si="2233"/>
        <v>43667</v>
      </c>
      <c r="G1679" s="133">
        <f t="shared" si="2234"/>
        <v>3.9611549509019905E-3</v>
      </c>
      <c r="H1679" s="141">
        <f t="shared" si="2235"/>
        <v>27</v>
      </c>
      <c r="I1679" s="141">
        <f t="shared" si="2236"/>
        <v>31</v>
      </c>
      <c r="J1679" s="134">
        <f t="shared" si="2237"/>
        <v>1.0034491578084768</v>
      </c>
      <c r="K1679" s="134">
        <f t="shared" si="2238"/>
        <v>1.2789005099999999</v>
      </c>
      <c r="L1679" s="134">
        <f t="shared" si="2239"/>
        <v>1.28331163</v>
      </c>
      <c r="M1679" s="134">
        <f t="shared" si="2240"/>
        <v>9488.7048032599996</v>
      </c>
      <c r="N1679" s="142">
        <f t="shared" si="2253"/>
        <v>0</v>
      </c>
      <c r="O1679" s="133">
        <f t="shared" si="2274"/>
        <v>0</v>
      </c>
      <c r="P1679" s="134">
        <f t="shared" si="2241"/>
        <v>0</v>
      </c>
      <c r="Q1679" s="133">
        <f t="shared" si="2278"/>
        <v>0.12682499999999999</v>
      </c>
      <c r="R1679" s="143">
        <f t="shared" si="2242"/>
        <v>1.008704077</v>
      </c>
      <c r="S1679" s="134">
        <f t="shared" si="2243"/>
        <v>82.59041723</v>
      </c>
      <c r="T1679" s="3">
        <f t="shared" si="2279"/>
        <v>0</v>
      </c>
      <c r="U1679" s="4">
        <f t="shared" si="2280"/>
        <v>0</v>
      </c>
      <c r="V1679" s="144" t="str">
        <f t="shared" ref="V1679" si="2285">V1678</f>
        <v>A+J=</v>
      </c>
      <c r="W1679" s="9">
        <f t="shared" si="2276"/>
        <v>43728</v>
      </c>
      <c r="X1679" s="4"/>
      <c r="Y1679" s="18"/>
      <c r="Z1679" s="16"/>
      <c r="AD1679" s="5"/>
    </row>
    <row r="1680" spans="1:30" x14ac:dyDescent="0.2">
      <c r="A1680" s="138">
        <f t="shared" si="2277"/>
        <v>43725</v>
      </c>
      <c r="B1680" s="134">
        <f t="shared" si="2231"/>
        <v>9575.5889791099999</v>
      </c>
      <c r="C1680" s="134">
        <f t="shared" si="2252"/>
        <v>7393.9209942798689</v>
      </c>
      <c r="D1680" s="139">
        <f t="shared" si="2232"/>
        <v>738.42100000000005</v>
      </c>
      <c r="E1680" s="10">
        <f>IF(DAY(A1680)=E$3+1,VLOOKUP(A1680,[1]Plan1!$BZ$150:$CA$300,2),E1679)</f>
        <v>741.346</v>
      </c>
      <c r="F1680" s="140">
        <f t="shared" si="2233"/>
        <v>43667</v>
      </c>
      <c r="G1680" s="133">
        <f t="shared" si="2234"/>
        <v>3.9611549509019905E-3</v>
      </c>
      <c r="H1680" s="141">
        <f t="shared" si="2235"/>
        <v>28</v>
      </c>
      <c r="I1680" s="141">
        <f t="shared" si="2236"/>
        <v>31</v>
      </c>
      <c r="J1680" s="134">
        <f t="shared" si="2237"/>
        <v>1.0035771326101186</v>
      </c>
      <c r="K1680" s="134">
        <f t="shared" si="2238"/>
        <v>1.2789005099999999</v>
      </c>
      <c r="L1680" s="134">
        <f t="shared" si="2239"/>
        <v>1.2834753000000001</v>
      </c>
      <c r="M1680" s="134">
        <f t="shared" si="2240"/>
        <v>9489.9149663000007</v>
      </c>
      <c r="N1680" s="142">
        <f t="shared" si="2253"/>
        <v>0</v>
      </c>
      <c r="O1680" s="133">
        <f t="shared" si="2274"/>
        <v>0</v>
      </c>
      <c r="P1680" s="134">
        <f t="shared" si="2241"/>
        <v>0</v>
      </c>
      <c r="Q1680" s="133">
        <f t="shared" si="2278"/>
        <v>0.12682499999999999</v>
      </c>
      <c r="R1680" s="143">
        <f t="shared" si="2242"/>
        <v>1.0090279010000001</v>
      </c>
      <c r="S1680" s="134">
        <f t="shared" si="2243"/>
        <v>85.674012809999994</v>
      </c>
      <c r="T1680" s="3">
        <f t="shared" si="2279"/>
        <v>0</v>
      </c>
      <c r="U1680" s="4">
        <f t="shared" si="2280"/>
        <v>0</v>
      </c>
      <c r="V1680" s="144" t="str">
        <f t="shared" ref="V1680" si="2286">V1679</f>
        <v>A+J=</v>
      </c>
      <c r="W1680" s="9">
        <f t="shared" si="2276"/>
        <v>43728</v>
      </c>
      <c r="X1680" s="4"/>
      <c r="Y1680" s="18"/>
      <c r="Z1680" s="16"/>
      <c r="AD1680" s="5"/>
    </row>
    <row r="1681" spans="1:30" x14ac:dyDescent="0.2">
      <c r="A1681" s="138">
        <f t="shared" si="2277"/>
        <v>43726</v>
      </c>
      <c r="B1681" s="134">
        <f t="shared" si="2231"/>
        <v>9579.8846673299995</v>
      </c>
      <c r="C1681" s="134">
        <f t="shared" si="2252"/>
        <v>7393.9209942798689</v>
      </c>
      <c r="D1681" s="139">
        <f t="shared" si="2232"/>
        <v>738.42100000000005</v>
      </c>
      <c r="E1681" s="10">
        <f>IF(DAY(A1681)=E$3+1,VLOOKUP(A1681,[1]Plan1!$BZ$150:$CA$300,2),E1680)</f>
        <v>741.346</v>
      </c>
      <c r="F1681" s="140">
        <f t="shared" si="2233"/>
        <v>43667</v>
      </c>
      <c r="G1681" s="133">
        <f t="shared" si="2234"/>
        <v>3.9611549509019905E-3</v>
      </c>
      <c r="H1681" s="141">
        <f t="shared" si="2235"/>
        <v>29</v>
      </c>
      <c r="I1681" s="141">
        <f t="shared" si="2236"/>
        <v>31</v>
      </c>
      <c r="J1681" s="134">
        <f t="shared" si="2237"/>
        <v>1.0037051237330157</v>
      </c>
      <c r="K1681" s="134">
        <f t="shared" si="2238"/>
        <v>1.2789005099999999</v>
      </c>
      <c r="L1681" s="134">
        <f t="shared" si="2239"/>
        <v>1.28363899</v>
      </c>
      <c r="M1681" s="134">
        <f t="shared" si="2240"/>
        <v>9491.1252772299995</v>
      </c>
      <c r="N1681" s="142">
        <f t="shared" si="2253"/>
        <v>0</v>
      </c>
      <c r="O1681" s="133">
        <f t="shared" si="2274"/>
        <v>0</v>
      </c>
      <c r="P1681" s="134">
        <f t="shared" si="2241"/>
        <v>0</v>
      </c>
      <c r="Q1681" s="133">
        <f t="shared" si="2278"/>
        <v>0.12682499999999999</v>
      </c>
      <c r="R1681" s="143">
        <f t="shared" si="2242"/>
        <v>1.0093518299999999</v>
      </c>
      <c r="S1681" s="134">
        <f t="shared" si="2243"/>
        <v>88.759390100000005</v>
      </c>
      <c r="T1681" s="3">
        <f t="shared" si="2279"/>
        <v>0</v>
      </c>
      <c r="U1681" s="4">
        <f t="shared" si="2280"/>
        <v>0</v>
      </c>
      <c r="V1681" s="144" t="str">
        <f t="shared" ref="V1681" si="2287">V1680</f>
        <v>A+J=</v>
      </c>
      <c r="W1681" s="9">
        <f t="shared" si="2276"/>
        <v>43728</v>
      </c>
      <c r="X1681" s="4"/>
      <c r="Y1681" s="18"/>
      <c r="Z1681" s="16"/>
      <c r="AD1681" s="5"/>
    </row>
    <row r="1682" spans="1:30" x14ac:dyDescent="0.2">
      <c r="A1682" s="138">
        <f t="shared" si="2277"/>
        <v>43727</v>
      </c>
      <c r="B1682" s="134">
        <f t="shared" si="2231"/>
        <v>9584.1822666700009</v>
      </c>
      <c r="C1682" s="134">
        <f t="shared" si="2252"/>
        <v>7393.9209942798689</v>
      </c>
      <c r="D1682" s="139">
        <f t="shared" si="2232"/>
        <v>738.42100000000005</v>
      </c>
      <c r="E1682" s="10">
        <f>IF(DAY(A1682)=E$3+1,VLOOKUP(A1682,[1]Plan1!$BZ$150:$CA$300,2),E1681)</f>
        <v>741.346</v>
      </c>
      <c r="F1682" s="140">
        <f t="shared" si="2233"/>
        <v>43667</v>
      </c>
      <c r="G1682" s="133">
        <f t="shared" si="2234"/>
        <v>3.9611549509019905E-3</v>
      </c>
      <c r="H1682" s="141">
        <f t="shared" si="2235"/>
        <v>30</v>
      </c>
      <c r="I1682" s="141">
        <f t="shared" si="2236"/>
        <v>31</v>
      </c>
      <c r="J1682" s="134">
        <f t="shared" si="2237"/>
        <v>1.0038331311792494</v>
      </c>
      <c r="K1682" s="134">
        <f t="shared" si="2238"/>
        <v>1.2789005099999999</v>
      </c>
      <c r="L1682" s="134">
        <f t="shared" si="2239"/>
        <v>1.2838027000000001</v>
      </c>
      <c r="M1682" s="134">
        <f t="shared" si="2240"/>
        <v>9492.3357360400005</v>
      </c>
      <c r="N1682" s="142">
        <f t="shared" si="2253"/>
        <v>0</v>
      </c>
      <c r="O1682" s="133">
        <f t="shared" si="2274"/>
        <v>0</v>
      </c>
      <c r="P1682" s="134">
        <f t="shared" si="2241"/>
        <v>0</v>
      </c>
      <c r="Q1682" s="133">
        <f t="shared" si="2278"/>
        <v>0.12682499999999999</v>
      </c>
      <c r="R1682" s="143">
        <f t="shared" si="2242"/>
        <v>1.0096758619999999</v>
      </c>
      <c r="S1682" s="134">
        <f t="shared" si="2243"/>
        <v>91.846530630000004</v>
      </c>
      <c r="T1682" s="3">
        <f t="shared" si="2279"/>
        <v>0</v>
      </c>
      <c r="U1682" s="4">
        <f t="shared" si="2280"/>
        <v>0</v>
      </c>
      <c r="V1682" s="144" t="str">
        <f t="shared" ref="V1682" si="2288">V1681</f>
        <v>A+J=</v>
      </c>
      <c r="W1682" s="9">
        <f t="shared" si="2276"/>
        <v>43728</v>
      </c>
      <c r="X1682" s="4"/>
      <c r="Y1682" s="18"/>
      <c r="Z1682" s="16"/>
      <c r="AD1682" s="5"/>
    </row>
    <row r="1683" spans="1:30" x14ac:dyDescent="0.2">
      <c r="A1683" s="92">
        <f t="shared" si="2277"/>
        <v>43728</v>
      </c>
      <c r="B1683" s="97">
        <f t="shared" si="2231"/>
        <v>9588.4817871599989</v>
      </c>
      <c r="C1683" s="97">
        <f t="shared" si="2252"/>
        <v>7393.9209942798689</v>
      </c>
      <c r="D1683" s="94">
        <f t="shared" si="2232"/>
        <v>738.42100000000005</v>
      </c>
      <c r="E1683" s="10">
        <f>IF(DAY(A1683)=E$3+1,VLOOKUP(A1683,[1]Plan1!$BZ$150:$CA$300,2),E1682)</f>
        <v>741.346</v>
      </c>
      <c r="F1683" s="130">
        <f t="shared" si="2233"/>
        <v>43667</v>
      </c>
      <c r="G1683" s="99">
        <f t="shared" si="2234"/>
        <v>3.9611549509019905E-3</v>
      </c>
      <c r="H1683" s="96">
        <f t="shared" si="2235"/>
        <v>31</v>
      </c>
      <c r="I1683" s="96">
        <f t="shared" si="2236"/>
        <v>31</v>
      </c>
      <c r="J1683" s="97">
        <f t="shared" si="2237"/>
        <v>1.003961154950902</v>
      </c>
      <c r="K1683" s="97">
        <f t="shared" si="2238"/>
        <v>1.2789005099999999</v>
      </c>
      <c r="L1683" s="97">
        <f t="shared" si="2239"/>
        <v>1.28396643</v>
      </c>
      <c r="M1683" s="97">
        <f t="shared" si="2240"/>
        <v>9493.5463427199993</v>
      </c>
      <c r="N1683" s="98">
        <f t="shared" si="2253"/>
        <v>56</v>
      </c>
      <c r="O1683" s="99">
        <f t="shared" si="2274"/>
        <v>3.6304000000000003E-2</v>
      </c>
      <c r="P1683" s="97">
        <f t="shared" si="2241"/>
        <v>344.65370641999999</v>
      </c>
      <c r="Q1683" s="99">
        <f t="shared" si="2278"/>
        <v>0.12682499999999999</v>
      </c>
      <c r="R1683" s="100">
        <f t="shared" si="2242"/>
        <v>1.0099999980000001</v>
      </c>
      <c r="S1683" s="97">
        <f t="shared" si="2243"/>
        <v>94.935444439999998</v>
      </c>
      <c r="T1683" s="3">
        <f t="shared" si="2279"/>
        <v>439.58915086000002</v>
      </c>
      <c r="U1683" s="4">
        <f t="shared" si="2280"/>
        <v>30331.65140934</v>
      </c>
      <c r="V1683" s="136" t="str">
        <f t="shared" ref="V1683" si="2289">V1682</f>
        <v>A+J=</v>
      </c>
      <c r="W1683" s="9">
        <f t="shared" si="2276"/>
        <v>43758</v>
      </c>
      <c r="X1683" s="28"/>
      <c r="Y1683" s="18"/>
      <c r="Z1683" s="16"/>
      <c r="AD1683" s="5"/>
    </row>
    <row r="1684" spans="1:30" x14ac:dyDescent="0.2">
      <c r="A1684" s="138">
        <f t="shared" si="2277"/>
        <v>43729</v>
      </c>
      <c r="B1684" s="134">
        <f t="shared" si="2231"/>
        <v>9149.88656438</v>
      </c>
      <c r="C1684" s="134">
        <f t="shared" si="2252"/>
        <v>7125.4920865098684</v>
      </c>
      <c r="D1684" s="139">
        <f t="shared" si="2232"/>
        <v>741.346</v>
      </c>
      <c r="E1684" s="10">
        <f>IF(DAY(A1684)=E$3+1,VLOOKUP(A1684,[1]Plan1!$BZ$150:$CA$300,2),E1683)</f>
        <v>736.40200000000004</v>
      </c>
      <c r="F1684" s="140">
        <f t="shared" si="2233"/>
        <v>43698</v>
      </c>
      <c r="G1684" s="133">
        <f t="shared" si="2234"/>
        <v>-6.6689508003010545E-3</v>
      </c>
      <c r="H1684" s="141">
        <f t="shared" si="2235"/>
        <v>1</v>
      </c>
      <c r="I1684" s="141">
        <f t="shared" si="2236"/>
        <v>30</v>
      </c>
      <c r="J1684" s="134">
        <f t="shared" si="2237"/>
        <v>0.99977698195166198</v>
      </c>
      <c r="K1684" s="134">
        <f t="shared" si="2238"/>
        <v>1.28396643</v>
      </c>
      <c r="L1684" s="134">
        <f t="shared" si="2239"/>
        <v>1.2836800799999999</v>
      </c>
      <c r="M1684" s="134">
        <f t="shared" si="2240"/>
        <v>9146.8522516499997</v>
      </c>
      <c r="N1684" s="142">
        <f t="shared" si="2253"/>
        <v>0</v>
      </c>
      <c r="O1684" s="133">
        <f t="shared" si="2274"/>
        <v>0</v>
      </c>
      <c r="P1684" s="134">
        <f t="shared" si="2241"/>
        <v>0</v>
      </c>
      <c r="Q1684" s="133">
        <f t="shared" si="2278"/>
        <v>0.12682499999999999</v>
      </c>
      <c r="R1684" s="143">
        <f t="shared" si="2242"/>
        <v>1.0003317329999999</v>
      </c>
      <c r="S1684" s="134">
        <f t="shared" si="2243"/>
        <v>3.0343127299999999</v>
      </c>
      <c r="T1684" s="3">
        <f t="shared" si="2279"/>
        <v>0</v>
      </c>
      <c r="U1684" s="4">
        <f t="shared" si="2280"/>
        <v>0</v>
      </c>
      <c r="V1684" s="144" t="str">
        <f t="shared" ref="V1684" si="2290">V1683</f>
        <v>A+J=</v>
      </c>
      <c r="W1684" s="9">
        <f t="shared" si="2276"/>
        <v>43758</v>
      </c>
      <c r="X1684" s="4"/>
      <c r="Y1684" s="18"/>
      <c r="Z1684" s="16"/>
      <c r="AD1684" s="5"/>
    </row>
    <row r="1685" spans="1:30" x14ac:dyDescent="0.2">
      <c r="A1685" s="138">
        <f t="shared" si="2277"/>
        <v>43730</v>
      </c>
      <c r="B1685" s="134">
        <f t="shared" si="2231"/>
        <v>9150.8805633299999</v>
      </c>
      <c r="C1685" s="134">
        <f t="shared" si="2252"/>
        <v>7125.4920865098684</v>
      </c>
      <c r="D1685" s="139">
        <f t="shared" si="2232"/>
        <v>741.346</v>
      </c>
      <c r="E1685" s="10">
        <f>IF(DAY(A1685)=E$3+1,VLOOKUP(A1685,[1]Plan1!$BZ$150:$CA$300,2),E1684)</f>
        <v>736.40200000000004</v>
      </c>
      <c r="F1685" s="140">
        <f t="shared" si="2233"/>
        <v>43698</v>
      </c>
      <c r="G1685" s="133">
        <f t="shared" si="2234"/>
        <v>-6.6689508003010545E-3</v>
      </c>
      <c r="H1685" s="141">
        <f t="shared" si="2235"/>
        <v>2</v>
      </c>
      <c r="I1685" s="141">
        <f t="shared" si="2236"/>
        <v>30</v>
      </c>
      <c r="J1685" s="134">
        <f t="shared" si="2237"/>
        <v>0.99955401364037377</v>
      </c>
      <c r="K1685" s="134">
        <f t="shared" si="2238"/>
        <v>1.28396643</v>
      </c>
      <c r="L1685" s="134">
        <f t="shared" si="2239"/>
        <v>1.2833937900000001</v>
      </c>
      <c r="M1685" s="134">
        <f t="shared" si="2240"/>
        <v>9144.8122945199993</v>
      </c>
      <c r="N1685" s="142">
        <f t="shared" si="2253"/>
        <v>0</v>
      </c>
      <c r="O1685" s="133">
        <f t="shared" si="2274"/>
        <v>0</v>
      </c>
      <c r="P1685" s="134">
        <f t="shared" si="2241"/>
        <v>0</v>
      </c>
      <c r="Q1685" s="133">
        <f t="shared" si="2278"/>
        <v>0.12682499999999999</v>
      </c>
      <c r="R1685" s="143">
        <f t="shared" si="2242"/>
        <v>1.0006635749999999</v>
      </c>
      <c r="S1685" s="134">
        <f t="shared" si="2243"/>
        <v>6.0682688100000002</v>
      </c>
      <c r="T1685" s="3">
        <f t="shared" si="2279"/>
        <v>0</v>
      </c>
      <c r="U1685" s="4">
        <f t="shared" si="2280"/>
        <v>0</v>
      </c>
      <c r="V1685" s="144" t="str">
        <f t="shared" ref="V1685" si="2291">V1684</f>
        <v>A+J=</v>
      </c>
      <c r="W1685" s="9">
        <f t="shared" si="2276"/>
        <v>43758</v>
      </c>
      <c r="X1685" s="4"/>
      <c r="Y1685" s="18"/>
      <c r="Z1685" s="16"/>
      <c r="AD1685" s="5"/>
    </row>
    <row r="1686" spans="1:30" x14ac:dyDescent="0.2">
      <c r="A1686" s="138">
        <f t="shared" si="2277"/>
        <v>43731</v>
      </c>
      <c r="B1686" s="134">
        <f t="shared" si="2231"/>
        <v>9151.8747225199986</v>
      </c>
      <c r="C1686" s="134">
        <f t="shared" si="2252"/>
        <v>7125.4920865098684</v>
      </c>
      <c r="D1686" s="139">
        <f t="shared" si="2232"/>
        <v>741.346</v>
      </c>
      <c r="E1686" s="10">
        <f>IF(DAY(A1686)=E$3+1,VLOOKUP(A1686,[1]Plan1!$BZ$150:$CA$300,2),E1685)</f>
        <v>736.40200000000004</v>
      </c>
      <c r="F1686" s="140">
        <f t="shared" si="2233"/>
        <v>43698</v>
      </c>
      <c r="G1686" s="133">
        <f t="shared" si="2234"/>
        <v>-6.6689508003010545E-3</v>
      </c>
      <c r="H1686" s="141">
        <f t="shared" si="2235"/>
        <v>3</v>
      </c>
      <c r="I1686" s="141">
        <f t="shared" si="2236"/>
        <v>30</v>
      </c>
      <c r="J1686" s="134">
        <f t="shared" si="2237"/>
        <v>0.99933109505504325</v>
      </c>
      <c r="K1686" s="134">
        <f t="shared" si="2238"/>
        <v>1.28396643</v>
      </c>
      <c r="L1686" s="134">
        <f t="shared" si="2239"/>
        <v>1.2831075700000001</v>
      </c>
      <c r="M1686" s="134">
        <f t="shared" si="2240"/>
        <v>9142.7728361699992</v>
      </c>
      <c r="N1686" s="142">
        <f t="shared" si="2253"/>
        <v>0</v>
      </c>
      <c r="O1686" s="133">
        <f t="shared" si="2274"/>
        <v>0</v>
      </c>
      <c r="P1686" s="134">
        <f t="shared" si="2241"/>
        <v>0</v>
      </c>
      <c r="Q1686" s="133">
        <f t="shared" si="2278"/>
        <v>0.12682499999999999</v>
      </c>
      <c r="R1686" s="143">
        <f t="shared" si="2242"/>
        <v>1.000995528</v>
      </c>
      <c r="S1686" s="134">
        <f t="shared" si="2243"/>
        <v>9.1018863499999991</v>
      </c>
      <c r="T1686" s="3">
        <f t="shared" si="2279"/>
        <v>0</v>
      </c>
      <c r="U1686" s="4">
        <f t="shared" si="2280"/>
        <v>0</v>
      </c>
      <c r="V1686" s="144" t="str">
        <f t="shared" ref="V1686" si="2292">V1685</f>
        <v>A+J=</v>
      </c>
      <c r="W1686" s="9">
        <f t="shared" si="2276"/>
        <v>43758</v>
      </c>
      <c r="X1686" s="4"/>
      <c r="Y1686" s="18"/>
      <c r="Z1686" s="16"/>
      <c r="AD1686" s="5"/>
    </row>
    <row r="1687" spans="1:30" x14ac:dyDescent="0.2">
      <c r="A1687" s="138">
        <f t="shared" si="2277"/>
        <v>43732</v>
      </c>
      <c r="B1687" s="134">
        <f t="shared" si="2231"/>
        <v>9152.8690326300002</v>
      </c>
      <c r="C1687" s="134">
        <f t="shared" si="2252"/>
        <v>7125.4920865098684</v>
      </c>
      <c r="D1687" s="139">
        <f t="shared" si="2232"/>
        <v>741.346</v>
      </c>
      <c r="E1687" s="10">
        <f>IF(DAY(A1687)=E$3+1,VLOOKUP(A1687,[1]Plan1!$BZ$150:$CA$300,2),E1686)</f>
        <v>736.40200000000004</v>
      </c>
      <c r="F1687" s="140">
        <f t="shared" si="2233"/>
        <v>43698</v>
      </c>
      <c r="G1687" s="133">
        <f t="shared" si="2234"/>
        <v>-6.6689508003010545E-3</v>
      </c>
      <c r="H1687" s="141">
        <f t="shared" si="2235"/>
        <v>4</v>
      </c>
      <c r="I1687" s="141">
        <f t="shared" si="2236"/>
        <v>30</v>
      </c>
      <c r="J1687" s="134">
        <f t="shared" si="2237"/>
        <v>0.99910822618458062</v>
      </c>
      <c r="K1687" s="134">
        <f t="shared" si="2238"/>
        <v>1.28396643</v>
      </c>
      <c r="L1687" s="134">
        <f t="shared" si="2239"/>
        <v>1.2828214200000001</v>
      </c>
      <c r="M1687" s="134">
        <f t="shared" si="2240"/>
        <v>9140.7338766100002</v>
      </c>
      <c r="N1687" s="142">
        <f t="shared" si="2253"/>
        <v>0</v>
      </c>
      <c r="O1687" s="133">
        <f t="shared" si="2274"/>
        <v>0</v>
      </c>
      <c r="P1687" s="134">
        <f t="shared" si="2241"/>
        <v>0</v>
      </c>
      <c r="Q1687" s="133">
        <f t="shared" si="2278"/>
        <v>0.12682499999999999</v>
      </c>
      <c r="R1687" s="143">
        <f t="shared" si="2242"/>
        <v>1.0013275909999999</v>
      </c>
      <c r="S1687" s="134">
        <f t="shared" si="2243"/>
        <v>12.13515602</v>
      </c>
      <c r="T1687" s="3">
        <f t="shared" si="2279"/>
        <v>0</v>
      </c>
      <c r="U1687" s="4">
        <f t="shared" si="2280"/>
        <v>0</v>
      </c>
      <c r="V1687" s="144" t="str">
        <f t="shared" ref="V1687" si="2293">V1686</f>
        <v>A+J=</v>
      </c>
      <c r="W1687" s="9">
        <f t="shared" si="2276"/>
        <v>43758</v>
      </c>
      <c r="X1687" s="4"/>
      <c r="Y1687" s="18"/>
      <c r="Z1687" s="16"/>
      <c r="AD1687" s="5"/>
    </row>
    <row r="1688" spans="1:30" x14ac:dyDescent="0.2">
      <c r="A1688" s="138">
        <f t="shared" si="2277"/>
        <v>43733</v>
      </c>
      <c r="B1688" s="134">
        <f t="shared" si="2231"/>
        <v>9153.8634221100001</v>
      </c>
      <c r="C1688" s="134">
        <f t="shared" si="2252"/>
        <v>7125.4920865098684</v>
      </c>
      <c r="D1688" s="139">
        <f t="shared" si="2232"/>
        <v>741.346</v>
      </c>
      <c r="E1688" s="10">
        <f>IF(DAY(A1688)=E$3+1,VLOOKUP(A1688,[1]Plan1!$BZ$150:$CA$300,2),E1687)</f>
        <v>736.40200000000004</v>
      </c>
      <c r="F1688" s="140">
        <f t="shared" si="2233"/>
        <v>43698</v>
      </c>
      <c r="G1688" s="133">
        <f t="shared" si="2234"/>
        <v>-6.6689508003010545E-3</v>
      </c>
      <c r="H1688" s="141">
        <f t="shared" si="2235"/>
        <v>5</v>
      </c>
      <c r="I1688" s="141">
        <f t="shared" si="2236"/>
        <v>30</v>
      </c>
      <c r="J1688" s="134">
        <f t="shared" si="2237"/>
        <v>0.99888540701789841</v>
      </c>
      <c r="K1688" s="134">
        <f t="shared" si="2238"/>
        <v>1.28396643</v>
      </c>
      <c r="L1688" s="134">
        <f t="shared" si="2239"/>
        <v>1.28253533</v>
      </c>
      <c r="M1688" s="134">
        <f t="shared" si="2240"/>
        <v>9138.6953445800009</v>
      </c>
      <c r="N1688" s="142">
        <f t="shared" si="2253"/>
        <v>0</v>
      </c>
      <c r="O1688" s="133">
        <f t="shared" si="2274"/>
        <v>0</v>
      </c>
      <c r="P1688" s="134">
        <f t="shared" si="2241"/>
        <v>0</v>
      </c>
      <c r="Q1688" s="133">
        <f t="shared" si="2278"/>
        <v>0.12682499999999999</v>
      </c>
      <c r="R1688" s="143">
        <f t="shared" si="2242"/>
        <v>1.001659764</v>
      </c>
      <c r="S1688" s="134">
        <f t="shared" si="2243"/>
        <v>15.16807753</v>
      </c>
      <c r="T1688" s="3">
        <f t="shared" si="2279"/>
        <v>0</v>
      </c>
      <c r="U1688" s="4">
        <f t="shared" si="2280"/>
        <v>0</v>
      </c>
      <c r="V1688" s="144" t="str">
        <f t="shared" ref="V1688" si="2294">V1687</f>
        <v>A+J=</v>
      </c>
      <c r="W1688" s="9">
        <f t="shared" si="2276"/>
        <v>43758</v>
      </c>
      <c r="X1688" s="4"/>
      <c r="Y1688" s="18"/>
      <c r="Z1688" s="16"/>
      <c r="AD1688" s="5"/>
    </row>
    <row r="1689" spans="1:30" x14ac:dyDescent="0.2">
      <c r="A1689" s="138">
        <f t="shared" si="2277"/>
        <v>43734</v>
      </c>
      <c r="B1689" s="134">
        <f t="shared" si="2231"/>
        <v>9154.857890719999</v>
      </c>
      <c r="C1689" s="134">
        <f t="shared" si="2252"/>
        <v>7125.4920865098684</v>
      </c>
      <c r="D1689" s="139">
        <f t="shared" si="2232"/>
        <v>741.346</v>
      </c>
      <c r="E1689" s="10">
        <f>IF(DAY(A1689)=E$3+1,VLOOKUP(A1689,[1]Plan1!$BZ$150:$CA$300,2),E1688)</f>
        <v>736.40200000000004</v>
      </c>
      <c r="F1689" s="140">
        <f t="shared" si="2233"/>
        <v>43698</v>
      </c>
      <c r="G1689" s="133">
        <f t="shared" si="2234"/>
        <v>-6.6689508003010545E-3</v>
      </c>
      <c r="H1689" s="141">
        <f t="shared" si="2235"/>
        <v>6</v>
      </c>
      <c r="I1689" s="141">
        <f t="shared" si="2236"/>
        <v>30</v>
      </c>
      <c r="J1689" s="134">
        <f t="shared" si="2237"/>
        <v>0.99866263754391194</v>
      </c>
      <c r="K1689" s="134">
        <f t="shared" si="2238"/>
        <v>1.28396643</v>
      </c>
      <c r="L1689" s="134">
        <f t="shared" si="2239"/>
        <v>1.2822492999999999</v>
      </c>
      <c r="M1689" s="134">
        <f t="shared" si="2240"/>
        <v>9136.6572400799996</v>
      </c>
      <c r="N1689" s="142">
        <f t="shared" si="2253"/>
        <v>0</v>
      </c>
      <c r="O1689" s="133">
        <f t="shared" si="2274"/>
        <v>0</v>
      </c>
      <c r="P1689" s="134">
        <f t="shared" si="2241"/>
        <v>0</v>
      </c>
      <c r="Q1689" s="133">
        <f t="shared" si="2278"/>
        <v>0.12682499999999999</v>
      </c>
      <c r="R1689" s="143">
        <f t="shared" si="2242"/>
        <v>1.0019920470000001</v>
      </c>
      <c r="S1689" s="134">
        <f t="shared" si="2243"/>
        <v>18.200650639999999</v>
      </c>
      <c r="T1689" s="3">
        <f t="shared" si="2279"/>
        <v>0</v>
      </c>
      <c r="U1689" s="4">
        <f t="shared" si="2280"/>
        <v>0</v>
      </c>
      <c r="V1689" s="144" t="str">
        <f t="shared" ref="V1689" si="2295">V1688</f>
        <v>A+J=</v>
      </c>
      <c r="W1689" s="9">
        <f t="shared" si="2276"/>
        <v>43758</v>
      </c>
      <c r="X1689" s="4"/>
      <c r="Y1689" s="18"/>
      <c r="Z1689" s="16"/>
      <c r="AD1689" s="5"/>
    </row>
    <row r="1690" spans="1:30" x14ac:dyDescent="0.2">
      <c r="A1690" s="138">
        <f t="shared" si="2277"/>
        <v>43735</v>
      </c>
      <c r="B1690" s="134">
        <f t="shared" si="2231"/>
        <v>9155.8524473399993</v>
      </c>
      <c r="C1690" s="134">
        <f t="shared" si="2252"/>
        <v>7125.4920865098684</v>
      </c>
      <c r="D1690" s="139">
        <f t="shared" si="2232"/>
        <v>741.346</v>
      </c>
      <c r="E1690" s="10">
        <f>IF(DAY(A1690)=E$3+1,VLOOKUP(A1690,[1]Plan1!$BZ$150:$CA$300,2),E1689)</f>
        <v>736.40200000000004</v>
      </c>
      <c r="F1690" s="140">
        <f t="shared" si="2233"/>
        <v>43698</v>
      </c>
      <c r="G1690" s="133">
        <f t="shared" si="2234"/>
        <v>-6.6689508003010545E-3</v>
      </c>
      <c r="H1690" s="141">
        <f t="shared" si="2235"/>
        <v>7</v>
      </c>
      <c r="I1690" s="141">
        <f t="shared" si="2236"/>
        <v>30</v>
      </c>
      <c r="J1690" s="134">
        <f t="shared" si="2237"/>
        <v>0.99843991775153873</v>
      </c>
      <c r="K1690" s="134">
        <f t="shared" si="2238"/>
        <v>1.28396643</v>
      </c>
      <c r="L1690" s="134">
        <f t="shared" si="2239"/>
        <v>1.28196333</v>
      </c>
      <c r="M1690" s="134">
        <f t="shared" si="2240"/>
        <v>9134.6195631099999</v>
      </c>
      <c r="N1690" s="142">
        <f t="shared" si="2253"/>
        <v>0</v>
      </c>
      <c r="O1690" s="133">
        <f t="shared" si="2274"/>
        <v>0</v>
      </c>
      <c r="P1690" s="134">
        <f t="shared" si="2241"/>
        <v>0</v>
      </c>
      <c r="Q1690" s="133">
        <f t="shared" si="2278"/>
        <v>0.12682499999999999</v>
      </c>
      <c r="R1690" s="143">
        <f t="shared" si="2242"/>
        <v>1.0023244410000001</v>
      </c>
      <c r="S1690" s="134">
        <f t="shared" si="2243"/>
        <v>21.23288423</v>
      </c>
      <c r="T1690" s="3">
        <f t="shared" si="2279"/>
        <v>0</v>
      </c>
      <c r="U1690" s="4">
        <f t="shared" si="2280"/>
        <v>0</v>
      </c>
      <c r="V1690" s="144" t="str">
        <f t="shared" ref="V1690" si="2296">V1689</f>
        <v>A+J=</v>
      </c>
      <c r="W1690" s="9">
        <f t="shared" si="2276"/>
        <v>43758</v>
      </c>
      <c r="X1690" s="4"/>
      <c r="Y1690" s="18"/>
      <c r="Z1690" s="16"/>
      <c r="AD1690" s="5"/>
    </row>
    <row r="1691" spans="1:30" x14ac:dyDescent="0.2">
      <c r="A1691" s="138">
        <f t="shared" si="2277"/>
        <v>43736</v>
      </c>
      <c r="B1691" s="134">
        <f t="shared" si="2231"/>
        <v>9156.84714489</v>
      </c>
      <c r="C1691" s="134">
        <f t="shared" si="2252"/>
        <v>7125.4920865098684</v>
      </c>
      <c r="D1691" s="139">
        <f t="shared" si="2232"/>
        <v>741.346</v>
      </c>
      <c r="E1691" s="10">
        <f>IF(DAY(A1691)=E$3+1,VLOOKUP(A1691,[1]Plan1!$BZ$150:$CA$300,2),E1690)</f>
        <v>736.40200000000004</v>
      </c>
      <c r="F1691" s="140">
        <f t="shared" si="2233"/>
        <v>43698</v>
      </c>
      <c r="G1691" s="133">
        <f t="shared" si="2234"/>
        <v>-6.6689508003010545E-3</v>
      </c>
      <c r="H1691" s="141">
        <f t="shared" si="2235"/>
        <v>8</v>
      </c>
      <c r="I1691" s="141">
        <f t="shared" si="2236"/>
        <v>30</v>
      </c>
      <c r="J1691" s="134">
        <f t="shared" si="2237"/>
        <v>0.99821724762969899</v>
      </c>
      <c r="K1691" s="134">
        <f t="shared" si="2238"/>
        <v>1.28396643</v>
      </c>
      <c r="L1691" s="134">
        <f t="shared" si="2239"/>
        <v>1.28167743</v>
      </c>
      <c r="M1691" s="134">
        <f t="shared" si="2240"/>
        <v>9132.5823849200005</v>
      </c>
      <c r="N1691" s="142">
        <f t="shared" si="2253"/>
        <v>0</v>
      </c>
      <c r="O1691" s="133">
        <f t="shared" si="2274"/>
        <v>0</v>
      </c>
      <c r="P1691" s="134">
        <f t="shared" si="2241"/>
        <v>0</v>
      </c>
      <c r="Q1691" s="133">
        <f t="shared" si="2278"/>
        <v>0.12682499999999999</v>
      </c>
      <c r="R1691" s="143">
        <f t="shared" si="2242"/>
        <v>1.0026569439999999</v>
      </c>
      <c r="S1691" s="134">
        <f t="shared" si="2243"/>
        <v>24.26475997</v>
      </c>
      <c r="T1691" s="3">
        <f t="shared" si="2279"/>
        <v>0</v>
      </c>
      <c r="U1691" s="4">
        <f t="shared" si="2280"/>
        <v>0</v>
      </c>
      <c r="V1691" s="144" t="str">
        <f t="shared" ref="V1691" si="2297">V1690</f>
        <v>A+J=</v>
      </c>
      <c r="W1691" s="9">
        <f t="shared" si="2276"/>
        <v>43758</v>
      </c>
      <c r="X1691" s="4"/>
      <c r="Y1691" s="18"/>
      <c r="Z1691" s="16"/>
      <c r="AD1691" s="5"/>
    </row>
    <row r="1692" spans="1:30" x14ac:dyDescent="0.2">
      <c r="A1692" s="138">
        <f t="shared" si="2277"/>
        <v>43737</v>
      </c>
      <c r="B1692" s="134">
        <f t="shared" si="2231"/>
        <v>9157.8419299999987</v>
      </c>
      <c r="C1692" s="134">
        <f t="shared" si="2252"/>
        <v>7125.4920865098684</v>
      </c>
      <c r="D1692" s="139">
        <f t="shared" si="2232"/>
        <v>741.346</v>
      </c>
      <c r="E1692" s="10">
        <f>IF(DAY(A1692)=E$3+1,VLOOKUP(A1692,[1]Plan1!$BZ$150:$CA$300,2),E1691)</f>
        <v>736.40200000000004</v>
      </c>
      <c r="F1692" s="140">
        <f t="shared" si="2233"/>
        <v>43698</v>
      </c>
      <c r="G1692" s="133">
        <f t="shared" si="2234"/>
        <v>-6.6689508003010545E-3</v>
      </c>
      <c r="H1692" s="141">
        <f t="shared" si="2235"/>
        <v>9</v>
      </c>
      <c r="I1692" s="141">
        <f t="shared" si="2236"/>
        <v>30</v>
      </c>
      <c r="J1692" s="134">
        <f t="shared" si="2237"/>
        <v>0.99799462716731524</v>
      </c>
      <c r="K1692" s="134">
        <f t="shared" si="2238"/>
        <v>1.28396643</v>
      </c>
      <c r="L1692" s="134">
        <f t="shared" si="2239"/>
        <v>1.2813915899999999</v>
      </c>
      <c r="M1692" s="134">
        <f t="shared" si="2240"/>
        <v>9130.5456342599991</v>
      </c>
      <c r="N1692" s="142">
        <f t="shared" si="2253"/>
        <v>0</v>
      </c>
      <c r="O1692" s="133">
        <f t="shared" si="2274"/>
        <v>0</v>
      </c>
      <c r="P1692" s="134">
        <f t="shared" si="2241"/>
        <v>0</v>
      </c>
      <c r="Q1692" s="133">
        <f t="shared" si="2278"/>
        <v>0.12682499999999999</v>
      </c>
      <c r="R1692" s="143">
        <f t="shared" si="2242"/>
        <v>1.0029895579999999</v>
      </c>
      <c r="S1692" s="134">
        <f t="shared" si="2243"/>
        <v>27.296295740000001</v>
      </c>
      <c r="T1692" s="3">
        <f t="shared" si="2279"/>
        <v>0</v>
      </c>
      <c r="U1692" s="4">
        <f t="shared" si="2280"/>
        <v>0</v>
      </c>
      <c r="V1692" s="144" t="str">
        <f t="shared" ref="V1692" si="2298">V1691</f>
        <v>A+J=</v>
      </c>
      <c r="W1692" s="9">
        <f t="shared" si="2276"/>
        <v>43758</v>
      </c>
      <c r="X1692" s="4"/>
      <c r="Y1692" s="18"/>
      <c r="Z1692" s="16"/>
      <c r="AD1692" s="5"/>
    </row>
    <row r="1693" spans="1:30" x14ac:dyDescent="0.2">
      <c r="A1693" s="138">
        <f t="shared" si="2277"/>
        <v>43738</v>
      </c>
      <c r="B1693" s="134">
        <f t="shared" si="2231"/>
        <v>9158.8368739200014</v>
      </c>
      <c r="C1693" s="134">
        <f t="shared" si="2252"/>
        <v>7125.4920865098684</v>
      </c>
      <c r="D1693" s="139">
        <f t="shared" si="2232"/>
        <v>741.346</v>
      </c>
      <c r="E1693" s="10">
        <f>IF(DAY(A1693)=E$3+1,VLOOKUP(A1693,[1]Plan1!$BZ$150:$CA$300,2),E1692)</f>
        <v>736.40200000000004</v>
      </c>
      <c r="F1693" s="140">
        <f t="shared" si="2233"/>
        <v>43698</v>
      </c>
      <c r="G1693" s="133">
        <f t="shared" si="2234"/>
        <v>-6.6689508003010545E-3</v>
      </c>
      <c r="H1693" s="141">
        <f t="shared" si="2235"/>
        <v>10</v>
      </c>
      <c r="I1693" s="141">
        <f t="shared" si="2236"/>
        <v>30</v>
      </c>
      <c r="J1693" s="134">
        <f t="shared" si="2237"/>
        <v>0.99777205635331256</v>
      </c>
      <c r="K1693" s="134">
        <f t="shared" si="2238"/>
        <v>1.28396643</v>
      </c>
      <c r="L1693" s="134">
        <f t="shared" si="2239"/>
        <v>1.2811058200000001</v>
      </c>
      <c r="M1693" s="134">
        <f t="shared" si="2240"/>
        <v>9128.5093823900006</v>
      </c>
      <c r="N1693" s="142">
        <f t="shared" si="2253"/>
        <v>0</v>
      </c>
      <c r="O1693" s="133">
        <f t="shared" si="2274"/>
        <v>0</v>
      </c>
      <c r="P1693" s="134">
        <f t="shared" si="2241"/>
        <v>0</v>
      </c>
      <c r="Q1693" s="133">
        <f t="shared" si="2278"/>
        <v>0.12682499999999999</v>
      </c>
      <c r="R1693" s="143">
        <f t="shared" si="2242"/>
        <v>1.0033222829999999</v>
      </c>
      <c r="S1693" s="134">
        <f t="shared" si="2243"/>
        <v>30.32749153</v>
      </c>
      <c r="T1693" s="3">
        <f t="shared" si="2279"/>
        <v>0</v>
      </c>
      <c r="U1693" s="4">
        <f t="shared" si="2280"/>
        <v>0</v>
      </c>
      <c r="V1693" s="144" t="str">
        <f t="shared" ref="V1693" si="2299">V1692</f>
        <v>A+J=</v>
      </c>
      <c r="W1693" s="9">
        <f t="shared" si="2276"/>
        <v>43758</v>
      </c>
      <c r="X1693" s="4"/>
      <c r="Y1693" s="18"/>
      <c r="Z1693" s="16"/>
      <c r="AD1693" s="5"/>
    </row>
    <row r="1694" spans="1:30" x14ac:dyDescent="0.2">
      <c r="A1694" s="138">
        <f t="shared" si="2277"/>
        <v>43739</v>
      </c>
      <c r="B1694" s="134">
        <f t="shared" si="2231"/>
        <v>9159.831895809999</v>
      </c>
      <c r="C1694" s="134">
        <f t="shared" si="2252"/>
        <v>7125.4920865098684</v>
      </c>
      <c r="D1694" s="139">
        <f t="shared" si="2232"/>
        <v>741.346</v>
      </c>
      <c r="E1694" s="10">
        <f>IF(DAY(A1694)=E$3+1,VLOOKUP(A1694,[1]Plan1!$BZ$150:$CA$300,2),E1693)</f>
        <v>736.40200000000004</v>
      </c>
      <c r="F1694" s="140">
        <f t="shared" si="2233"/>
        <v>43698</v>
      </c>
      <c r="G1694" s="133">
        <f t="shared" si="2234"/>
        <v>-6.6689508003010545E-3</v>
      </c>
      <c r="H1694" s="141">
        <f t="shared" si="2235"/>
        <v>11</v>
      </c>
      <c r="I1694" s="141">
        <f t="shared" si="2236"/>
        <v>30</v>
      </c>
      <c r="J1694" s="134">
        <f t="shared" si="2237"/>
        <v>0.99754953517661837</v>
      </c>
      <c r="K1694" s="134">
        <f t="shared" si="2238"/>
        <v>1.28396643</v>
      </c>
      <c r="L1694" s="134">
        <f t="shared" si="2239"/>
        <v>1.2808201100000001</v>
      </c>
      <c r="M1694" s="134">
        <f t="shared" si="2240"/>
        <v>9126.4735580399993</v>
      </c>
      <c r="N1694" s="142">
        <f t="shared" si="2253"/>
        <v>0</v>
      </c>
      <c r="O1694" s="133">
        <f t="shared" si="2274"/>
        <v>0</v>
      </c>
      <c r="P1694" s="134">
        <f t="shared" si="2241"/>
        <v>0</v>
      </c>
      <c r="Q1694" s="133">
        <f t="shared" si="2278"/>
        <v>0.12682499999999999</v>
      </c>
      <c r="R1694" s="143">
        <f t="shared" si="2242"/>
        <v>1.003655118</v>
      </c>
      <c r="S1694" s="134">
        <f t="shared" si="2243"/>
        <v>33.358337769999999</v>
      </c>
      <c r="T1694" s="3">
        <f t="shared" si="2279"/>
        <v>0</v>
      </c>
      <c r="U1694" s="4">
        <f t="shared" si="2280"/>
        <v>0</v>
      </c>
      <c r="V1694" s="144" t="str">
        <f t="shared" ref="V1694" si="2300">V1693</f>
        <v>A+J=</v>
      </c>
      <c r="W1694" s="9">
        <f t="shared" si="2276"/>
        <v>43758</v>
      </c>
      <c r="X1694" s="4"/>
      <c r="Y1694" s="18"/>
      <c r="Z1694" s="16"/>
      <c r="AD1694" s="5"/>
    </row>
    <row r="1695" spans="1:30" x14ac:dyDescent="0.2">
      <c r="A1695" s="138">
        <f t="shared" si="2277"/>
        <v>43740</v>
      </c>
      <c r="B1695" s="134">
        <f t="shared" ref="B1695:B1758" si="2301">(M1695+S1695)</f>
        <v>9160.826995450001</v>
      </c>
      <c r="C1695" s="134">
        <f t="shared" si="2252"/>
        <v>7125.4920865098684</v>
      </c>
      <c r="D1695" s="139">
        <f t="shared" ref="D1695:D1758" si="2302">IF(E1695=E1694,D1694,E1694)</f>
        <v>741.346</v>
      </c>
      <c r="E1695" s="10">
        <f>IF(DAY(A1695)=E$3+1,VLOOKUP(A1695,[1]Plan1!$BZ$150:$CA$300,2),E1694)</f>
        <v>736.40200000000004</v>
      </c>
      <c r="F1695" s="140">
        <f t="shared" ref="F1695:F1758" si="2303">IF(D1695=D1694,F1694,EDATE(A1695,-1))</f>
        <v>43698</v>
      </c>
      <c r="G1695" s="133">
        <f t="shared" ref="G1695:G1758" si="2304">(E1695/D1695)-1</f>
        <v>-6.6689508003010545E-3</v>
      </c>
      <c r="H1695" s="141">
        <f t="shared" ref="H1695:H1758" si="2305">IF(DAY(A1695)=E$3+1,1,H1694+1)</f>
        <v>12</v>
      </c>
      <c r="I1695" s="141">
        <f t="shared" ref="I1695:I1758" si="2306">IF(DAY(A1695)=E$3+1,DAY(EOMONTH(A1695,0)),I1694)</f>
        <v>30</v>
      </c>
      <c r="J1695" s="134">
        <f t="shared" ref="J1695:J1758" si="2307">((E1695/D1695)^(H1695/I1695))</f>
        <v>0.99732706362616275</v>
      </c>
      <c r="K1695" s="134">
        <f t="shared" ref="K1695:K1758" si="2308">IF(DAY(A1695)=E$3+1,L1694,K1694)</f>
        <v>1.28396643</v>
      </c>
      <c r="L1695" s="134">
        <f t="shared" ref="L1695:L1758" si="2309">TRUNC(J1695*K1695,8)</f>
        <v>1.2805344599999999</v>
      </c>
      <c r="M1695" s="134">
        <f t="shared" ref="M1695:M1758" si="2310">TRUNC(C1695*L1695,8)</f>
        <v>9124.4381612300003</v>
      </c>
      <c r="N1695" s="142">
        <f t="shared" si="2253"/>
        <v>0</v>
      </c>
      <c r="O1695" s="133">
        <f t="shared" si="2274"/>
        <v>0</v>
      </c>
      <c r="P1695" s="134">
        <f t="shared" ref="P1695:P1758" si="2311">IF(O1695&gt;0,TRUNC(O1695*M1695,8),0)</f>
        <v>0</v>
      </c>
      <c r="Q1695" s="133">
        <f t="shared" si="2278"/>
        <v>0.12682499999999999</v>
      </c>
      <c r="R1695" s="143">
        <f t="shared" ref="R1695:R1758" si="2312">ROUND((1+Q1695)^(1/12)^(H1695/I1695),9)</f>
        <v>1.003988063</v>
      </c>
      <c r="S1695" s="134">
        <f t="shared" ref="S1695:S1758" si="2313">TRUNC(M1695*(R1695-1),8)</f>
        <v>36.38883422</v>
      </c>
      <c r="T1695" s="3">
        <f t="shared" si="2279"/>
        <v>0</v>
      </c>
      <c r="U1695" s="4">
        <f t="shared" si="2280"/>
        <v>0</v>
      </c>
      <c r="V1695" s="144" t="str">
        <f t="shared" ref="V1695" si="2314">V1694</f>
        <v>A+J=</v>
      </c>
      <c r="W1695" s="9">
        <f t="shared" si="2276"/>
        <v>43758</v>
      </c>
      <c r="X1695" s="4"/>
      <c r="Y1695" s="18"/>
      <c r="Z1695" s="16"/>
      <c r="AD1695" s="5"/>
    </row>
    <row r="1696" spans="1:30" x14ac:dyDescent="0.2">
      <c r="A1696" s="138">
        <f t="shared" si="2277"/>
        <v>43741</v>
      </c>
      <c r="B1696" s="134">
        <f t="shared" si="2301"/>
        <v>9161.8222441399994</v>
      </c>
      <c r="C1696" s="134">
        <f t="shared" si="2252"/>
        <v>7125.4920865098684</v>
      </c>
      <c r="D1696" s="139">
        <f t="shared" si="2302"/>
        <v>741.346</v>
      </c>
      <c r="E1696" s="10">
        <f>IF(DAY(A1696)=E$3+1,VLOOKUP(A1696,[1]Plan1!$BZ$150:$CA$300,2),E1695)</f>
        <v>736.40200000000004</v>
      </c>
      <c r="F1696" s="140">
        <f t="shared" si="2303"/>
        <v>43698</v>
      </c>
      <c r="G1696" s="133">
        <f t="shared" si="2304"/>
        <v>-6.6689508003010545E-3</v>
      </c>
      <c r="H1696" s="141">
        <f t="shared" si="2305"/>
        <v>13</v>
      </c>
      <c r="I1696" s="141">
        <f t="shared" si="2306"/>
        <v>30</v>
      </c>
      <c r="J1696" s="134">
        <f t="shared" si="2307"/>
        <v>0.9971046416908782</v>
      </c>
      <c r="K1696" s="134">
        <f t="shared" si="2308"/>
        <v>1.28396643</v>
      </c>
      <c r="L1696" s="134">
        <f t="shared" si="2309"/>
        <v>1.28024888</v>
      </c>
      <c r="M1696" s="134">
        <f t="shared" si="2310"/>
        <v>9122.4032631999999</v>
      </c>
      <c r="N1696" s="142">
        <f t="shared" si="2253"/>
        <v>0</v>
      </c>
      <c r="O1696" s="133">
        <f t="shared" si="2274"/>
        <v>0</v>
      </c>
      <c r="P1696" s="134">
        <f t="shared" si="2311"/>
        <v>0</v>
      </c>
      <c r="Q1696" s="133">
        <f t="shared" si="2278"/>
        <v>0.12682499999999999</v>
      </c>
      <c r="R1696" s="143">
        <f t="shared" si="2312"/>
        <v>1.004321118</v>
      </c>
      <c r="S1696" s="134">
        <f t="shared" si="2313"/>
        <v>39.418980939999997</v>
      </c>
      <c r="T1696" s="3">
        <f t="shared" si="2279"/>
        <v>0</v>
      </c>
      <c r="U1696" s="4">
        <f t="shared" si="2280"/>
        <v>0</v>
      </c>
      <c r="V1696" s="144" t="str">
        <f t="shared" ref="V1696" si="2315">V1695</f>
        <v>A+J=</v>
      </c>
      <c r="W1696" s="9">
        <f t="shared" si="2276"/>
        <v>43758</v>
      </c>
      <c r="X1696" s="4"/>
      <c r="Y1696" s="18"/>
      <c r="Z1696" s="16"/>
      <c r="AD1696" s="5"/>
    </row>
    <row r="1697" spans="1:30" x14ac:dyDescent="0.2">
      <c r="A1697" s="138">
        <f t="shared" si="2277"/>
        <v>43742</v>
      </c>
      <c r="B1697" s="134">
        <f t="shared" si="2301"/>
        <v>9162.8175792399998</v>
      </c>
      <c r="C1697" s="134">
        <f t="shared" si="2252"/>
        <v>7125.4920865098684</v>
      </c>
      <c r="D1697" s="139">
        <f t="shared" si="2302"/>
        <v>741.346</v>
      </c>
      <c r="E1697" s="10">
        <f>IF(DAY(A1697)=E$3+1,VLOOKUP(A1697,[1]Plan1!$BZ$150:$CA$300,2),E1696)</f>
        <v>736.40200000000004</v>
      </c>
      <c r="F1697" s="140">
        <f t="shared" si="2303"/>
        <v>43698</v>
      </c>
      <c r="G1697" s="133">
        <f t="shared" si="2304"/>
        <v>-6.6689508003010545E-3</v>
      </c>
      <c r="H1697" s="141">
        <f t="shared" si="2305"/>
        <v>14</v>
      </c>
      <c r="I1697" s="141">
        <f t="shared" si="2306"/>
        <v>30</v>
      </c>
      <c r="J1697" s="134">
        <f t="shared" si="2307"/>
        <v>0.99688226935969948</v>
      </c>
      <c r="K1697" s="134">
        <f t="shared" si="2308"/>
        <v>1.28396643</v>
      </c>
      <c r="L1697" s="134">
        <f t="shared" si="2309"/>
        <v>1.27996336</v>
      </c>
      <c r="M1697" s="134">
        <f t="shared" si="2310"/>
        <v>9120.3687926999992</v>
      </c>
      <c r="N1697" s="142">
        <f t="shared" si="2253"/>
        <v>0</v>
      </c>
      <c r="O1697" s="133">
        <f t="shared" si="2274"/>
        <v>0</v>
      </c>
      <c r="P1697" s="134">
        <f t="shared" si="2311"/>
        <v>0</v>
      </c>
      <c r="Q1697" s="133">
        <f t="shared" si="2278"/>
        <v>0.12682499999999999</v>
      </c>
      <c r="R1697" s="143">
        <f t="shared" si="2312"/>
        <v>1.0046542839999999</v>
      </c>
      <c r="S1697" s="134">
        <f t="shared" si="2313"/>
        <v>42.44878654</v>
      </c>
      <c r="T1697" s="3">
        <f t="shared" si="2279"/>
        <v>0</v>
      </c>
      <c r="U1697" s="4">
        <f t="shared" si="2280"/>
        <v>0</v>
      </c>
      <c r="V1697" s="144" t="str">
        <f t="shared" ref="V1697" si="2316">V1696</f>
        <v>A+J=</v>
      </c>
      <c r="W1697" s="9">
        <f t="shared" si="2276"/>
        <v>43758</v>
      </c>
      <c r="X1697" s="4"/>
      <c r="Y1697" s="18"/>
      <c r="Z1697" s="16"/>
      <c r="AD1697" s="5"/>
    </row>
    <row r="1698" spans="1:30" x14ac:dyDescent="0.2">
      <c r="A1698" s="138">
        <f t="shared" si="2277"/>
        <v>43743</v>
      </c>
      <c r="B1698" s="134">
        <f t="shared" si="2301"/>
        <v>9163.8130721100006</v>
      </c>
      <c r="C1698" s="134">
        <f t="shared" si="2252"/>
        <v>7125.4920865098684</v>
      </c>
      <c r="D1698" s="139">
        <f t="shared" si="2302"/>
        <v>741.346</v>
      </c>
      <c r="E1698" s="10">
        <f>IF(DAY(A1698)=E$3+1,VLOOKUP(A1698,[1]Plan1!$BZ$150:$CA$300,2),E1697)</f>
        <v>736.40200000000004</v>
      </c>
      <c r="F1698" s="140">
        <f t="shared" si="2303"/>
        <v>43698</v>
      </c>
      <c r="G1698" s="133">
        <f t="shared" si="2304"/>
        <v>-6.6689508003010545E-3</v>
      </c>
      <c r="H1698" s="141">
        <f t="shared" si="2305"/>
        <v>15</v>
      </c>
      <c r="I1698" s="141">
        <f t="shared" si="2306"/>
        <v>30</v>
      </c>
      <c r="J1698" s="134">
        <f t="shared" si="2307"/>
        <v>0.9966599466215641</v>
      </c>
      <c r="K1698" s="134">
        <f t="shared" si="2308"/>
        <v>1.28396643</v>
      </c>
      <c r="L1698" s="134">
        <f t="shared" si="2309"/>
        <v>1.27967791</v>
      </c>
      <c r="M1698" s="134">
        <f t="shared" si="2310"/>
        <v>9118.3348209800006</v>
      </c>
      <c r="N1698" s="142">
        <f t="shared" si="2253"/>
        <v>0</v>
      </c>
      <c r="O1698" s="133">
        <f t="shared" si="2274"/>
        <v>0</v>
      </c>
      <c r="P1698" s="134">
        <f t="shared" si="2311"/>
        <v>0</v>
      </c>
      <c r="Q1698" s="133">
        <f t="shared" si="2278"/>
        <v>0.12682499999999999</v>
      </c>
      <c r="R1698" s="143">
        <f t="shared" si="2312"/>
        <v>1.0049875610000001</v>
      </c>
      <c r="S1698" s="134">
        <f t="shared" si="2313"/>
        <v>45.478251129999997</v>
      </c>
      <c r="T1698" s="3">
        <f t="shared" si="2279"/>
        <v>0</v>
      </c>
      <c r="U1698" s="4">
        <f t="shared" si="2280"/>
        <v>0</v>
      </c>
      <c r="V1698" s="144" t="str">
        <f t="shared" ref="V1698" si="2317">V1697</f>
        <v>A+J=</v>
      </c>
      <c r="W1698" s="9">
        <f t="shared" si="2276"/>
        <v>43758</v>
      </c>
      <c r="X1698" s="4"/>
      <c r="Y1698" s="18"/>
      <c r="Z1698" s="16"/>
      <c r="AD1698" s="5"/>
    </row>
    <row r="1699" spans="1:30" x14ac:dyDescent="0.2">
      <c r="A1699" s="138">
        <f t="shared" si="2277"/>
        <v>43744</v>
      </c>
      <c r="B1699" s="134">
        <f t="shared" si="2301"/>
        <v>9164.8086418300009</v>
      </c>
      <c r="C1699" s="134">
        <f t="shared" si="2252"/>
        <v>7125.4920865098684</v>
      </c>
      <c r="D1699" s="139">
        <f t="shared" si="2302"/>
        <v>741.346</v>
      </c>
      <c r="E1699" s="10">
        <f>IF(DAY(A1699)=E$3+1,VLOOKUP(A1699,[1]Plan1!$BZ$150:$CA$300,2),E1698)</f>
        <v>736.40200000000004</v>
      </c>
      <c r="F1699" s="140">
        <f t="shared" si="2303"/>
        <v>43698</v>
      </c>
      <c r="G1699" s="133">
        <f t="shared" si="2304"/>
        <v>-6.6689508003010545E-3</v>
      </c>
      <c r="H1699" s="141">
        <f t="shared" si="2305"/>
        <v>16</v>
      </c>
      <c r="I1699" s="141">
        <f t="shared" si="2306"/>
        <v>30</v>
      </c>
      <c r="J1699" s="134">
        <f t="shared" si="2307"/>
        <v>0.99643767346541179</v>
      </c>
      <c r="K1699" s="134">
        <f t="shared" si="2308"/>
        <v>1.28396643</v>
      </c>
      <c r="L1699" s="134">
        <f t="shared" si="2309"/>
        <v>1.27939252</v>
      </c>
      <c r="M1699" s="134">
        <f t="shared" si="2310"/>
        <v>9116.30127679</v>
      </c>
      <c r="N1699" s="142">
        <f t="shared" si="2253"/>
        <v>0</v>
      </c>
      <c r="O1699" s="133">
        <f t="shared" si="2274"/>
        <v>0</v>
      </c>
      <c r="P1699" s="134">
        <f t="shared" si="2311"/>
        <v>0</v>
      </c>
      <c r="Q1699" s="133">
        <f t="shared" si="2278"/>
        <v>0.12682499999999999</v>
      </c>
      <c r="R1699" s="143">
        <f t="shared" si="2312"/>
        <v>1.005320948</v>
      </c>
      <c r="S1699" s="134">
        <f t="shared" si="2313"/>
        <v>48.507365040000003</v>
      </c>
      <c r="T1699" s="3">
        <f t="shared" si="2279"/>
        <v>0</v>
      </c>
      <c r="U1699" s="4">
        <f t="shared" si="2280"/>
        <v>0</v>
      </c>
      <c r="V1699" s="144" t="str">
        <f t="shared" ref="V1699" si="2318">V1698</f>
        <v>A+J=</v>
      </c>
      <c r="W1699" s="9">
        <f t="shared" si="2276"/>
        <v>43758</v>
      </c>
      <c r="X1699" s="4"/>
      <c r="Y1699" s="18"/>
      <c r="Z1699" s="16"/>
      <c r="AD1699" s="5"/>
    </row>
    <row r="1700" spans="1:30" x14ac:dyDescent="0.2">
      <c r="A1700" s="138">
        <f t="shared" si="2277"/>
        <v>43745</v>
      </c>
      <c r="B1700" s="134">
        <f t="shared" si="2301"/>
        <v>9165.8042972799994</v>
      </c>
      <c r="C1700" s="134">
        <f t="shared" si="2252"/>
        <v>7125.4920865098684</v>
      </c>
      <c r="D1700" s="139">
        <f t="shared" si="2302"/>
        <v>741.346</v>
      </c>
      <c r="E1700" s="10">
        <f>IF(DAY(A1700)=E$3+1,VLOOKUP(A1700,[1]Plan1!$BZ$150:$CA$300,2),E1699)</f>
        <v>736.40200000000004</v>
      </c>
      <c r="F1700" s="140">
        <f t="shared" si="2303"/>
        <v>43698</v>
      </c>
      <c r="G1700" s="133">
        <f t="shared" si="2304"/>
        <v>-6.6689508003010545E-3</v>
      </c>
      <c r="H1700" s="141">
        <f t="shared" si="2305"/>
        <v>17</v>
      </c>
      <c r="I1700" s="141">
        <f t="shared" si="2306"/>
        <v>30</v>
      </c>
      <c r="J1700" s="134">
        <f t="shared" si="2307"/>
        <v>0.99621544988018507</v>
      </c>
      <c r="K1700" s="134">
        <f t="shared" si="2308"/>
        <v>1.28396643</v>
      </c>
      <c r="L1700" s="134">
        <f t="shared" si="2309"/>
        <v>1.2791071899999999</v>
      </c>
      <c r="M1700" s="134">
        <f t="shared" si="2310"/>
        <v>9114.26816014</v>
      </c>
      <c r="N1700" s="142">
        <f t="shared" si="2253"/>
        <v>0</v>
      </c>
      <c r="O1700" s="133">
        <f t="shared" si="2274"/>
        <v>0</v>
      </c>
      <c r="P1700" s="134">
        <f t="shared" si="2311"/>
        <v>0</v>
      </c>
      <c r="Q1700" s="133">
        <f t="shared" si="2278"/>
        <v>0.12682499999999999</v>
      </c>
      <c r="R1700" s="143">
        <f t="shared" si="2312"/>
        <v>1.0056544460000001</v>
      </c>
      <c r="S1700" s="134">
        <f t="shared" si="2313"/>
        <v>51.536137140000001</v>
      </c>
      <c r="T1700" s="3">
        <f t="shared" si="2279"/>
        <v>0</v>
      </c>
      <c r="U1700" s="4">
        <f t="shared" si="2280"/>
        <v>0</v>
      </c>
      <c r="V1700" s="144" t="str">
        <f t="shared" ref="V1700" si="2319">V1699</f>
        <v>A+J=</v>
      </c>
      <c r="W1700" s="9">
        <f t="shared" si="2276"/>
        <v>43758</v>
      </c>
      <c r="X1700" s="4"/>
      <c r="Y1700" s="18"/>
      <c r="Z1700" s="16"/>
      <c r="AD1700" s="5"/>
    </row>
    <row r="1701" spans="1:30" x14ac:dyDescent="0.2">
      <c r="A1701" s="138">
        <f t="shared" si="2277"/>
        <v>43746</v>
      </c>
      <c r="B1701" s="134">
        <f t="shared" si="2301"/>
        <v>9166.8001007500006</v>
      </c>
      <c r="C1701" s="134">
        <f t="shared" si="2252"/>
        <v>7125.4920865098684</v>
      </c>
      <c r="D1701" s="139">
        <f t="shared" si="2302"/>
        <v>741.346</v>
      </c>
      <c r="E1701" s="10">
        <f>IF(DAY(A1701)=E$3+1,VLOOKUP(A1701,[1]Plan1!$BZ$150:$CA$300,2),E1700)</f>
        <v>736.40200000000004</v>
      </c>
      <c r="F1701" s="140">
        <f t="shared" si="2303"/>
        <v>43698</v>
      </c>
      <c r="G1701" s="133">
        <f t="shared" si="2304"/>
        <v>-6.6689508003010545E-3</v>
      </c>
      <c r="H1701" s="141">
        <f t="shared" si="2305"/>
        <v>18</v>
      </c>
      <c r="I1701" s="141">
        <f t="shared" si="2306"/>
        <v>30</v>
      </c>
      <c r="J1701" s="134">
        <f t="shared" si="2307"/>
        <v>0.99599327585482855</v>
      </c>
      <c r="K1701" s="134">
        <f t="shared" si="2308"/>
        <v>1.28396643</v>
      </c>
      <c r="L1701" s="134">
        <f t="shared" si="2309"/>
        <v>1.2788219300000001</v>
      </c>
      <c r="M1701" s="134">
        <f t="shared" si="2310"/>
        <v>9112.2355422700002</v>
      </c>
      <c r="N1701" s="142">
        <f t="shared" si="2253"/>
        <v>0</v>
      </c>
      <c r="O1701" s="133">
        <f t="shared" si="2274"/>
        <v>0</v>
      </c>
      <c r="P1701" s="134">
        <f t="shared" si="2311"/>
        <v>0</v>
      </c>
      <c r="Q1701" s="133">
        <f t="shared" si="2278"/>
        <v>0.12682499999999999</v>
      </c>
      <c r="R1701" s="143">
        <f t="shared" si="2312"/>
        <v>1.0059880539999999</v>
      </c>
      <c r="S1701" s="134">
        <f t="shared" si="2313"/>
        <v>54.564558480000002</v>
      </c>
      <c r="T1701" s="3">
        <f t="shared" si="2279"/>
        <v>0</v>
      </c>
      <c r="U1701" s="4">
        <f t="shared" si="2280"/>
        <v>0</v>
      </c>
      <c r="V1701" s="144" t="str">
        <f t="shared" ref="V1701" si="2320">V1700</f>
        <v>A+J=</v>
      </c>
      <c r="W1701" s="9">
        <f t="shared" si="2276"/>
        <v>43758</v>
      </c>
      <c r="X1701" s="4"/>
      <c r="Y1701" s="18"/>
      <c r="Z1701" s="16"/>
      <c r="AD1701" s="5"/>
    </row>
    <row r="1702" spans="1:30" x14ac:dyDescent="0.2">
      <c r="A1702" s="138">
        <f t="shared" si="2277"/>
        <v>43747</v>
      </c>
      <c r="B1702" s="134">
        <f t="shared" si="2301"/>
        <v>9167.7959894899996</v>
      </c>
      <c r="C1702" s="134">
        <f t="shared" si="2252"/>
        <v>7125.4920865098684</v>
      </c>
      <c r="D1702" s="139">
        <f t="shared" si="2302"/>
        <v>741.346</v>
      </c>
      <c r="E1702" s="10">
        <f>IF(DAY(A1702)=E$3+1,VLOOKUP(A1702,[1]Plan1!$BZ$150:$CA$300,2),E1701)</f>
        <v>736.40200000000004</v>
      </c>
      <c r="F1702" s="140">
        <f t="shared" si="2303"/>
        <v>43698</v>
      </c>
      <c r="G1702" s="133">
        <f t="shared" si="2304"/>
        <v>-6.6689508003010545E-3</v>
      </c>
      <c r="H1702" s="141">
        <f t="shared" si="2305"/>
        <v>19</v>
      </c>
      <c r="I1702" s="141">
        <f t="shared" si="2306"/>
        <v>30</v>
      </c>
      <c r="J1702" s="134">
        <f t="shared" si="2307"/>
        <v>0.99577115137828964</v>
      </c>
      <c r="K1702" s="134">
        <f t="shared" si="2308"/>
        <v>1.28396643</v>
      </c>
      <c r="L1702" s="134">
        <f t="shared" si="2309"/>
        <v>1.2785367299999999</v>
      </c>
      <c r="M1702" s="134">
        <f t="shared" si="2310"/>
        <v>9110.2033519199995</v>
      </c>
      <c r="N1702" s="142">
        <f t="shared" si="2253"/>
        <v>0</v>
      </c>
      <c r="O1702" s="133">
        <f t="shared" si="2274"/>
        <v>0</v>
      </c>
      <c r="P1702" s="134">
        <f t="shared" si="2311"/>
        <v>0</v>
      </c>
      <c r="Q1702" s="133">
        <f t="shared" si="2278"/>
        <v>0.12682499999999999</v>
      </c>
      <c r="R1702" s="143">
        <f t="shared" si="2312"/>
        <v>1.006321773</v>
      </c>
      <c r="S1702" s="134">
        <f t="shared" si="2313"/>
        <v>57.592637570000001</v>
      </c>
      <c r="T1702" s="3">
        <f t="shared" si="2279"/>
        <v>0</v>
      </c>
      <c r="U1702" s="4">
        <f t="shared" si="2280"/>
        <v>0</v>
      </c>
      <c r="V1702" s="144" t="str">
        <f t="shared" ref="V1702" si="2321">V1701</f>
        <v>A+J=</v>
      </c>
      <c r="W1702" s="9">
        <f t="shared" si="2276"/>
        <v>43758</v>
      </c>
      <c r="X1702" s="4"/>
      <c r="Y1702" s="18"/>
      <c r="Z1702" s="16"/>
      <c r="AD1702" s="5"/>
    </row>
    <row r="1703" spans="1:30" x14ac:dyDescent="0.2">
      <c r="A1703" s="138">
        <f t="shared" si="2277"/>
        <v>43748</v>
      </c>
      <c r="B1703" s="134">
        <f t="shared" si="2301"/>
        <v>9168.7919632599987</v>
      </c>
      <c r="C1703" s="134">
        <f t="shared" si="2252"/>
        <v>7125.4920865098684</v>
      </c>
      <c r="D1703" s="139">
        <f t="shared" si="2302"/>
        <v>741.346</v>
      </c>
      <c r="E1703" s="10">
        <f>IF(DAY(A1703)=E$3+1,VLOOKUP(A1703,[1]Plan1!$BZ$150:$CA$300,2),E1702)</f>
        <v>736.40200000000004</v>
      </c>
      <c r="F1703" s="140">
        <f t="shared" si="2303"/>
        <v>43698</v>
      </c>
      <c r="G1703" s="133">
        <f t="shared" si="2304"/>
        <v>-6.6689508003010545E-3</v>
      </c>
      <c r="H1703" s="141">
        <f t="shared" si="2305"/>
        <v>20</v>
      </c>
      <c r="I1703" s="141">
        <f t="shared" si="2306"/>
        <v>30</v>
      </c>
      <c r="J1703" s="134">
        <f t="shared" si="2307"/>
        <v>0.99554907643951795</v>
      </c>
      <c r="K1703" s="134">
        <f t="shared" si="2308"/>
        <v>1.28396643</v>
      </c>
      <c r="L1703" s="134">
        <f t="shared" si="2309"/>
        <v>1.27825159</v>
      </c>
      <c r="M1703" s="134">
        <f t="shared" si="2310"/>
        <v>9108.1715891099993</v>
      </c>
      <c r="N1703" s="142">
        <f t="shared" si="2253"/>
        <v>0</v>
      </c>
      <c r="O1703" s="133">
        <f t="shared" si="2274"/>
        <v>0</v>
      </c>
      <c r="P1703" s="134">
        <f t="shared" si="2311"/>
        <v>0</v>
      </c>
      <c r="Q1703" s="133">
        <f t="shared" si="2278"/>
        <v>0.12682499999999999</v>
      </c>
      <c r="R1703" s="143">
        <f t="shared" si="2312"/>
        <v>1.006655603</v>
      </c>
      <c r="S1703" s="134">
        <f t="shared" si="2313"/>
        <v>60.620374150000004</v>
      </c>
      <c r="T1703" s="3">
        <f t="shared" si="2279"/>
        <v>0</v>
      </c>
      <c r="U1703" s="4">
        <f t="shared" si="2280"/>
        <v>0</v>
      </c>
      <c r="V1703" s="144" t="str">
        <f t="shared" ref="V1703" si="2322">V1702</f>
        <v>A+J=</v>
      </c>
      <c r="W1703" s="9">
        <f t="shared" si="2276"/>
        <v>43758</v>
      </c>
      <c r="X1703" s="4"/>
      <c r="Y1703" s="18"/>
      <c r="Z1703" s="16"/>
      <c r="AD1703" s="5"/>
    </row>
    <row r="1704" spans="1:30" x14ac:dyDescent="0.2">
      <c r="A1704" s="138">
        <f t="shared" si="2277"/>
        <v>43749</v>
      </c>
      <c r="B1704" s="134">
        <f t="shared" si="2301"/>
        <v>9169.7880935499998</v>
      </c>
      <c r="C1704" s="134">
        <f t="shared" si="2252"/>
        <v>7125.4920865098684</v>
      </c>
      <c r="D1704" s="139">
        <f t="shared" si="2302"/>
        <v>741.346</v>
      </c>
      <c r="E1704" s="10">
        <f>IF(DAY(A1704)=E$3+1,VLOOKUP(A1704,[1]Plan1!$BZ$150:$CA$300,2),E1703)</f>
        <v>736.40200000000004</v>
      </c>
      <c r="F1704" s="140">
        <f t="shared" si="2303"/>
        <v>43698</v>
      </c>
      <c r="G1704" s="133">
        <f t="shared" si="2304"/>
        <v>-6.6689508003010545E-3</v>
      </c>
      <c r="H1704" s="141">
        <f t="shared" si="2305"/>
        <v>21</v>
      </c>
      <c r="I1704" s="141">
        <f t="shared" si="2306"/>
        <v>30</v>
      </c>
      <c r="J1704" s="134">
        <f t="shared" si="2307"/>
        <v>0.99532705102746566</v>
      </c>
      <c r="K1704" s="134">
        <f t="shared" si="2308"/>
        <v>1.28396643</v>
      </c>
      <c r="L1704" s="134">
        <f t="shared" si="2309"/>
        <v>1.2779665200000001</v>
      </c>
      <c r="M1704" s="134">
        <f t="shared" si="2310"/>
        <v>9106.1403250799995</v>
      </c>
      <c r="N1704" s="142">
        <f t="shared" si="2253"/>
        <v>0</v>
      </c>
      <c r="O1704" s="133">
        <f t="shared" si="2274"/>
        <v>0</v>
      </c>
      <c r="P1704" s="134">
        <f t="shared" si="2311"/>
        <v>0</v>
      </c>
      <c r="Q1704" s="133">
        <f t="shared" si="2278"/>
        <v>0.12682499999999999</v>
      </c>
      <c r="R1704" s="143">
        <f t="shared" si="2312"/>
        <v>1.0069895440000001</v>
      </c>
      <c r="S1704" s="134">
        <f t="shared" si="2313"/>
        <v>63.647768470000003</v>
      </c>
      <c r="T1704" s="3">
        <f t="shared" si="2279"/>
        <v>0</v>
      </c>
      <c r="U1704" s="4">
        <f t="shared" si="2280"/>
        <v>0</v>
      </c>
      <c r="V1704" s="144" t="str">
        <f t="shared" ref="V1704" si="2323">V1703</f>
        <v>A+J=</v>
      </c>
      <c r="W1704" s="9">
        <f t="shared" si="2276"/>
        <v>43758</v>
      </c>
      <c r="X1704" s="4"/>
      <c r="Y1704" s="18"/>
      <c r="Z1704" s="16"/>
      <c r="AD1704" s="5"/>
    </row>
    <row r="1705" spans="1:30" x14ac:dyDescent="0.2">
      <c r="A1705" s="138">
        <f t="shared" si="2277"/>
        <v>43750</v>
      </c>
      <c r="B1705" s="134">
        <f t="shared" si="2301"/>
        <v>9170.7842993100003</v>
      </c>
      <c r="C1705" s="134">
        <f t="shared" si="2252"/>
        <v>7125.4920865098684</v>
      </c>
      <c r="D1705" s="139">
        <f t="shared" si="2302"/>
        <v>741.346</v>
      </c>
      <c r="E1705" s="10">
        <f>IF(DAY(A1705)=E$3+1,VLOOKUP(A1705,[1]Plan1!$BZ$150:$CA$300,2),E1704)</f>
        <v>736.40200000000004</v>
      </c>
      <c r="F1705" s="140">
        <f t="shared" si="2303"/>
        <v>43698</v>
      </c>
      <c r="G1705" s="133">
        <f t="shared" si="2304"/>
        <v>-6.6689508003010545E-3</v>
      </c>
      <c r="H1705" s="141">
        <f t="shared" si="2305"/>
        <v>22</v>
      </c>
      <c r="I1705" s="141">
        <f t="shared" si="2306"/>
        <v>30</v>
      </c>
      <c r="J1705" s="134">
        <f t="shared" si="2307"/>
        <v>0.99510507513108748</v>
      </c>
      <c r="K1705" s="134">
        <f t="shared" si="2308"/>
        <v>1.28396643</v>
      </c>
      <c r="L1705" s="134">
        <f t="shared" si="2309"/>
        <v>1.2776815100000001</v>
      </c>
      <c r="M1705" s="134">
        <f t="shared" si="2310"/>
        <v>9104.1094885799994</v>
      </c>
      <c r="N1705" s="142">
        <f t="shared" si="2253"/>
        <v>0</v>
      </c>
      <c r="O1705" s="133">
        <f t="shared" si="2274"/>
        <v>0</v>
      </c>
      <c r="P1705" s="134">
        <f t="shared" si="2311"/>
        <v>0</v>
      </c>
      <c r="Q1705" s="133">
        <f t="shared" si="2278"/>
        <v>0.12682499999999999</v>
      </c>
      <c r="R1705" s="143">
        <f t="shared" si="2312"/>
        <v>1.0073235949999999</v>
      </c>
      <c r="S1705" s="134">
        <f t="shared" si="2313"/>
        <v>66.674810730000004</v>
      </c>
      <c r="T1705" s="3">
        <f t="shared" si="2279"/>
        <v>0</v>
      </c>
      <c r="U1705" s="4">
        <f t="shared" si="2280"/>
        <v>0</v>
      </c>
      <c r="V1705" s="144" t="str">
        <f t="shared" ref="V1705" si="2324">V1704</f>
        <v>A+J=</v>
      </c>
      <c r="W1705" s="9">
        <f t="shared" si="2276"/>
        <v>43758</v>
      </c>
      <c r="X1705" s="4"/>
      <c r="Y1705" s="18"/>
      <c r="Z1705" s="16"/>
      <c r="AD1705" s="5"/>
    </row>
    <row r="1706" spans="1:30" x14ac:dyDescent="0.2">
      <c r="A1706" s="138">
        <f t="shared" si="2277"/>
        <v>43751</v>
      </c>
      <c r="B1706" s="134">
        <f t="shared" si="2301"/>
        <v>9171.7805893899986</v>
      </c>
      <c r="C1706" s="134">
        <f t="shared" si="2252"/>
        <v>7125.4920865098684</v>
      </c>
      <c r="D1706" s="139">
        <f t="shared" si="2302"/>
        <v>741.346</v>
      </c>
      <c r="E1706" s="10">
        <f>IF(DAY(A1706)=E$3+1,VLOOKUP(A1706,[1]Plan1!$BZ$150:$CA$300,2),E1705)</f>
        <v>736.40200000000004</v>
      </c>
      <c r="F1706" s="140">
        <f t="shared" si="2303"/>
        <v>43698</v>
      </c>
      <c r="G1706" s="133">
        <f t="shared" si="2304"/>
        <v>-6.6689508003010545E-3</v>
      </c>
      <c r="H1706" s="141">
        <f t="shared" si="2305"/>
        <v>23</v>
      </c>
      <c r="I1706" s="141">
        <f t="shared" si="2306"/>
        <v>30</v>
      </c>
      <c r="J1706" s="134">
        <f t="shared" si="2307"/>
        <v>0.99488314873934047</v>
      </c>
      <c r="K1706" s="134">
        <f t="shared" si="2308"/>
        <v>1.28396643</v>
      </c>
      <c r="L1706" s="134">
        <f t="shared" si="2309"/>
        <v>1.2773965599999999</v>
      </c>
      <c r="M1706" s="134">
        <f t="shared" si="2310"/>
        <v>9102.0790796099991</v>
      </c>
      <c r="N1706" s="142">
        <f t="shared" si="2253"/>
        <v>0</v>
      </c>
      <c r="O1706" s="133">
        <f t="shared" si="2274"/>
        <v>0</v>
      </c>
      <c r="P1706" s="134">
        <f t="shared" si="2311"/>
        <v>0</v>
      </c>
      <c r="Q1706" s="133">
        <f t="shared" si="2278"/>
        <v>0.12682499999999999</v>
      </c>
      <c r="R1706" s="143">
        <f t="shared" si="2312"/>
        <v>1.007657757</v>
      </c>
      <c r="S1706" s="134">
        <f t="shared" si="2313"/>
        <v>69.701509779999995</v>
      </c>
      <c r="T1706" s="3">
        <f t="shared" si="2279"/>
        <v>0</v>
      </c>
      <c r="U1706" s="4">
        <f t="shared" si="2280"/>
        <v>0</v>
      </c>
      <c r="V1706" s="144" t="str">
        <f t="shared" ref="V1706" si="2325">V1705</f>
        <v>A+J=</v>
      </c>
      <c r="W1706" s="9">
        <f t="shared" si="2276"/>
        <v>43758</v>
      </c>
      <c r="X1706" s="4"/>
      <c r="Y1706" s="18"/>
      <c r="Z1706" s="16"/>
      <c r="AD1706" s="5"/>
    </row>
    <row r="1707" spans="1:30" x14ac:dyDescent="0.2">
      <c r="A1707" s="138">
        <f t="shared" si="2277"/>
        <v>43752</v>
      </c>
      <c r="B1707" s="134">
        <f t="shared" si="2301"/>
        <v>9172.7770353800006</v>
      </c>
      <c r="C1707" s="134">
        <f t="shared" si="2252"/>
        <v>7125.4920865098684</v>
      </c>
      <c r="D1707" s="139">
        <f t="shared" si="2302"/>
        <v>741.346</v>
      </c>
      <c r="E1707" s="10">
        <f>IF(DAY(A1707)=E$3+1,VLOOKUP(A1707,[1]Plan1!$BZ$150:$CA$300,2),E1706)</f>
        <v>736.40200000000004</v>
      </c>
      <c r="F1707" s="140">
        <f t="shared" si="2303"/>
        <v>43698</v>
      </c>
      <c r="G1707" s="133">
        <f t="shared" si="2304"/>
        <v>-6.6689508003010545E-3</v>
      </c>
      <c r="H1707" s="141">
        <f t="shared" si="2305"/>
        <v>24</v>
      </c>
      <c r="I1707" s="141">
        <f t="shared" si="2306"/>
        <v>30</v>
      </c>
      <c r="J1707" s="134">
        <f t="shared" si="2307"/>
        <v>0.99466127184118414</v>
      </c>
      <c r="K1707" s="134">
        <f t="shared" si="2308"/>
        <v>1.28396643</v>
      </c>
      <c r="L1707" s="134">
        <f t="shared" si="2309"/>
        <v>1.27711168</v>
      </c>
      <c r="M1707" s="134">
        <f t="shared" si="2310"/>
        <v>9100.0491694200009</v>
      </c>
      <c r="N1707" s="142">
        <f t="shared" si="2253"/>
        <v>0</v>
      </c>
      <c r="O1707" s="133">
        <f t="shared" si="2274"/>
        <v>0</v>
      </c>
      <c r="P1707" s="134">
        <f t="shared" si="2311"/>
        <v>0</v>
      </c>
      <c r="Q1707" s="133">
        <f t="shared" si="2278"/>
        <v>0.12682499999999999</v>
      </c>
      <c r="R1707" s="143">
        <f t="shared" si="2312"/>
        <v>1.00799203</v>
      </c>
      <c r="S1707" s="134">
        <f t="shared" si="2313"/>
        <v>72.727865960000003</v>
      </c>
      <c r="T1707" s="3">
        <f t="shared" si="2279"/>
        <v>0</v>
      </c>
      <c r="U1707" s="4">
        <f t="shared" si="2280"/>
        <v>0</v>
      </c>
      <c r="V1707" s="144" t="str">
        <f t="shared" ref="V1707" si="2326">V1706</f>
        <v>A+J=</v>
      </c>
      <c r="W1707" s="9">
        <f t="shared" si="2276"/>
        <v>43758</v>
      </c>
      <c r="X1707" s="4"/>
      <c r="Y1707" s="18"/>
      <c r="Z1707" s="16"/>
      <c r="AD1707" s="5"/>
    </row>
    <row r="1708" spans="1:30" x14ac:dyDescent="0.2">
      <c r="A1708" s="138">
        <f t="shared" si="2277"/>
        <v>43753</v>
      </c>
      <c r="B1708" s="134">
        <f t="shared" si="2301"/>
        <v>9173.7735652600004</v>
      </c>
      <c r="C1708" s="134">
        <f t="shared" si="2252"/>
        <v>7125.4920865098684</v>
      </c>
      <c r="D1708" s="139">
        <f t="shared" si="2302"/>
        <v>741.346</v>
      </c>
      <c r="E1708" s="10">
        <f>IF(DAY(A1708)=E$3+1,VLOOKUP(A1708,[1]Plan1!$BZ$150:$CA$300,2),E1707)</f>
        <v>736.40200000000004</v>
      </c>
      <c r="F1708" s="140">
        <f t="shared" si="2303"/>
        <v>43698</v>
      </c>
      <c r="G1708" s="133">
        <f t="shared" si="2304"/>
        <v>-6.6689508003010545E-3</v>
      </c>
      <c r="H1708" s="141">
        <f t="shared" si="2305"/>
        <v>25</v>
      </c>
      <c r="I1708" s="141">
        <f t="shared" si="2306"/>
        <v>30</v>
      </c>
      <c r="J1708" s="134">
        <f t="shared" si="2307"/>
        <v>0.99443944442558074</v>
      </c>
      <c r="K1708" s="134">
        <f t="shared" si="2308"/>
        <v>1.28396643</v>
      </c>
      <c r="L1708" s="134">
        <f t="shared" si="2309"/>
        <v>1.2768268599999999</v>
      </c>
      <c r="M1708" s="134">
        <f t="shared" si="2310"/>
        <v>9098.0196867699997</v>
      </c>
      <c r="N1708" s="142">
        <f t="shared" si="2253"/>
        <v>0</v>
      </c>
      <c r="O1708" s="133">
        <f t="shared" si="2274"/>
        <v>0</v>
      </c>
      <c r="P1708" s="134">
        <f t="shared" si="2311"/>
        <v>0</v>
      </c>
      <c r="Q1708" s="133">
        <f t="shared" si="2278"/>
        <v>0.12682499999999999</v>
      </c>
      <c r="R1708" s="143">
        <f t="shared" si="2312"/>
        <v>1.0083264139999999</v>
      </c>
      <c r="S1708" s="134">
        <f t="shared" si="2313"/>
        <v>75.753878490000005</v>
      </c>
      <c r="T1708" s="3">
        <f t="shared" si="2279"/>
        <v>0</v>
      </c>
      <c r="U1708" s="4">
        <f t="shared" si="2280"/>
        <v>0</v>
      </c>
      <c r="V1708" s="144" t="str">
        <f t="shared" ref="V1708" si="2327">V1707</f>
        <v>A+J=</v>
      </c>
      <c r="W1708" s="9">
        <f t="shared" si="2276"/>
        <v>43758</v>
      </c>
      <c r="X1708" s="4"/>
      <c r="Y1708" s="18"/>
      <c r="Z1708" s="16"/>
      <c r="AD1708" s="5"/>
    </row>
    <row r="1709" spans="1:30" x14ac:dyDescent="0.2">
      <c r="A1709" s="138">
        <f t="shared" si="2277"/>
        <v>43754</v>
      </c>
      <c r="B1709" s="134">
        <f t="shared" si="2301"/>
        <v>9174.7701787599999</v>
      </c>
      <c r="C1709" s="134">
        <f t="shared" si="2252"/>
        <v>7125.4920865098684</v>
      </c>
      <c r="D1709" s="139">
        <f t="shared" si="2302"/>
        <v>741.346</v>
      </c>
      <c r="E1709" s="10">
        <f>IF(DAY(A1709)=E$3+1,VLOOKUP(A1709,[1]Plan1!$BZ$150:$CA$300,2),E1708)</f>
        <v>736.40200000000004</v>
      </c>
      <c r="F1709" s="140">
        <f t="shared" si="2303"/>
        <v>43698</v>
      </c>
      <c r="G1709" s="133">
        <f t="shared" si="2304"/>
        <v>-6.6689508003010545E-3</v>
      </c>
      <c r="H1709" s="141">
        <f t="shared" si="2305"/>
        <v>26</v>
      </c>
      <c r="I1709" s="141">
        <f t="shared" si="2306"/>
        <v>30</v>
      </c>
      <c r="J1709" s="134">
        <f t="shared" si="2307"/>
        <v>0.99421766648149457</v>
      </c>
      <c r="K1709" s="134">
        <f t="shared" si="2308"/>
        <v>1.28396643</v>
      </c>
      <c r="L1709" s="134">
        <f t="shared" si="2309"/>
        <v>1.2765420999999999</v>
      </c>
      <c r="M1709" s="134">
        <f t="shared" si="2310"/>
        <v>9095.9906316399993</v>
      </c>
      <c r="N1709" s="142">
        <f t="shared" si="2253"/>
        <v>0</v>
      </c>
      <c r="O1709" s="133">
        <f t="shared" si="2274"/>
        <v>0</v>
      </c>
      <c r="P1709" s="134">
        <f t="shared" si="2311"/>
        <v>0</v>
      </c>
      <c r="Q1709" s="133">
        <f t="shared" si="2278"/>
        <v>0.12682499999999999</v>
      </c>
      <c r="R1709" s="143">
        <f t="shared" si="2312"/>
        <v>1.008660909</v>
      </c>
      <c r="S1709" s="134">
        <f t="shared" si="2313"/>
        <v>78.779547120000004</v>
      </c>
      <c r="T1709" s="3">
        <f t="shared" si="2279"/>
        <v>0</v>
      </c>
      <c r="U1709" s="4">
        <f t="shared" si="2280"/>
        <v>0</v>
      </c>
      <c r="V1709" s="144" t="str">
        <f t="shared" ref="V1709" si="2328">V1708</f>
        <v>A+J=</v>
      </c>
      <c r="W1709" s="9">
        <f t="shared" si="2276"/>
        <v>43758</v>
      </c>
      <c r="X1709" s="4"/>
      <c r="Y1709" s="18"/>
      <c r="Z1709" s="16"/>
      <c r="AD1709" s="5"/>
    </row>
    <row r="1710" spans="1:30" x14ac:dyDescent="0.2">
      <c r="A1710" s="138">
        <f t="shared" si="2277"/>
        <v>43755</v>
      </c>
      <c r="B1710" s="134">
        <f t="shared" si="2301"/>
        <v>9175.7669384599994</v>
      </c>
      <c r="C1710" s="134">
        <f t="shared" si="2252"/>
        <v>7125.4920865098684</v>
      </c>
      <c r="D1710" s="139">
        <f t="shared" si="2302"/>
        <v>741.346</v>
      </c>
      <c r="E1710" s="10">
        <f>IF(DAY(A1710)=E$3+1,VLOOKUP(A1710,[1]Plan1!$BZ$150:$CA$300,2),E1709)</f>
        <v>736.40200000000004</v>
      </c>
      <c r="F1710" s="140">
        <f t="shared" si="2303"/>
        <v>43698</v>
      </c>
      <c r="G1710" s="133">
        <f t="shared" si="2304"/>
        <v>-6.6689508003010545E-3</v>
      </c>
      <c r="H1710" s="141">
        <f t="shared" si="2305"/>
        <v>27</v>
      </c>
      <c r="I1710" s="141">
        <f t="shared" si="2306"/>
        <v>30</v>
      </c>
      <c r="J1710" s="134">
        <f t="shared" si="2307"/>
        <v>0.99399593799789265</v>
      </c>
      <c r="K1710" s="134">
        <f t="shared" si="2308"/>
        <v>1.28396643</v>
      </c>
      <c r="L1710" s="134">
        <f t="shared" si="2309"/>
        <v>1.2762574099999999</v>
      </c>
      <c r="M1710" s="134">
        <f t="shared" si="2310"/>
        <v>9093.9620752999999</v>
      </c>
      <c r="N1710" s="142">
        <f t="shared" si="2253"/>
        <v>0</v>
      </c>
      <c r="O1710" s="133">
        <f t="shared" si="2274"/>
        <v>0</v>
      </c>
      <c r="P1710" s="134">
        <f t="shared" si="2311"/>
        <v>0</v>
      </c>
      <c r="Q1710" s="133">
        <f t="shared" si="2278"/>
        <v>0.12682499999999999</v>
      </c>
      <c r="R1710" s="143">
        <f t="shared" si="2312"/>
        <v>1.008995514</v>
      </c>
      <c r="S1710" s="134">
        <f t="shared" si="2313"/>
        <v>81.804863159999996</v>
      </c>
      <c r="T1710" s="3">
        <f t="shared" si="2279"/>
        <v>0</v>
      </c>
      <c r="U1710" s="4">
        <f t="shared" si="2280"/>
        <v>0</v>
      </c>
      <c r="V1710" s="144" t="str">
        <f t="shared" ref="V1710" si="2329">V1709</f>
        <v>A+J=</v>
      </c>
      <c r="W1710" s="9">
        <f t="shared" si="2276"/>
        <v>43758</v>
      </c>
      <c r="X1710" s="4"/>
      <c r="Y1710" s="18"/>
      <c r="Z1710" s="16"/>
      <c r="AD1710" s="5"/>
    </row>
    <row r="1711" spans="1:30" x14ac:dyDescent="0.2">
      <c r="A1711" s="138">
        <f t="shared" si="2277"/>
        <v>43756</v>
      </c>
      <c r="B1711" s="134">
        <f t="shared" si="2301"/>
        <v>9176.7637904399999</v>
      </c>
      <c r="C1711" s="134">
        <f t="shared" si="2252"/>
        <v>7125.4920865098684</v>
      </c>
      <c r="D1711" s="139">
        <f t="shared" si="2302"/>
        <v>741.346</v>
      </c>
      <c r="E1711" s="10">
        <f>IF(DAY(A1711)=E$3+1,VLOOKUP(A1711,[1]Plan1!$BZ$150:$CA$300,2),E1710)</f>
        <v>736.40200000000004</v>
      </c>
      <c r="F1711" s="140">
        <f t="shared" si="2303"/>
        <v>43698</v>
      </c>
      <c r="G1711" s="133">
        <f t="shared" si="2304"/>
        <v>-6.6689508003010545E-3</v>
      </c>
      <c r="H1711" s="141">
        <f t="shared" si="2305"/>
        <v>28</v>
      </c>
      <c r="I1711" s="141">
        <f t="shared" si="2306"/>
        <v>30</v>
      </c>
      <c r="J1711" s="134">
        <f t="shared" si="2307"/>
        <v>0.99377425896374438</v>
      </c>
      <c r="K1711" s="134">
        <f t="shared" si="2308"/>
        <v>1.28396643</v>
      </c>
      <c r="L1711" s="134">
        <f t="shared" si="2309"/>
        <v>1.27597278</v>
      </c>
      <c r="M1711" s="134">
        <f t="shared" si="2310"/>
        <v>9091.9339464900004</v>
      </c>
      <c r="N1711" s="142">
        <f t="shared" si="2253"/>
        <v>0</v>
      </c>
      <c r="O1711" s="133">
        <f t="shared" si="2274"/>
        <v>0</v>
      </c>
      <c r="P1711" s="134">
        <f t="shared" si="2311"/>
        <v>0</v>
      </c>
      <c r="Q1711" s="133">
        <f t="shared" si="2278"/>
        <v>0.12682499999999999</v>
      </c>
      <c r="R1711" s="143">
        <f t="shared" si="2312"/>
        <v>1.0093302310000001</v>
      </c>
      <c r="S1711" s="134">
        <f t="shared" si="2313"/>
        <v>84.829843949999997</v>
      </c>
      <c r="T1711" s="3">
        <f t="shared" si="2279"/>
        <v>0</v>
      </c>
      <c r="U1711" s="4">
        <f t="shared" si="2280"/>
        <v>0</v>
      </c>
      <c r="V1711" s="144" t="str">
        <f t="shared" ref="V1711" si="2330">V1710</f>
        <v>A+J=</v>
      </c>
      <c r="W1711" s="9">
        <f t="shared" si="2276"/>
        <v>43758</v>
      </c>
      <c r="X1711" s="4"/>
      <c r="Y1711" s="18"/>
      <c r="Z1711" s="16"/>
      <c r="AD1711" s="5"/>
    </row>
    <row r="1712" spans="1:30" x14ac:dyDescent="0.2">
      <c r="A1712" s="138">
        <f t="shared" si="2277"/>
        <v>43757</v>
      </c>
      <c r="B1712" s="134">
        <f t="shared" si="2301"/>
        <v>9177.7607973099985</v>
      </c>
      <c r="C1712" s="134">
        <f t="shared" si="2252"/>
        <v>7125.4920865098684</v>
      </c>
      <c r="D1712" s="139">
        <f t="shared" si="2302"/>
        <v>741.346</v>
      </c>
      <c r="E1712" s="10">
        <f>IF(DAY(A1712)=E$3+1,VLOOKUP(A1712,[1]Plan1!$BZ$150:$CA$300,2),E1711)</f>
        <v>736.40200000000004</v>
      </c>
      <c r="F1712" s="140">
        <f t="shared" si="2303"/>
        <v>43698</v>
      </c>
      <c r="G1712" s="133">
        <f t="shared" si="2304"/>
        <v>-6.6689508003010545E-3</v>
      </c>
      <c r="H1712" s="141">
        <f t="shared" si="2305"/>
        <v>29</v>
      </c>
      <c r="I1712" s="141">
        <f t="shared" si="2306"/>
        <v>30</v>
      </c>
      <c r="J1712" s="134">
        <f t="shared" si="2307"/>
        <v>0.99355262936802169</v>
      </c>
      <c r="K1712" s="134">
        <f t="shared" si="2308"/>
        <v>1.28396643</v>
      </c>
      <c r="L1712" s="134">
        <f t="shared" si="2309"/>
        <v>1.2756882199999999</v>
      </c>
      <c r="M1712" s="134">
        <f t="shared" si="2310"/>
        <v>9089.9063164599993</v>
      </c>
      <c r="N1712" s="142">
        <f t="shared" si="2253"/>
        <v>0</v>
      </c>
      <c r="O1712" s="133">
        <f t="shared" si="2274"/>
        <v>0</v>
      </c>
      <c r="P1712" s="134">
        <f t="shared" si="2311"/>
        <v>0</v>
      </c>
      <c r="Q1712" s="133">
        <f t="shared" si="2278"/>
        <v>0.12682499999999999</v>
      </c>
      <c r="R1712" s="143">
        <f t="shared" si="2312"/>
        <v>1.009665059</v>
      </c>
      <c r="S1712" s="134">
        <f t="shared" si="2313"/>
        <v>87.854480850000002</v>
      </c>
      <c r="T1712" s="3">
        <f t="shared" si="2279"/>
        <v>0</v>
      </c>
      <c r="U1712" s="4">
        <f t="shared" si="2280"/>
        <v>0</v>
      </c>
      <c r="V1712" s="144" t="str">
        <f t="shared" ref="V1712" si="2331">V1711</f>
        <v>A+J=</v>
      </c>
      <c r="W1712" s="9">
        <f t="shared" si="2276"/>
        <v>43758</v>
      </c>
      <c r="X1712" s="4"/>
      <c r="Y1712" s="18"/>
      <c r="Z1712" s="16"/>
      <c r="AD1712" s="5"/>
    </row>
    <row r="1713" spans="1:30" x14ac:dyDescent="0.2">
      <c r="A1713" s="92">
        <f t="shared" si="2277"/>
        <v>43758</v>
      </c>
      <c r="B1713" s="97">
        <f t="shared" si="2301"/>
        <v>9178.7578869200006</v>
      </c>
      <c r="C1713" s="97">
        <f t="shared" si="2252"/>
        <v>7125.4920865098684</v>
      </c>
      <c r="D1713" s="94">
        <f t="shared" si="2302"/>
        <v>741.346</v>
      </c>
      <c r="E1713" s="10">
        <f>IF(DAY(A1713)=E$3+1,VLOOKUP(A1713,[1]Plan1!$BZ$150:$CA$300,2),E1712)</f>
        <v>736.40200000000004</v>
      </c>
      <c r="F1713" s="130">
        <f t="shared" si="2303"/>
        <v>43698</v>
      </c>
      <c r="G1713" s="99">
        <f t="shared" si="2304"/>
        <v>-6.6689508003010545E-3</v>
      </c>
      <c r="H1713" s="96">
        <f t="shared" si="2305"/>
        <v>30</v>
      </c>
      <c r="I1713" s="96">
        <f t="shared" si="2306"/>
        <v>30</v>
      </c>
      <c r="J1713" s="97">
        <f t="shared" si="2307"/>
        <v>0.99333104919969895</v>
      </c>
      <c r="K1713" s="97">
        <f t="shared" si="2308"/>
        <v>1.28396643</v>
      </c>
      <c r="L1713" s="97">
        <f t="shared" si="2309"/>
        <v>1.2754037199999999</v>
      </c>
      <c r="M1713" s="97">
        <f t="shared" si="2310"/>
        <v>9087.8791139599998</v>
      </c>
      <c r="N1713" s="98">
        <f t="shared" si="2253"/>
        <v>57</v>
      </c>
      <c r="O1713" s="99">
        <f t="shared" si="2274"/>
        <v>7.0667688389362035E-2</v>
      </c>
      <c r="P1713" s="97">
        <f t="shared" si="2311"/>
        <v>642.21940933999997</v>
      </c>
      <c r="Q1713" s="99">
        <f t="shared" si="2278"/>
        <v>0.12682499999999999</v>
      </c>
      <c r="R1713" s="100">
        <f t="shared" si="2312"/>
        <v>1.0099999980000001</v>
      </c>
      <c r="S1713" s="97">
        <f t="shared" si="2313"/>
        <v>90.878772960000006</v>
      </c>
      <c r="T1713" s="3">
        <f t="shared" si="2279"/>
        <v>733.09818229999996</v>
      </c>
      <c r="U1713" s="4">
        <f t="shared" si="2280"/>
        <v>50583.774578699995</v>
      </c>
      <c r="V1713" s="136" t="str">
        <f t="shared" ref="V1713" si="2332">V1712</f>
        <v>A+J=</v>
      </c>
      <c r="W1713" s="9">
        <f t="shared" si="2276"/>
        <v>43789</v>
      </c>
      <c r="X1713" s="3">
        <f>P1713</f>
        <v>642.21940933999997</v>
      </c>
      <c r="Y1713" s="18"/>
      <c r="Z1713" s="16"/>
      <c r="AD1713" s="5"/>
    </row>
    <row r="1714" spans="1:30" x14ac:dyDescent="0.2">
      <c r="A1714" s="138">
        <f t="shared" si="2277"/>
        <v>43759</v>
      </c>
      <c r="B1714" s="134">
        <f t="shared" si="2301"/>
        <v>8448.3561768199997</v>
      </c>
      <c r="C1714" s="134">
        <f t="shared" si="2252"/>
        <v>6621.9500321198684</v>
      </c>
      <c r="D1714" s="139">
        <f t="shared" si="2302"/>
        <v>736.40200000000004</v>
      </c>
      <c r="E1714" s="10">
        <f>IF(DAY(A1714)=E$3+1,VLOOKUP(A1714,[1]Plan1!$BZ$150:$CA$300,2),E1713)</f>
        <v>736.36199999999997</v>
      </c>
      <c r="F1714" s="140">
        <f t="shared" si="2303"/>
        <v>43729</v>
      </c>
      <c r="G1714" s="133">
        <f t="shared" si="2304"/>
        <v>-5.4318157745480988E-5</v>
      </c>
      <c r="H1714" s="141">
        <f t="shared" si="2305"/>
        <v>1</v>
      </c>
      <c r="I1714" s="141">
        <f t="shared" si="2306"/>
        <v>31</v>
      </c>
      <c r="J1714" s="134">
        <f t="shared" si="2307"/>
        <v>0.99999824775530843</v>
      </c>
      <c r="K1714" s="134">
        <f t="shared" si="2308"/>
        <v>1.2754037199999999</v>
      </c>
      <c r="L1714" s="134">
        <f t="shared" si="2309"/>
        <v>1.27540148</v>
      </c>
      <c r="M1714" s="134">
        <f t="shared" si="2310"/>
        <v>8445.6448714500002</v>
      </c>
      <c r="N1714" s="142">
        <f t="shared" si="2253"/>
        <v>0</v>
      </c>
      <c r="O1714" s="133">
        <f t="shared" si="2274"/>
        <v>0</v>
      </c>
      <c r="P1714" s="134">
        <f t="shared" si="2311"/>
        <v>0</v>
      </c>
      <c r="Q1714" s="133">
        <f t="shared" si="2278"/>
        <v>0.12682499999999999</v>
      </c>
      <c r="R1714" s="143">
        <f t="shared" si="2312"/>
        <v>1.0003210300000001</v>
      </c>
      <c r="S1714" s="134">
        <f t="shared" si="2313"/>
        <v>2.7113053699999998</v>
      </c>
      <c r="T1714" s="3">
        <f t="shared" si="2279"/>
        <v>0</v>
      </c>
      <c r="U1714" s="4">
        <f t="shared" si="2280"/>
        <v>0</v>
      </c>
      <c r="V1714" s="144" t="str">
        <f t="shared" ref="V1714" si="2333">V1713</f>
        <v>A+J=</v>
      </c>
      <c r="W1714" s="9">
        <f t="shared" si="2276"/>
        <v>43789</v>
      </c>
      <c r="X1714" s="3">
        <v>289.85507245999997</v>
      </c>
      <c r="Y1714" s="18"/>
      <c r="Z1714" s="16"/>
      <c r="AD1714" s="5"/>
    </row>
    <row r="1715" spans="1:30" x14ac:dyDescent="0.2">
      <c r="A1715" s="138">
        <f t="shared" si="2277"/>
        <v>43760</v>
      </c>
      <c r="B1715" s="134">
        <f t="shared" si="2301"/>
        <v>8451.0535756600002</v>
      </c>
      <c r="C1715" s="134">
        <f t="shared" si="2252"/>
        <v>6621.9500321198684</v>
      </c>
      <c r="D1715" s="139">
        <f t="shared" si="2302"/>
        <v>736.40200000000004</v>
      </c>
      <c r="E1715" s="10">
        <f>IF(DAY(A1715)=E$3+1,VLOOKUP(A1715,[1]Plan1!$BZ$150:$CA$300,2),E1714)</f>
        <v>736.36199999999997</v>
      </c>
      <c r="F1715" s="140">
        <f t="shared" si="2303"/>
        <v>43729</v>
      </c>
      <c r="G1715" s="133">
        <f t="shared" si="2304"/>
        <v>-5.4318157745480988E-5</v>
      </c>
      <c r="H1715" s="141">
        <f t="shared" si="2305"/>
        <v>2</v>
      </c>
      <c r="I1715" s="141">
        <f t="shared" si="2306"/>
        <v>31</v>
      </c>
      <c r="J1715" s="134">
        <f t="shared" si="2307"/>
        <v>0.99999649551368719</v>
      </c>
      <c r="K1715" s="134">
        <f t="shared" si="2308"/>
        <v>1.2754037199999999</v>
      </c>
      <c r="L1715" s="134">
        <f t="shared" si="2309"/>
        <v>1.27539925</v>
      </c>
      <c r="M1715" s="134">
        <f t="shared" si="2310"/>
        <v>8445.6301045</v>
      </c>
      <c r="N1715" s="142">
        <f t="shared" si="2253"/>
        <v>0</v>
      </c>
      <c r="O1715" s="133">
        <f t="shared" si="2274"/>
        <v>0</v>
      </c>
      <c r="P1715" s="134">
        <f t="shared" si="2311"/>
        <v>0</v>
      </c>
      <c r="Q1715" s="133">
        <f t="shared" si="2278"/>
        <v>0.12682499999999999</v>
      </c>
      <c r="R1715" s="143">
        <f t="shared" si="2312"/>
        <v>1.000642163</v>
      </c>
      <c r="S1715" s="134">
        <f t="shared" si="2313"/>
        <v>5.4234711600000001</v>
      </c>
      <c r="T1715" s="3">
        <f t="shared" si="2279"/>
        <v>0</v>
      </c>
      <c r="U1715" s="4">
        <f t="shared" si="2280"/>
        <v>0</v>
      </c>
      <c r="V1715" s="144" t="str">
        <f t="shared" ref="V1715" si="2334">V1714</f>
        <v>A+J=</v>
      </c>
      <c r="W1715" s="9">
        <f t="shared" si="2276"/>
        <v>43789</v>
      </c>
      <c r="X1715" s="3">
        <v>642.21940933999997</v>
      </c>
      <c r="Y1715" s="18"/>
      <c r="Z1715" s="16"/>
      <c r="AD1715" s="5"/>
    </row>
    <row r="1716" spans="1:30" x14ac:dyDescent="0.2">
      <c r="A1716" s="138">
        <f t="shared" si="2277"/>
        <v>43761</v>
      </c>
      <c r="B1716" s="134">
        <f t="shared" si="2301"/>
        <v>8453.7517686299998</v>
      </c>
      <c r="C1716" s="134">
        <f t="shared" si="2252"/>
        <v>6621.9500321198684</v>
      </c>
      <c r="D1716" s="139">
        <f t="shared" si="2302"/>
        <v>736.40200000000004</v>
      </c>
      <c r="E1716" s="10">
        <f>IF(DAY(A1716)=E$3+1,VLOOKUP(A1716,[1]Plan1!$BZ$150:$CA$300,2),E1715)</f>
        <v>736.36199999999997</v>
      </c>
      <c r="F1716" s="140">
        <f t="shared" si="2303"/>
        <v>43729</v>
      </c>
      <c r="G1716" s="133">
        <f t="shared" si="2304"/>
        <v>-5.4318157745480988E-5</v>
      </c>
      <c r="H1716" s="141">
        <f t="shared" si="2305"/>
        <v>3</v>
      </c>
      <c r="I1716" s="141">
        <f t="shared" si="2306"/>
        <v>31</v>
      </c>
      <c r="J1716" s="134">
        <f t="shared" si="2307"/>
        <v>0.99999474327513627</v>
      </c>
      <c r="K1716" s="134">
        <f t="shared" si="2308"/>
        <v>1.2754037199999999</v>
      </c>
      <c r="L1716" s="134">
        <f t="shared" si="2309"/>
        <v>1.2753970100000001</v>
      </c>
      <c r="M1716" s="134">
        <f t="shared" si="2310"/>
        <v>8445.6152713299998</v>
      </c>
      <c r="N1716" s="142">
        <f t="shared" si="2253"/>
        <v>0</v>
      </c>
      <c r="O1716" s="133">
        <f t="shared" si="2274"/>
        <v>0</v>
      </c>
      <c r="P1716" s="134">
        <f t="shared" si="2311"/>
        <v>0</v>
      </c>
      <c r="Q1716" s="133">
        <f t="shared" si="2278"/>
        <v>0.12682499999999999</v>
      </c>
      <c r="R1716" s="143">
        <f t="shared" si="2312"/>
        <v>1.000963399</v>
      </c>
      <c r="S1716" s="134">
        <f t="shared" si="2313"/>
        <v>8.1364973000000003</v>
      </c>
      <c r="T1716" s="3">
        <f t="shared" si="2279"/>
        <v>0</v>
      </c>
      <c r="U1716" s="4">
        <f t="shared" si="2280"/>
        <v>0</v>
      </c>
      <c r="V1716" s="144" t="str">
        <f t="shared" ref="V1716" si="2335">V1715</f>
        <v>A+J=</v>
      </c>
      <c r="W1716" s="9">
        <f t="shared" si="2276"/>
        <v>43789</v>
      </c>
      <c r="X1716" s="4"/>
      <c r="Y1716" s="18"/>
      <c r="Z1716" s="16"/>
      <c r="AD1716" s="5"/>
    </row>
    <row r="1717" spans="1:30" x14ac:dyDescent="0.2">
      <c r="A1717" s="138">
        <f t="shared" si="2277"/>
        <v>43762</v>
      </c>
      <c r="B1717" s="134">
        <f t="shared" si="2301"/>
        <v>8456.4508882800001</v>
      </c>
      <c r="C1717" s="134">
        <f t="shared" si="2252"/>
        <v>6621.9500321198684</v>
      </c>
      <c r="D1717" s="139">
        <f t="shared" si="2302"/>
        <v>736.40200000000004</v>
      </c>
      <c r="E1717" s="10">
        <f>IF(DAY(A1717)=E$3+1,VLOOKUP(A1717,[1]Plan1!$BZ$150:$CA$300,2),E1716)</f>
        <v>736.36199999999997</v>
      </c>
      <c r="F1717" s="140">
        <f t="shared" si="2303"/>
        <v>43729</v>
      </c>
      <c r="G1717" s="133">
        <f t="shared" si="2304"/>
        <v>-5.4318157745480988E-5</v>
      </c>
      <c r="H1717" s="141">
        <f t="shared" si="2305"/>
        <v>4</v>
      </c>
      <c r="I1717" s="141">
        <f t="shared" si="2306"/>
        <v>31</v>
      </c>
      <c r="J1717" s="134">
        <f t="shared" si="2307"/>
        <v>0.99999299103965578</v>
      </c>
      <c r="K1717" s="134">
        <f t="shared" si="2308"/>
        <v>1.2754037199999999</v>
      </c>
      <c r="L1717" s="134">
        <f t="shared" si="2309"/>
        <v>1.2753947800000001</v>
      </c>
      <c r="M1717" s="134">
        <f t="shared" si="2310"/>
        <v>8445.6005043799996</v>
      </c>
      <c r="N1717" s="142">
        <f t="shared" si="2253"/>
        <v>0</v>
      </c>
      <c r="O1717" s="133">
        <f t="shared" si="2274"/>
        <v>0</v>
      </c>
      <c r="P1717" s="134">
        <f t="shared" si="2311"/>
        <v>0</v>
      </c>
      <c r="Q1717" s="133">
        <f t="shared" si="2278"/>
        <v>0.12682499999999999</v>
      </c>
      <c r="R1717" s="143">
        <f t="shared" si="2312"/>
        <v>1.0012847380000001</v>
      </c>
      <c r="S1717" s="134">
        <f t="shared" si="2313"/>
        <v>10.850383900000001</v>
      </c>
      <c r="T1717" s="3">
        <f t="shared" si="2279"/>
        <v>0</v>
      </c>
      <c r="U1717" s="4">
        <f t="shared" si="2280"/>
        <v>0</v>
      </c>
      <c r="V1717" s="144" t="str">
        <f t="shared" ref="V1717" si="2336">V1716</f>
        <v>A+J=</v>
      </c>
      <c r="W1717" s="9">
        <f t="shared" si="2276"/>
        <v>43789</v>
      </c>
      <c r="X1717" s="4"/>
      <c r="Y1717" s="18"/>
      <c r="Z1717" s="16"/>
      <c r="AD1717" s="5"/>
    </row>
    <row r="1718" spans="1:30" x14ac:dyDescent="0.2">
      <c r="A1718" s="138">
        <f t="shared" si="2277"/>
        <v>43763</v>
      </c>
      <c r="B1718" s="134">
        <f t="shared" si="2301"/>
        <v>8459.1508020000001</v>
      </c>
      <c r="C1718" s="134">
        <f t="shared" ref="C1718:C1781" si="2337">IF(N1717&gt;0,VLOOKUP(A1717,$Z$10:$AA$126,2),C1717)</f>
        <v>6621.9500321198684</v>
      </c>
      <c r="D1718" s="139">
        <f t="shared" si="2302"/>
        <v>736.40200000000004</v>
      </c>
      <c r="E1718" s="10">
        <f>IF(DAY(A1718)=E$3+1,VLOOKUP(A1718,[1]Plan1!$BZ$150:$CA$300,2),E1717)</f>
        <v>736.36199999999997</v>
      </c>
      <c r="F1718" s="140">
        <f t="shared" si="2303"/>
        <v>43729</v>
      </c>
      <c r="G1718" s="133">
        <f t="shared" si="2304"/>
        <v>-5.4318157745480988E-5</v>
      </c>
      <c r="H1718" s="141">
        <f t="shared" si="2305"/>
        <v>5</v>
      </c>
      <c r="I1718" s="141">
        <f t="shared" si="2306"/>
        <v>31</v>
      </c>
      <c r="J1718" s="134">
        <f t="shared" si="2307"/>
        <v>0.99999123880724561</v>
      </c>
      <c r="K1718" s="134">
        <f t="shared" si="2308"/>
        <v>1.2754037199999999</v>
      </c>
      <c r="L1718" s="134">
        <f t="shared" si="2309"/>
        <v>1.2753925399999999</v>
      </c>
      <c r="M1718" s="134">
        <f t="shared" si="2310"/>
        <v>8445.5856712099994</v>
      </c>
      <c r="N1718" s="142">
        <f t="shared" ref="N1718:N1781" si="2338">IF(DAY(A1718)=E$3,VLOOKUP(A1718,$Z$10:$AG$115,7),0)</f>
        <v>0</v>
      </c>
      <c r="O1718" s="133">
        <f t="shared" si="2274"/>
        <v>0</v>
      </c>
      <c r="P1718" s="134">
        <f t="shared" si="2311"/>
        <v>0</v>
      </c>
      <c r="Q1718" s="133">
        <f t="shared" si="2278"/>
        <v>0.12682499999999999</v>
      </c>
      <c r="R1718" s="143">
        <f t="shared" si="2312"/>
        <v>1.00160618</v>
      </c>
      <c r="S1718" s="134">
        <f t="shared" si="2313"/>
        <v>13.56513079</v>
      </c>
      <c r="T1718" s="3">
        <f t="shared" si="2279"/>
        <v>0</v>
      </c>
      <c r="U1718" s="4">
        <f t="shared" si="2280"/>
        <v>0</v>
      </c>
      <c r="V1718" s="144" t="str">
        <f t="shared" ref="V1718" si="2339">V1717</f>
        <v>A+J=</v>
      </c>
      <c r="W1718" s="9">
        <f t="shared" si="2276"/>
        <v>43789</v>
      </c>
      <c r="X1718" s="4"/>
      <c r="Y1718" s="18"/>
      <c r="Z1718" s="16"/>
      <c r="AD1718" s="5"/>
    </row>
    <row r="1719" spans="1:30" x14ac:dyDescent="0.2">
      <c r="A1719" s="138">
        <f t="shared" si="2277"/>
        <v>43764</v>
      </c>
      <c r="B1719" s="134">
        <f t="shared" si="2301"/>
        <v>8461.8516508699995</v>
      </c>
      <c r="C1719" s="134">
        <f t="shared" si="2337"/>
        <v>6621.9500321198684</v>
      </c>
      <c r="D1719" s="139">
        <f t="shared" si="2302"/>
        <v>736.40200000000004</v>
      </c>
      <c r="E1719" s="10">
        <f>IF(DAY(A1719)=E$3+1,VLOOKUP(A1719,[1]Plan1!$BZ$150:$CA$300,2),E1718)</f>
        <v>736.36199999999997</v>
      </c>
      <c r="F1719" s="140">
        <f t="shared" si="2303"/>
        <v>43729</v>
      </c>
      <c r="G1719" s="133">
        <f t="shared" si="2304"/>
        <v>-5.4318157745480988E-5</v>
      </c>
      <c r="H1719" s="141">
        <f t="shared" si="2305"/>
        <v>6</v>
      </c>
      <c r="I1719" s="141">
        <f t="shared" si="2306"/>
        <v>31</v>
      </c>
      <c r="J1719" s="134">
        <f t="shared" si="2307"/>
        <v>0.99998948657790576</v>
      </c>
      <c r="K1719" s="134">
        <f t="shared" si="2308"/>
        <v>1.2754037199999999</v>
      </c>
      <c r="L1719" s="134">
        <f t="shared" si="2309"/>
        <v>1.2753903099999999</v>
      </c>
      <c r="M1719" s="134">
        <f t="shared" si="2310"/>
        <v>8445.5709042599992</v>
      </c>
      <c r="N1719" s="142">
        <f t="shared" si="2338"/>
        <v>0</v>
      </c>
      <c r="O1719" s="133">
        <f t="shared" si="2274"/>
        <v>0</v>
      </c>
      <c r="P1719" s="134">
        <f t="shared" si="2311"/>
        <v>0</v>
      </c>
      <c r="Q1719" s="133">
        <f t="shared" si="2278"/>
        <v>0.12682499999999999</v>
      </c>
      <c r="R1719" s="143">
        <f t="shared" si="2312"/>
        <v>1.0019277259999999</v>
      </c>
      <c r="S1719" s="134">
        <f t="shared" si="2313"/>
        <v>16.280746610000001</v>
      </c>
      <c r="T1719" s="3">
        <f t="shared" si="2279"/>
        <v>0</v>
      </c>
      <c r="U1719" s="4">
        <f t="shared" si="2280"/>
        <v>0</v>
      </c>
      <c r="V1719" s="144" t="str">
        <f t="shared" ref="V1719" si="2340">V1718</f>
        <v>A+J=</v>
      </c>
      <c r="W1719" s="9">
        <f t="shared" si="2276"/>
        <v>43789</v>
      </c>
      <c r="X1719" s="4"/>
      <c r="Y1719" s="18"/>
      <c r="Z1719" s="16"/>
      <c r="AD1719" s="5"/>
    </row>
    <row r="1720" spans="1:30" x14ac:dyDescent="0.2">
      <c r="A1720" s="138">
        <f t="shared" si="2277"/>
        <v>43765</v>
      </c>
      <c r="B1720" s="134">
        <f t="shared" si="2301"/>
        <v>8464.55328534</v>
      </c>
      <c r="C1720" s="134">
        <f t="shared" si="2337"/>
        <v>6621.9500321198684</v>
      </c>
      <c r="D1720" s="139">
        <f t="shared" si="2302"/>
        <v>736.40200000000004</v>
      </c>
      <c r="E1720" s="10">
        <f>IF(DAY(A1720)=E$3+1,VLOOKUP(A1720,[1]Plan1!$BZ$150:$CA$300,2),E1719)</f>
        <v>736.36199999999997</v>
      </c>
      <c r="F1720" s="140">
        <f t="shared" si="2303"/>
        <v>43729</v>
      </c>
      <c r="G1720" s="133">
        <f t="shared" si="2304"/>
        <v>-5.4318157745480988E-5</v>
      </c>
      <c r="H1720" s="141">
        <f t="shared" si="2305"/>
        <v>7</v>
      </c>
      <c r="I1720" s="141">
        <f t="shared" si="2306"/>
        <v>31</v>
      </c>
      <c r="J1720" s="134">
        <f t="shared" si="2307"/>
        <v>0.99998773435163624</v>
      </c>
      <c r="K1720" s="134">
        <f t="shared" si="2308"/>
        <v>1.2754037199999999</v>
      </c>
      <c r="L1720" s="134">
        <f t="shared" si="2309"/>
        <v>1.27538807</v>
      </c>
      <c r="M1720" s="134">
        <f t="shared" si="2310"/>
        <v>8445.5560710999998</v>
      </c>
      <c r="N1720" s="142">
        <f t="shared" si="2338"/>
        <v>0</v>
      </c>
      <c r="O1720" s="133">
        <f t="shared" si="2274"/>
        <v>0</v>
      </c>
      <c r="P1720" s="134">
        <f t="shared" si="2311"/>
        <v>0</v>
      </c>
      <c r="Q1720" s="133">
        <f t="shared" si="2278"/>
        <v>0.12682499999999999</v>
      </c>
      <c r="R1720" s="143">
        <f t="shared" si="2312"/>
        <v>1.002249374</v>
      </c>
      <c r="S1720" s="134">
        <f t="shared" si="2313"/>
        <v>18.997214240000002</v>
      </c>
      <c r="T1720" s="3">
        <f t="shared" si="2279"/>
        <v>0</v>
      </c>
      <c r="U1720" s="4">
        <f t="shared" si="2280"/>
        <v>0</v>
      </c>
      <c r="V1720" s="144" t="str">
        <f t="shared" ref="V1720" si="2341">V1719</f>
        <v>A+J=</v>
      </c>
      <c r="W1720" s="9">
        <f t="shared" si="2276"/>
        <v>43789</v>
      </c>
      <c r="X1720" s="4"/>
      <c r="Y1720" s="18"/>
      <c r="Z1720" s="16"/>
      <c r="AD1720" s="5"/>
    </row>
    <row r="1721" spans="1:30" x14ac:dyDescent="0.2">
      <c r="A1721" s="138">
        <f t="shared" si="2277"/>
        <v>43766</v>
      </c>
      <c r="B1721" s="134">
        <f t="shared" si="2301"/>
        <v>8467.2558549799996</v>
      </c>
      <c r="C1721" s="134">
        <f t="shared" si="2337"/>
        <v>6621.9500321198684</v>
      </c>
      <c r="D1721" s="139">
        <f t="shared" si="2302"/>
        <v>736.40200000000004</v>
      </c>
      <c r="E1721" s="10">
        <f>IF(DAY(A1721)=E$3+1,VLOOKUP(A1721,[1]Plan1!$BZ$150:$CA$300,2),E1720)</f>
        <v>736.36199999999997</v>
      </c>
      <c r="F1721" s="140">
        <f t="shared" si="2303"/>
        <v>43729</v>
      </c>
      <c r="G1721" s="133">
        <f t="shared" si="2304"/>
        <v>-5.4318157745480988E-5</v>
      </c>
      <c r="H1721" s="141">
        <f t="shared" si="2305"/>
        <v>8</v>
      </c>
      <c r="I1721" s="141">
        <f t="shared" si="2306"/>
        <v>31</v>
      </c>
      <c r="J1721" s="134">
        <f t="shared" si="2307"/>
        <v>0.99998598212843703</v>
      </c>
      <c r="K1721" s="134">
        <f t="shared" si="2308"/>
        <v>1.2754037199999999</v>
      </c>
      <c r="L1721" s="134">
        <f t="shared" si="2309"/>
        <v>1.27538584</v>
      </c>
      <c r="M1721" s="134">
        <f t="shared" si="2310"/>
        <v>8445.5413041499996</v>
      </c>
      <c r="N1721" s="142">
        <f t="shared" si="2338"/>
        <v>0</v>
      </c>
      <c r="O1721" s="133">
        <f t="shared" si="2274"/>
        <v>0</v>
      </c>
      <c r="P1721" s="134">
        <f t="shared" si="2311"/>
        <v>0</v>
      </c>
      <c r="Q1721" s="133">
        <f t="shared" si="2278"/>
        <v>0.12682499999999999</v>
      </c>
      <c r="R1721" s="143">
        <f t="shared" si="2312"/>
        <v>1.0025711260000001</v>
      </c>
      <c r="S1721" s="134">
        <f t="shared" si="2313"/>
        <v>21.71455083</v>
      </c>
      <c r="T1721" s="3">
        <f t="shared" si="2279"/>
        <v>0</v>
      </c>
      <c r="U1721" s="4">
        <f t="shared" si="2280"/>
        <v>0</v>
      </c>
      <c r="V1721" s="144" t="str">
        <f t="shared" ref="V1721" si="2342">V1720</f>
        <v>A+J=</v>
      </c>
      <c r="W1721" s="9">
        <f t="shared" si="2276"/>
        <v>43789</v>
      </c>
      <c r="X1721" s="4"/>
      <c r="Y1721" s="18"/>
      <c r="Z1721" s="16"/>
      <c r="AD1721" s="5"/>
    </row>
    <row r="1722" spans="1:30" x14ac:dyDescent="0.2">
      <c r="A1722" s="138">
        <f t="shared" si="2277"/>
        <v>43767</v>
      </c>
      <c r="B1722" s="134">
        <f t="shared" si="2301"/>
        <v>8469.959227039999</v>
      </c>
      <c r="C1722" s="134">
        <f t="shared" si="2337"/>
        <v>6621.9500321198684</v>
      </c>
      <c r="D1722" s="139">
        <f t="shared" si="2302"/>
        <v>736.40200000000004</v>
      </c>
      <c r="E1722" s="10">
        <f>IF(DAY(A1722)=E$3+1,VLOOKUP(A1722,[1]Plan1!$BZ$150:$CA$300,2),E1721)</f>
        <v>736.36199999999997</v>
      </c>
      <c r="F1722" s="140">
        <f t="shared" si="2303"/>
        <v>43729</v>
      </c>
      <c r="G1722" s="133">
        <f t="shared" si="2304"/>
        <v>-5.4318157745480988E-5</v>
      </c>
      <c r="H1722" s="141">
        <f t="shared" si="2305"/>
        <v>9</v>
      </c>
      <c r="I1722" s="141">
        <f t="shared" si="2306"/>
        <v>31</v>
      </c>
      <c r="J1722" s="134">
        <f t="shared" si="2307"/>
        <v>0.99998422990830826</v>
      </c>
      <c r="K1722" s="134">
        <f t="shared" si="2308"/>
        <v>1.2754037199999999</v>
      </c>
      <c r="L1722" s="134">
        <f t="shared" si="2309"/>
        <v>1.2753836000000001</v>
      </c>
      <c r="M1722" s="134">
        <f t="shared" si="2310"/>
        <v>8445.5264709799994</v>
      </c>
      <c r="N1722" s="142">
        <f t="shared" si="2338"/>
        <v>0</v>
      </c>
      <c r="O1722" s="133">
        <f t="shared" si="2274"/>
        <v>0</v>
      </c>
      <c r="P1722" s="134">
        <f t="shared" si="2311"/>
        <v>0</v>
      </c>
      <c r="Q1722" s="133">
        <f t="shared" si="2278"/>
        <v>0.12682499999999999</v>
      </c>
      <c r="R1722" s="143">
        <f t="shared" si="2312"/>
        <v>1.0028929820000001</v>
      </c>
      <c r="S1722" s="134">
        <f t="shared" si="2313"/>
        <v>24.432756059999999</v>
      </c>
      <c r="T1722" s="3">
        <f t="shared" si="2279"/>
        <v>0</v>
      </c>
      <c r="U1722" s="4">
        <f t="shared" si="2280"/>
        <v>0</v>
      </c>
      <c r="V1722" s="144" t="str">
        <f t="shared" ref="V1722" si="2343">V1721</f>
        <v>A+J=</v>
      </c>
      <c r="W1722" s="9">
        <f t="shared" si="2276"/>
        <v>43789</v>
      </c>
      <c r="X1722" s="4"/>
      <c r="Y1722" s="18"/>
      <c r="Z1722" s="16"/>
      <c r="AD1722" s="5"/>
    </row>
    <row r="1723" spans="1:30" x14ac:dyDescent="0.2">
      <c r="A1723" s="138">
        <f t="shared" si="2277"/>
        <v>43768</v>
      </c>
      <c r="B1723" s="134">
        <f t="shared" si="2301"/>
        <v>8472.6635174200001</v>
      </c>
      <c r="C1723" s="134">
        <f t="shared" si="2337"/>
        <v>6621.9500321198684</v>
      </c>
      <c r="D1723" s="139">
        <f t="shared" si="2302"/>
        <v>736.40200000000004</v>
      </c>
      <c r="E1723" s="10">
        <f>IF(DAY(A1723)=E$3+1,VLOOKUP(A1723,[1]Plan1!$BZ$150:$CA$300,2),E1722)</f>
        <v>736.36199999999997</v>
      </c>
      <c r="F1723" s="140">
        <f t="shared" si="2303"/>
        <v>43729</v>
      </c>
      <c r="G1723" s="133">
        <f t="shared" si="2304"/>
        <v>-5.4318157745480988E-5</v>
      </c>
      <c r="H1723" s="141">
        <f t="shared" si="2305"/>
        <v>10</v>
      </c>
      <c r="I1723" s="141">
        <f t="shared" si="2306"/>
        <v>31</v>
      </c>
      <c r="J1723" s="134">
        <f t="shared" si="2307"/>
        <v>0.9999824776912497</v>
      </c>
      <c r="K1723" s="134">
        <f t="shared" si="2308"/>
        <v>1.2754037199999999</v>
      </c>
      <c r="L1723" s="134">
        <f t="shared" si="2309"/>
        <v>1.2753813700000001</v>
      </c>
      <c r="M1723" s="134">
        <f t="shared" si="2310"/>
        <v>8445.5117040299992</v>
      </c>
      <c r="N1723" s="142">
        <f t="shared" si="2338"/>
        <v>0</v>
      </c>
      <c r="O1723" s="133">
        <f t="shared" si="2274"/>
        <v>0</v>
      </c>
      <c r="P1723" s="134">
        <f t="shared" si="2311"/>
        <v>0</v>
      </c>
      <c r="Q1723" s="133">
        <f t="shared" si="2278"/>
        <v>0.12682499999999999</v>
      </c>
      <c r="R1723" s="143">
        <f t="shared" si="2312"/>
        <v>1.0032149400000001</v>
      </c>
      <c r="S1723" s="134">
        <f t="shared" si="2313"/>
        <v>27.151813390000001</v>
      </c>
      <c r="T1723" s="3">
        <f t="shared" si="2279"/>
        <v>0</v>
      </c>
      <c r="U1723" s="4">
        <f t="shared" si="2280"/>
        <v>0</v>
      </c>
      <c r="V1723" s="144" t="str">
        <f t="shared" ref="V1723" si="2344">V1722</f>
        <v>A+J=</v>
      </c>
      <c r="W1723" s="9">
        <f t="shared" si="2276"/>
        <v>43789</v>
      </c>
      <c r="X1723" s="4"/>
      <c r="Y1723" s="18"/>
      <c r="Z1723" s="16"/>
      <c r="AD1723" s="5"/>
    </row>
    <row r="1724" spans="1:30" x14ac:dyDescent="0.2">
      <c r="A1724" s="138">
        <f t="shared" si="2277"/>
        <v>43769</v>
      </c>
      <c r="B1724" s="134">
        <f t="shared" si="2301"/>
        <v>8475.3686101800013</v>
      </c>
      <c r="C1724" s="134">
        <f t="shared" si="2337"/>
        <v>6621.9500321198684</v>
      </c>
      <c r="D1724" s="139">
        <f t="shared" si="2302"/>
        <v>736.40200000000004</v>
      </c>
      <c r="E1724" s="10">
        <f>IF(DAY(A1724)=E$3+1,VLOOKUP(A1724,[1]Plan1!$BZ$150:$CA$300,2),E1723)</f>
        <v>736.36199999999997</v>
      </c>
      <c r="F1724" s="140">
        <f t="shared" si="2303"/>
        <v>43729</v>
      </c>
      <c r="G1724" s="133">
        <f t="shared" si="2304"/>
        <v>-5.4318157745480988E-5</v>
      </c>
      <c r="H1724" s="141">
        <f t="shared" si="2305"/>
        <v>11</v>
      </c>
      <c r="I1724" s="141">
        <f t="shared" si="2306"/>
        <v>31</v>
      </c>
      <c r="J1724" s="134">
        <f t="shared" si="2307"/>
        <v>0.99998072547726147</v>
      </c>
      <c r="K1724" s="134">
        <f t="shared" si="2308"/>
        <v>1.2754037199999999</v>
      </c>
      <c r="L1724" s="134">
        <f t="shared" si="2309"/>
        <v>1.2753791299999999</v>
      </c>
      <c r="M1724" s="134">
        <f t="shared" si="2310"/>
        <v>8445.4968708600009</v>
      </c>
      <c r="N1724" s="142">
        <f t="shared" si="2338"/>
        <v>0</v>
      </c>
      <c r="O1724" s="133">
        <f t="shared" si="2274"/>
        <v>0</v>
      </c>
      <c r="P1724" s="134">
        <f t="shared" si="2311"/>
        <v>0</v>
      </c>
      <c r="Q1724" s="133">
        <f t="shared" si="2278"/>
        <v>0.12682499999999999</v>
      </c>
      <c r="R1724" s="143">
        <f t="shared" si="2312"/>
        <v>1.0035370020000001</v>
      </c>
      <c r="S1724" s="134">
        <f t="shared" si="2313"/>
        <v>29.87173932</v>
      </c>
      <c r="T1724" s="3">
        <f t="shared" si="2279"/>
        <v>0</v>
      </c>
      <c r="U1724" s="4">
        <f t="shared" si="2280"/>
        <v>0</v>
      </c>
      <c r="V1724" s="144" t="str">
        <f t="shared" ref="V1724" si="2345">V1723</f>
        <v>A+J=</v>
      </c>
      <c r="W1724" s="9">
        <f t="shared" si="2276"/>
        <v>43789</v>
      </c>
      <c r="X1724" s="4"/>
      <c r="Y1724" s="18"/>
      <c r="Z1724" s="16"/>
      <c r="AD1724" s="5"/>
    </row>
    <row r="1725" spans="1:30" x14ac:dyDescent="0.2">
      <c r="A1725" s="138">
        <f t="shared" si="2277"/>
        <v>43770</v>
      </c>
      <c r="B1725" s="134">
        <f t="shared" si="2301"/>
        <v>8478.07463818</v>
      </c>
      <c r="C1725" s="134">
        <f t="shared" si="2337"/>
        <v>6621.9500321198684</v>
      </c>
      <c r="D1725" s="139">
        <f t="shared" si="2302"/>
        <v>736.40200000000004</v>
      </c>
      <c r="E1725" s="10">
        <f>IF(DAY(A1725)=E$3+1,VLOOKUP(A1725,[1]Plan1!$BZ$150:$CA$300,2),E1724)</f>
        <v>736.36199999999997</v>
      </c>
      <c r="F1725" s="140">
        <f t="shared" si="2303"/>
        <v>43729</v>
      </c>
      <c r="G1725" s="133">
        <f t="shared" si="2304"/>
        <v>-5.4318157745480988E-5</v>
      </c>
      <c r="H1725" s="141">
        <f t="shared" si="2305"/>
        <v>12</v>
      </c>
      <c r="I1725" s="141">
        <f t="shared" si="2306"/>
        <v>31</v>
      </c>
      <c r="J1725" s="134">
        <f t="shared" si="2307"/>
        <v>0.99997897326634355</v>
      </c>
      <c r="K1725" s="134">
        <f t="shared" si="2308"/>
        <v>1.2754037199999999</v>
      </c>
      <c r="L1725" s="134">
        <f t="shared" si="2309"/>
        <v>1.2753768999999999</v>
      </c>
      <c r="M1725" s="134">
        <f t="shared" si="2310"/>
        <v>8445.4821039100007</v>
      </c>
      <c r="N1725" s="142">
        <f t="shared" si="2338"/>
        <v>0</v>
      </c>
      <c r="O1725" s="133">
        <f t="shared" si="2274"/>
        <v>0</v>
      </c>
      <c r="P1725" s="134">
        <f t="shared" si="2311"/>
        <v>0</v>
      </c>
      <c r="Q1725" s="133">
        <f t="shared" si="2278"/>
        <v>0.12682499999999999</v>
      </c>
      <c r="R1725" s="143">
        <f t="shared" si="2312"/>
        <v>1.003859168</v>
      </c>
      <c r="S1725" s="134">
        <f t="shared" si="2313"/>
        <v>32.592534270000002</v>
      </c>
      <c r="T1725" s="3">
        <f t="shared" si="2279"/>
        <v>0</v>
      </c>
      <c r="U1725" s="4">
        <f t="shared" si="2280"/>
        <v>0</v>
      </c>
      <c r="V1725" s="144" t="str">
        <f t="shared" ref="V1725" si="2346">V1724</f>
        <v>A+J=</v>
      </c>
      <c r="W1725" s="9">
        <f t="shared" si="2276"/>
        <v>43789</v>
      </c>
      <c r="X1725" s="4"/>
      <c r="Y1725" s="18"/>
      <c r="Z1725" s="16"/>
      <c r="AD1725" s="5"/>
    </row>
    <row r="1726" spans="1:30" x14ac:dyDescent="0.2">
      <c r="A1726" s="138">
        <f t="shared" si="2277"/>
        <v>43771</v>
      </c>
      <c r="B1726" s="134">
        <f t="shared" si="2301"/>
        <v>8480.7814516299986</v>
      </c>
      <c r="C1726" s="134">
        <f t="shared" si="2337"/>
        <v>6621.9500321198684</v>
      </c>
      <c r="D1726" s="139">
        <f t="shared" si="2302"/>
        <v>736.40200000000004</v>
      </c>
      <c r="E1726" s="10">
        <f>IF(DAY(A1726)=E$3+1,VLOOKUP(A1726,[1]Plan1!$BZ$150:$CA$300,2),E1725)</f>
        <v>736.36199999999997</v>
      </c>
      <c r="F1726" s="140">
        <f t="shared" si="2303"/>
        <v>43729</v>
      </c>
      <c r="G1726" s="133">
        <f t="shared" si="2304"/>
        <v>-5.4318157745480988E-5</v>
      </c>
      <c r="H1726" s="141">
        <f t="shared" si="2305"/>
        <v>13</v>
      </c>
      <c r="I1726" s="141">
        <f t="shared" si="2306"/>
        <v>31</v>
      </c>
      <c r="J1726" s="134">
        <f t="shared" si="2307"/>
        <v>0.99997722105849596</v>
      </c>
      <c r="K1726" s="134">
        <f t="shared" si="2308"/>
        <v>1.2754037199999999</v>
      </c>
      <c r="L1726" s="134">
        <f t="shared" si="2309"/>
        <v>1.27537466</v>
      </c>
      <c r="M1726" s="134">
        <f t="shared" si="2310"/>
        <v>8445.4672707499994</v>
      </c>
      <c r="N1726" s="142">
        <f t="shared" si="2338"/>
        <v>0</v>
      </c>
      <c r="O1726" s="133">
        <f t="shared" si="2274"/>
        <v>0</v>
      </c>
      <c r="P1726" s="134">
        <f t="shared" si="2311"/>
        <v>0</v>
      </c>
      <c r="Q1726" s="133">
        <f t="shared" si="2278"/>
        <v>0.12682499999999999</v>
      </c>
      <c r="R1726" s="143">
        <f t="shared" si="2312"/>
        <v>1.0041814360000001</v>
      </c>
      <c r="S1726" s="134">
        <f t="shared" si="2313"/>
        <v>35.314180880000002</v>
      </c>
      <c r="T1726" s="3">
        <f t="shared" si="2279"/>
        <v>0</v>
      </c>
      <c r="U1726" s="4">
        <f t="shared" si="2280"/>
        <v>0</v>
      </c>
      <c r="V1726" s="144" t="str">
        <f t="shared" ref="V1726" si="2347">V1725</f>
        <v>A+J=</v>
      </c>
      <c r="W1726" s="9">
        <f t="shared" si="2276"/>
        <v>43789</v>
      </c>
      <c r="X1726" s="4"/>
      <c r="Y1726" s="18"/>
      <c r="Z1726" s="16"/>
      <c r="AD1726" s="5"/>
    </row>
    <row r="1727" spans="1:30" x14ac:dyDescent="0.2">
      <c r="A1727" s="138">
        <f t="shared" si="2277"/>
        <v>43772</v>
      </c>
      <c r="B1727" s="134">
        <f t="shared" si="2301"/>
        <v>8483.4892087899989</v>
      </c>
      <c r="C1727" s="134">
        <f t="shared" si="2337"/>
        <v>6621.9500321198684</v>
      </c>
      <c r="D1727" s="139">
        <f t="shared" si="2302"/>
        <v>736.40200000000004</v>
      </c>
      <c r="E1727" s="10">
        <f>IF(DAY(A1727)=E$3+1,VLOOKUP(A1727,[1]Plan1!$BZ$150:$CA$300,2),E1726)</f>
        <v>736.36199999999997</v>
      </c>
      <c r="F1727" s="140">
        <f t="shared" si="2303"/>
        <v>43729</v>
      </c>
      <c r="G1727" s="133">
        <f t="shared" si="2304"/>
        <v>-5.4318157745480988E-5</v>
      </c>
      <c r="H1727" s="141">
        <f t="shared" si="2305"/>
        <v>14</v>
      </c>
      <c r="I1727" s="141">
        <f t="shared" si="2306"/>
        <v>31</v>
      </c>
      <c r="J1727" s="134">
        <f t="shared" si="2307"/>
        <v>0.99997546885371869</v>
      </c>
      <c r="K1727" s="134">
        <f t="shared" si="2308"/>
        <v>1.2754037199999999</v>
      </c>
      <c r="L1727" s="134">
        <f t="shared" si="2309"/>
        <v>1.27537243</v>
      </c>
      <c r="M1727" s="134">
        <f t="shared" si="2310"/>
        <v>8445.4525037999992</v>
      </c>
      <c r="N1727" s="142">
        <f t="shared" si="2338"/>
        <v>0</v>
      </c>
      <c r="O1727" s="133">
        <f t="shared" si="2274"/>
        <v>0</v>
      </c>
      <c r="P1727" s="134">
        <f t="shared" si="2311"/>
        <v>0</v>
      </c>
      <c r="Q1727" s="133">
        <f t="shared" si="2278"/>
        <v>0.12682499999999999</v>
      </c>
      <c r="R1727" s="143">
        <f t="shared" si="2312"/>
        <v>1.004503809</v>
      </c>
      <c r="S1727" s="134">
        <f t="shared" si="2313"/>
        <v>38.036704989999997</v>
      </c>
      <c r="T1727" s="3">
        <f t="shared" si="2279"/>
        <v>0</v>
      </c>
      <c r="U1727" s="4">
        <f t="shared" si="2280"/>
        <v>0</v>
      </c>
      <c r="V1727" s="144" t="str">
        <f t="shared" ref="V1727" si="2348">V1726</f>
        <v>A+J=</v>
      </c>
      <c r="W1727" s="9">
        <f t="shared" si="2276"/>
        <v>43789</v>
      </c>
      <c r="X1727" s="4"/>
      <c r="Y1727" s="18"/>
      <c r="Z1727" s="16"/>
      <c r="AD1727" s="5"/>
    </row>
    <row r="1728" spans="1:30" x14ac:dyDescent="0.2">
      <c r="A1728" s="138">
        <f t="shared" si="2277"/>
        <v>43773</v>
      </c>
      <c r="B1728" s="134">
        <f t="shared" si="2301"/>
        <v>8486.1977513300008</v>
      </c>
      <c r="C1728" s="134">
        <f t="shared" si="2337"/>
        <v>6621.9500321198684</v>
      </c>
      <c r="D1728" s="139">
        <f t="shared" si="2302"/>
        <v>736.40200000000004</v>
      </c>
      <c r="E1728" s="10">
        <f>IF(DAY(A1728)=E$3+1,VLOOKUP(A1728,[1]Plan1!$BZ$150:$CA$300,2),E1727)</f>
        <v>736.36199999999997</v>
      </c>
      <c r="F1728" s="140">
        <f t="shared" si="2303"/>
        <v>43729</v>
      </c>
      <c r="G1728" s="133">
        <f t="shared" si="2304"/>
        <v>-5.4318157745480988E-5</v>
      </c>
      <c r="H1728" s="141">
        <f t="shared" si="2305"/>
        <v>15</v>
      </c>
      <c r="I1728" s="141">
        <f t="shared" si="2306"/>
        <v>31</v>
      </c>
      <c r="J1728" s="134">
        <f t="shared" si="2307"/>
        <v>0.99997371665201162</v>
      </c>
      <c r="K1728" s="134">
        <f t="shared" si="2308"/>
        <v>1.2754037199999999</v>
      </c>
      <c r="L1728" s="134">
        <f t="shared" si="2309"/>
        <v>1.2753701900000001</v>
      </c>
      <c r="M1728" s="134">
        <f t="shared" si="2310"/>
        <v>8445.4376706300009</v>
      </c>
      <c r="N1728" s="142">
        <f t="shared" si="2338"/>
        <v>0</v>
      </c>
      <c r="O1728" s="133">
        <f t="shared" si="2274"/>
        <v>0</v>
      </c>
      <c r="P1728" s="134">
        <f t="shared" si="2311"/>
        <v>0</v>
      </c>
      <c r="Q1728" s="133">
        <f t="shared" si="2278"/>
        <v>0.12682499999999999</v>
      </c>
      <c r="R1728" s="143">
        <f t="shared" si="2312"/>
        <v>1.004826284</v>
      </c>
      <c r="S1728" s="134">
        <f t="shared" si="2313"/>
        <v>40.760080700000003</v>
      </c>
      <c r="T1728" s="3">
        <f t="shared" si="2279"/>
        <v>0</v>
      </c>
      <c r="U1728" s="4">
        <f t="shared" si="2280"/>
        <v>0</v>
      </c>
      <c r="V1728" s="144" t="str">
        <f t="shared" ref="V1728" si="2349">V1727</f>
        <v>A+J=</v>
      </c>
      <c r="W1728" s="9">
        <f t="shared" si="2276"/>
        <v>43789</v>
      </c>
      <c r="X1728" s="4"/>
      <c r="Y1728" s="18"/>
      <c r="Z1728" s="16"/>
      <c r="AD1728" s="5"/>
    </row>
    <row r="1729" spans="1:30" x14ac:dyDescent="0.2">
      <c r="A1729" s="138">
        <f t="shared" si="2277"/>
        <v>43774</v>
      </c>
      <c r="B1729" s="134">
        <f t="shared" si="2301"/>
        <v>8488.907237630001</v>
      </c>
      <c r="C1729" s="134">
        <f t="shared" si="2337"/>
        <v>6621.9500321198684</v>
      </c>
      <c r="D1729" s="139">
        <f t="shared" si="2302"/>
        <v>736.40200000000004</v>
      </c>
      <c r="E1729" s="10">
        <f>IF(DAY(A1729)=E$3+1,VLOOKUP(A1729,[1]Plan1!$BZ$150:$CA$300,2),E1728)</f>
        <v>736.36199999999997</v>
      </c>
      <c r="F1729" s="140">
        <f t="shared" si="2303"/>
        <v>43729</v>
      </c>
      <c r="G1729" s="133">
        <f t="shared" si="2304"/>
        <v>-5.4318157745480988E-5</v>
      </c>
      <c r="H1729" s="141">
        <f t="shared" si="2305"/>
        <v>16</v>
      </c>
      <c r="I1729" s="141">
        <f t="shared" si="2306"/>
        <v>31</v>
      </c>
      <c r="J1729" s="134">
        <f t="shared" si="2307"/>
        <v>0.99997196445337488</v>
      </c>
      <c r="K1729" s="134">
        <f t="shared" si="2308"/>
        <v>1.2754037199999999</v>
      </c>
      <c r="L1729" s="134">
        <f t="shared" si="2309"/>
        <v>1.2753679600000001</v>
      </c>
      <c r="M1729" s="134">
        <f t="shared" si="2310"/>
        <v>8445.4229036800007</v>
      </c>
      <c r="N1729" s="142">
        <f t="shared" si="2338"/>
        <v>0</v>
      </c>
      <c r="O1729" s="133">
        <f t="shared" si="2274"/>
        <v>0</v>
      </c>
      <c r="P1729" s="134">
        <f t="shared" si="2311"/>
        <v>0</v>
      </c>
      <c r="Q1729" s="133">
        <f t="shared" si="2278"/>
        <v>0.12682499999999999</v>
      </c>
      <c r="R1729" s="143">
        <f t="shared" si="2312"/>
        <v>1.0051488639999999</v>
      </c>
      <c r="S1729" s="134">
        <f t="shared" si="2313"/>
        <v>43.48433395</v>
      </c>
      <c r="T1729" s="3">
        <f t="shared" si="2279"/>
        <v>0</v>
      </c>
      <c r="U1729" s="4">
        <f t="shared" si="2280"/>
        <v>0</v>
      </c>
      <c r="V1729" s="144" t="str">
        <f t="shared" ref="V1729" si="2350">V1728</f>
        <v>A+J=</v>
      </c>
      <c r="W1729" s="9">
        <f t="shared" si="2276"/>
        <v>43789</v>
      </c>
      <c r="X1729" s="4"/>
      <c r="Y1729" s="18"/>
      <c r="Z1729" s="16"/>
      <c r="AD1729" s="5"/>
    </row>
    <row r="1730" spans="1:30" x14ac:dyDescent="0.2">
      <c r="A1730" s="138">
        <f t="shared" si="2277"/>
        <v>43775</v>
      </c>
      <c r="B1730" s="134">
        <f t="shared" si="2301"/>
        <v>8491.6175092499998</v>
      </c>
      <c r="C1730" s="134">
        <f t="shared" si="2337"/>
        <v>6621.9500321198684</v>
      </c>
      <c r="D1730" s="139">
        <f t="shared" si="2302"/>
        <v>736.40200000000004</v>
      </c>
      <c r="E1730" s="10">
        <f>IF(DAY(A1730)=E$3+1,VLOOKUP(A1730,[1]Plan1!$BZ$150:$CA$300,2),E1729)</f>
        <v>736.36199999999997</v>
      </c>
      <c r="F1730" s="140">
        <f t="shared" si="2303"/>
        <v>43729</v>
      </c>
      <c r="G1730" s="133">
        <f t="shared" si="2304"/>
        <v>-5.4318157745480988E-5</v>
      </c>
      <c r="H1730" s="141">
        <f t="shared" si="2305"/>
        <v>17</v>
      </c>
      <c r="I1730" s="141">
        <f t="shared" si="2306"/>
        <v>31</v>
      </c>
      <c r="J1730" s="134">
        <f t="shared" si="2307"/>
        <v>0.99997021225780847</v>
      </c>
      <c r="K1730" s="134">
        <f t="shared" si="2308"/>
        <v>1.2754037199999999</v>
      </c>
      <c r="L1730" s="134">
        <f t="shared" si="2309"/>
        <v>1.2753657199999999</v>
      </c>
      <c r="M1730" s="134">
        <f t="shared" si="2310"/>
        <v>8445.4080705100005</v>
      </c>
      <c r="N1730" s="142">
        <f t="shared" si="2338"/>
        <v>0</v>
      </c>
      <c r="O1730" s="133">
        <f t="shared" si="2274"/>
        <v>0</v>
      </c>
      <c r="P1730" s="134">
        <f t="shared" si="2311"/>
        <v>0</v>
      </c>
      <c r="Q1730" s="133">
        <f t="shared" si="2278"/>
        <v>0.12682499999999999</v>
      </c>
      <c r="R1730" s="143">
        <f t="shared" si="2312"/>
        <v>1.0054715460000001</v>
      </c>
      <c r="S1730" s="134">
        <f t="shared" si="2313"/>
        <v>46.209438740000003</v>
      </c>
      <c r="T1730" s="3">
        <f t="shared" si="2279"/>
        <v>0</v>
      </c>
      <c r="U1730" s="4">
        <f t="shared" si="2280"/>
        <v>0</v>
      </c>
      <c r="V1730" s="144" t="str">
        <f t="shared" ref="V1730" si="2351">V1729</f>
        <v>A+J=</v>
      </c>
      <c r="W1730" s="9">
        <f t="shared" si="2276"/>
        <v>43789</v>
      </c>
      <c r="X1730" s="4"/>
      <c r="Y1730" s="18"/>
      <c r="Z1730" s="16"/>
      <c r="AD1730" s="5"/>
    </row>
    <row r="1731" spans="1:30" x14ac:dyDescent="0.2">
      <c r="A1731" s="138">
        <f t="shared" si="2277"/>
        <v>43776</v>
      </c>
      <c r="B1731" s="134">
        <f t="shared" si="2301"/>
        <v>8494.3287246799991</v>
      </c>
      <c r="C1731" s="134">
        <f t="shared" si="2337"/>
        <v>6621.9500321198684</v>
      </c>
      <c r="D1731" s="139">
        <f t="shared" si="2302"/>
        <v>736.40200000000004</v>
      </c>
      <c r="E1731" s="10">
        <f>IF(DAY(A1731)=E$3+1,VLOOKUP(A1731,[1]Plan1!$BZ$150:$CA$300,2),E1730)</f>
        <v>736.36199999999997</v>
      </c>
      <c r="F1731" s="140">
        <f t="shared" si="2303"/>
        <v>43729</v>
      </c>
      <c r="G1731" s="133">
        <f t="shared" si="2304"/>
        <v>-5.4318157745480988E-5</v>
      </c>
      <c r="H1731" s="141">
        <f t="shared" si="2305"/>
        <v>18</v>
      </c>
      <c r="I1731" s="141">
        <f t="shared" si="2306"/>
        <v>31</v>
      </c>
      <c r="J1731" s="134">
        <f t="shared" si="2307"/>
        <v>0.99996846006531226</v>
      </c>
      <c r="K1731" s="134">
        <f t="shared" si="2308"/>
        <v>1.2754037199999999</v>
      </c>
      <c r="L1731" s="134">
        <f t="shared" si="2309"/>
        <v>1.2753634899999999</v>
      </c>
      <c r="M1731" s="134">
        <f t="shared" si="2310"/>
        <v>8445.3933035699993</v>
      </c>
      <c r="N1731" s="142">
        <f t="shared" si="2338"/>
        <v>0</v>
      </c>
      <c r="O1731" s="133">
        <f t="shared" si="2274"/>
        <v>0</v>
      </c>
      <c r="P1731" s="134">
        <f t="shared" si="2311"/>
        <v>0</v>
      </c>
      <c r="Q1731" s="133">
        <f t="shared" si="2278"/>
        <v>0.12682499999999999</v>
      </c>
      <c r="R1731" s="143">
        <f t="shared" si="2312"/>
        <v>1.0057943330000001</v>
      </c>
      <c r="S1731" s="134">
        <f t="shared" si="2313"/>
        <v>48.93542111</v>
      </c>
      <c r="T1731" s="3">
        <f t="shared" si="2279"/>
        <v>0</v>
      </c>
      <c r="U1731" s="4">
        <f t="shared" si="2280"/>
        <v>0</v>
      </c>
      <c r="V1731" s="144" t="str">
        <f t="shared" ref="V1731" si="2352">V1730</f>
        <v>A+J=</v>
      </c>
      <c r="W1731" s="9">
        <f t="shared" si="2276"/>
        <v>43789</v>
      </c>
      <c r="X1731" s="4"/>
      <c r="Y1731" s="18"/>
      <c r="Z1731" s="16"/>
      <c r="AD1731" s="5"/>
    </row>
    <row r="1732" spans="1:30" x14ac:dyDescent="0.2">
      <c r="A1732" s="138">
        <f t="shared" si="2277"/>
        <v>43777</v>
      </c>
      <c r="B1732" s="134">
        <f t="shared" si="2301"/>
        <v>8497.0407338200002</v>
      </c>
      <c r="C1732" s="134">
        <f t="shared" si="2337"/>
        <v>6621.9500321198684</v>
      </c>
      <c r="D1732" s="139">
        <f t="shared" si="2302"/>
        <v>736.40200000000004</v>
      </c>
      <c r="E1732" s="10">
        <f>IF(DAY(A1732)=E$3+1,VLOOKUP(A1732,[1]Plan1!$BZ$150:$CA$300,2),E1731)</f>
        <v>736.36199999999997</v>
      </c>
      <c r="F1732" s="140">
        <f t="shared" si="2303"/>
        <v>43729</v>
      </c>
      <c r="G1732" s="133">
        <f t="shared" si="2304"/>
        <v>-5.4318157745480988E-5</v>
      </c>
      <c r="H1732" s="141">
        <f t="shared" si="2305"/>
        <v>19</v>
      </c>
      <c r="I1732" s="141">
        <f t="shared" si="2306"/>
        <v>31</v>
      </c>
      <c r="J1732" s="134">
        <f t="shared" si="2307"/>
        <v>0.99996670787588637</v>
      </c>
      <c r="K1732" s="134">
        <f t="shared" si="2308"/>
        <v>1.2754037199999999</v>
      </c>
      <c r="L1732" s="134">
        <f t="shared" si="2309"/>
        <v>1.27536125</v>
      </c>
      <c r="M1732" s="134">
        <f t="shared" si="2310"/>
        <v>8445.3784704000009</v>
      </c>
      <c r="N1732" s="142">
        <f t="shared" si="2338"/>
        <v>0</v>
      </c>
      <c r="O1732" s="133">
        <f t="shared" si="2274"/>
        <v>0</v>
      </c>
      <c r="P1732" s="134">
        <f t="shared" si="2311"/>
        <v>0</v>
      </c>
      <c r="Q1732" s="133">
        <f t="shared" si="2278"/>
        <v>0.12682499999999999</v>
      </c>
      <c r="R1732" s="143">
        <f t="shared" si="2312"/>
        <v>1.0061172229999999</v>
      </c>
      <c r="S1732" s="134">
        <f t="shared" si="2313"/>
        <v>51.662263420000002</v>
      </c>
      <c r="T1732" s="3">
        <f t="shared" si="2279"/>
        <v>0</v>
      </c>
      <c r="U1732" s="4">
        <f t="shared" si="2280"/>
        <v>0</v>
      </c>
      <c r="V1732" s="144" t="str">
        <f t="shared" ref="V1732" si="2353">V1731</f>
        <v>A+J=</v>
      </c>
      <c r="W1732" s="9">
        <f t="shared" si="2276"/>
        <v>43789</v>
      </c>
      <c r="X1732" s="4"/>
      <c r="Y1732" s="18"/>
      <c r="Z1732" s="16"/>
      <c r="AD1732" s="5"/>
    </row>
    <row r="1733" spans="1:30" x14ac:dyDescent="0.2">
      <c r="A1733" s="138">
        <f t="shared" si="2277"/>
        <v>43778</v>
      </c>
      <c r="B1733" s="134">
        <f t="shared" si="2301"/>
        <v>8499.7536698900003</v>
      </c>
      <c r="C1733" s="134">
        <f t="shared" si="2337"/>
        <v>6621.9500321198684</v>
      </c>
      <c r="D1733" s="139">
        <f t="shared" si="2302"/>
        <v>736.40200000000004</v>
      </c>
      <c r="E1733" s="10">
        <f>IF(DAY(A1733)=E$3+1,VLOOKUP(A1733,[1]Plan1!$BZ$150:$CA$300,2),E1732)</f>
        <v>736.36199999999997</v>
      </c>
      <c r="F1733" s="140">
        <f t="shared" si="2303"/>
        <v>43729</v>
      </c>
      <c r="G1733" s="133">
        <f t="shared" si="2304"/>
        <v>-5.4318157745480988E-5</v>
      </c>
      <c r="H1733" s="141">
        <f t="shared" si="2305"/>
        <v>20</v>
      </c>
      <c r="I1733" s="141">
        <f t="shared" si="2306"/>
        <v>31</v>
      </c>
      <c r="J1733" s="134">
        <f t="shared" si="2307"/>
        <v>0.9999649556895307</v>
      </c>
      <c r="K1733" s="134">
        <f t="shared" si="2308"/>
        <v>1.2754037199999999</v>
      </c>
      <c r="L1733" s="134">
        <f t="shared" si="2309"/>
        <v>1.27535902</v>
      </c>
      <c r="M1733" s="134">
        <f t="shared" si="2310"/>
        <v>8445.3637034500007</v>
      </c>
      <c r="N1733" s="142">
        <f t="shared" si="2338"/>
        <v>0</v>
      </c>
      <c r="O1733" s="133">
        <f t="shared" si="2274"/>
        <v>0</v>
      </c>
      <c r="P1733" s="134">
        <f t="shared" si="2311"/>
        <v>0</v>
      </c>
      <c r="Q1733" s="133">
        <f t="shared" si="2278"/>
        <v>0.12682499999999999</v>
      </c>
      <c r="R1733" s="143">
        <f t="shared" si="2312"/>
        <v>1.0064402160000001</v>
      </c>
      <c r="S1733" s="134">
        <f t="shared" si="2313"/>
        <v>54.389966440000002</v>
      </c>
      <c r="T1733" s="3">
        <f t="shared" si="2279"/>
        <v>0</v>
      </c>
      <c r="U1733" s="4">
        <f t="shared" si="2280"/>
        <v>0</v>
      </c>
      <c r="V1733" s="144" t="str">
        <f t="shared" ref="V1733" si="2354">V1732</f>
        <v>A+J=</v>
      </c>
      <c r="W1733" s="9">
        <f t="shared" si="2276"/>
        <v>43789</v>
      </c>
      <c r="X1733" s="4"/>
      <c r="Y1733" s="18"/>
      <c r="Z1733" s="16"/>
      <c r="AD1733" s="5"/>
    </row>
    <row r="1734" spans="1:30" x14ac:dyDescent="0.2">
      <c r="A1734" s="138">
        <f t="shared" si="2277"/>
        <v>43779</v>
      </c>
      <c r="B1734" s="134">
        <f t="shared" si="2301"/>
        <v>8502.4674165200013</v>
      </c>
      <c r="C1734" s="134">
        <f t="shared" si="2337"/>
        <v>6621.9500321198684</v>
      </c>
      <c r="D1734" s="139">
        <f t="shared" si="2302"/>
        <v>736.40200000000004</v>
      </c>
      <c r="E1734" s="10">
        <f>IF(DAY(A1734)=E$3+1,VLOOKUP(A1734,[1]Plan1!$BZ$150:$CA$300,2),E1733)</f>
        <v>736.36199999999997</v>
      </c>
      <c r="F1734" s="140">
        <f t="shared" si="2303"/>
        <v>43729</v>
      </c>
      <c r="G1734" s="133">
        <f t="shared" si="2304"/>
        <v>-5.4318157745480988E-5</v>
      </c>
      <c r="H1734" s="141">
        <f t="shared" si="2305"/>
        <v>21</v>
      </c>
      <c r="I1734" s="141">
        <f t="shared" si="2306"/>
        <v>31</v>
      </c>
      <c r="J1734" s="134">
        <f t="shared" si="2307"/>
        <v>0.99996320350624535</v>
      </c>
      <c r="K1734" s="134">
        <f t="shared" si="2308"/>
        <v>1.2754037199999999</v>
      </c>
      <c r="L1734" s="134">
        <f t="shared" si="2309"/>
        <v>1.2753567800000001</v>
      </c>
      <c r="M1734" s="134">
        <f t="shared" si="2310"/>
        <v>8445.3488702800005</v>
      </c>
      <c r="N1734" s="142">
        <f t="shared" si="2338"/>
        <v>0</v>
      </c>
      <c r="O1734" s="133">
        <f t="shared" si="2274"/>
        <v>0</v>
      </c>
      <c r="P1734" s="134">
        <f t="shared" si="2311"/>
        <v>0</v>
      </c>
      <c r="Q1734" s="133">
        <f t="shared" si="2278"/>
        <v>0.12682499999999999</v>
      </c>
      <c r="R1734" s="143">
        <f t="shared" si="2312"/>
        <v>1.0067633140000001</v>
      </c>
      <c r="S1734" s="134">
        <f t="shared" si="2313"/>
        <v>57.118546240000001</v>
      </c>
      <c r="T1734" s="3">
        <f t="shared" si="2279"/>
        <v>0</v>
      </c>
      <c r="U1734" s="4">
        <f t="shared" si="2280"/>
        <v>0</v>
      </c>
      <c r="V1734" s="144" t="str">
        <f t="shared" ref="V1734" si="2355">V1733</f>
        <v>A+J=</v>
      </c>
      <c r="W1734" s="9">
        <f t="shared" si="2276"/>
        <v>43789</v>
      </c>
      <c r="X1734" s="4"/>
      <c r="Y1734" s="18"/>
      <c r="Z1734" s="16"/>
      <c r="AD1734" s="5"/>
    </row>
    <row r="1735" spans="1:30" x14ac:dyDescent="0.2">
      <c r="A1735" s="138">
        <f t="shared" si="2277"/>
        <v>43780</v>
      </c>
      <c r="B1735" s="134">
        <f t="shared" si="2301"/>
        <v>8505.1820901299998</v>
      </c>
      <c r="C1735" s="134">
        <f t="shared" si="2337"/>
        <v>6621.9500321198684</v>
      </c>
      <c r="D1735" s="139">
        <f t="shared" si="2302"/>
        <v>736.40200000000004</v>
      </c>
      <c r="E1735" s="10">
        <f>IF(DAY(A1735)=E$3+1,VLOOKUP(A1735,[1]Plan1!$BZ$150:$CA$300,2),E1734)</f>
        <v>736.36199999999997</v>
      </c>
      <c r="F1735" s="140">
        <f t="shared" si="2303"/>
        <v>43729</v>
      </c>
      <c r="G1735" s="133">
        <f t="shared" si="2304"/>
        <v>-5.4318157745480988E-5</v>
      </c>
      <c r="H1735" s="141">
        <f t="shared" si="2305"/>
        <v>22</v>
      </c>
      <c r="I1735" s="141">
        <f t="shared" si="2306"/>
        <v>31</v>
      </c>
      <c r="J1735" s="134">
        <f t="shared" si="2307"/>
        <v>0.9999614513260302</v>
      </c>
      <c r="K1735" s="134">
        <f t="shared" si="2308"/>
        <v>1.2754037199999999</v>
      </c>
      <c r="L1735" s="134">
        <f t="shared" si="2309"/>
        <v>1.2753545500000001</v>
      </c>
      <c r="M1735" s="134">
        <f t="shared" si="2310"/>
        <v>8445.3341033300003</v>
      </c>
      <c r="N1735" s="142">
        <f t="shared" si="2338"/>
        <v>0</v>
      </c>
      <c r="O1735" s="133">
        <f t="shared" si="2274"/>
        <v>0</v>
      </c>
      <c r="P1735" s="134">
        <f t="shared" si="2311"/>
        <v>0</v>
      </c>
      <c r="Q1735" s="133">
        <f t="shared" si="2278"/>
        <v>0.12682499999999999</v>
      </c>
      <c r="R1735" s="143">
        <f t="shared" si="2312"/>
        <v>1.0070865149999999</v>
      </c>
      <c r="S1735" s="134">
        <f t="shared" si="2313"/>
        <v>59.847986800000001</v>
      </c>
      <c r="T1735" s="3">
        <f t="shared" si="2279"/>
        <v>0</v>
      </c>
      <c r="U1735" s="4">
        <f t="shared" si="2280"/>
        <v>0</v>
      </c>
      <c r="V1735" s="144" t="str">
        <f t="shared" ref="V1735" si="2356">V1734</f>
        <v>A+J=</v>
      </c>
      <c r="W1735" s="9">
        <f t="shared" si="2276"/>
        <v>43789</v>
      </c>
      <c r="X1735" s="4"/>
      <c r="Y1735" s="18"/>
      <c r="Z1735" s="16"/>
      <c r="AD1735" s="5"/>
    </row>
    <row r="1736" spans="1:30" x14ac:dyDescent="0.2">
      <c r="A1736" s="138">
        <f t="shared" si="2277"/>
        <v>43781</v>
      </c>
      <c r="B1736" s="134">
        <f t="shared" si="2301"/>
        <v>8507.8976325000003</v>
      </c>
      <c r="C1736" s="134">
        <f t="shared" si="2337"/>
        <v>6621.9500321198684</v>
      </c>
      <c r="D1736" s="139">
        <f t="shared" si="2302"/>
        <v>736.40200000000004</v>
      </c>
      <c r="E1736" s="10">
        <f>IF(DAY(A1736)=E$3+1,VLOOKUP(A1736,[1]Plan1!$BZ$150:$CA$300,2),E1735)</f>
        <v>736.36199999999997</v>
      </c>
      <c r="F1736" s="140">
        <f t="shared" si="2303"/>
        <v>43729</v>
      </c>
      <c r="G1736" s="133">
        <f t="shared" si="2304"/>
        <v>-5.4318157745480988E-5</v>
      </c>
      <c r="H1736" s="141">
        <f t="shared" si="2305"/>
        <v>23</v>
      </c>
      <c r="I1736" s="141">
        <f t="shared" si="2306"/>
        <v>31</v>
      </c>
      <c r="J1736" s="134">
        <f t="shared" si="2307"/>
        <v>0.99995969914888527</v>
      </c>
      <c r="K1736" s="134">
        <f t="shared" si="2308"/>
        <v>1.2754037199999999</v>
      </c>
      <c r="L1736" s="134">
        <f t="shared" si="2309"/>
        <v>1.2753523200000001</v>
      </c>
      <c r="M1736" s="134">
        <f t="shared" si="2310"/>
        <v>8445.3193363800001</v>
      </c>
      <c r="N1736" s="142">
        <f t="shared" si="2338"/>
        <v>0</v>
      </c>
      <c r="O1736" s="133">
        <f t="shared" si="2274"/>
        <v>0</v>
      </c>
      <c r="P1736" s="134">
        <f t="shared" si="2311"/>
        <v>0</v>
      </c>
      <c r="Q1736" s="133">
        <f t="shared" si="2278"/>
        <v>0.12682499999999999</v>
      </c>
      <c r="R1736" s="143">
        <f t="shared" si="2312"/>
        <v>1.0074098199999999</v>
      </c>
      <c r="S1736" s="134">
        <f t="shared" si="2313"/>
        <v>62.578296119999997</v>
      </c>
      <c r="T1736" s="3">
        <f t="shared" si="2279"/>
        <v>0</v>
      </c>
      <c r="U1736" s="4">
        <f t="shared" si="2280"/>
        <v>0</v>
      </c>
      <c r="V1736" s="144" t="str">
        <f t="shared" ref="V1736" si="2357">V1735</f>
        <v>A+J=</v>
      </c>
      <c r="W1736" s="9">
        <f t="shared" si="2276"/>
        <v>43789</v>
      </c>
      <c r="X1736" s="4"/>
      <c r="Y1736" s="18"/>
      <c r="Z1736" s="16"/>
      <c r="AD1736" s="5"/>
    </row>
    <row r="1737" spans="1:30" x14ac:dyDescent="0.2">
      <c r="A1737" s="138">
        <f t="shared" si="2277"/>
        <v>43782</v>
      </c>
      <c r="B1737" s="134">
        <f t="shared" si="2301"/>
        <v>8510.6139684700011</v>
      </c>
      <c r="C1737" s="134">
        <f t="shared" si="2337"/>
        <v>6621.9500321198684</v>
      </c>
      <c r="D1737" s="139">
        <f t="shared" si="2302"/>
        <v>736.40200000000004</v>
      </c>
      <c r="E1737" s="10">
        <f>IF(DAY(A1737)=E$3+1,VLOOKUP(A1737,[1]Plan1!$BZ$150:$CA$300,2),E1736)</f>
        <v>736.36199999999997</v>
      </c>
      <c r="F1737" s="140">
        <f t="shared" si="2303"/>
        <v>43729</v>
      </c>
      <c r="G1737" s="133">
        <f t="shared" si="2304"/>
        <v>-5.4318157745480988E-5</v>
      </c>
      <c r="H1737" s="141">
        <f t="shared" si="2305"/>
        <v>24</v>
      </c>
      <c r="I1737" s="141">
        <f t="shared" si="2306"/>
        <v>31</v>
      </c>
      <c r="J1737" s="134">
        <f t="shared" si="2307"/>
        <v>0.99995794697481066</v>
      </c>
      <c r="K1737" s="134">
        <f t="shared" si="2308"/>
        <v>1.2754037199999999</v>
      </c>
      <c r="L1737" s="134">
        <f t="shared" si="2309"/>
        <v>1.2753500799999999</v>
      </c>
      <c r="M1737" s="134">
        <f t="shared" si="2310"/>
        <v>8445.3045032200007</v>
      </c>
      <c r="N1737" s="142">
        <f t="shared" si="2338"/>
        <v>0</v>
      </c>
      <c r="O1737" s="133">
        <f t="shared" si="2274"/>
        <v>0</v>
      </c>
      <c r="P1737" s="134">
        <f t="shared" si="2311"/>
        <v>0</v>
      </c>
      <c r="Q1737" s="133">
        <f t="shared" si="2278"/>
        <v>0.12682499999999999</v>
      </c>
      <c r="R1737" s="143">
        <f t="shared" si="2312"/>
        <v>1.007733228</v>
      </c>
      <c r="S1737" s="134">
        <f t="shared" si="2313"/>
        <v>65.309465250000002</v>
      </c>
      <c r="T1737" s="3">
        <f t="shared" si="2279"/>
        <v>0</v>
      </c>
      <c r="U1737" s="4">
        <f t="shared" si="2280"/>
        <v>0</v>
      </c>
      <c r="V1737" s="144" t="str">
        <f t="shared" ref="V1737" si="2358">V1736</f>
        <v>A+J=</v>
      </c>
      <c r="W1737" s="9">
        <f t="shared" si="2276"/>
        <v>43789</v>
      </c>
      <c r="X1737" s="4"/>
      <c r="Y1737" s="18"/>
      <c r="Z1737" s="16"/>
      <c r="AD1737" s="5"/>
    </row>
    <row r="1738" spans="1:30" x14ac:dyDescent="0.2">
      <c r="A1738" s="138">
        <f t="shared" si="2277"/>
        <v>43783</v>
      </c>
      <c r="B1738" s="134">
        <f t="shared" si="2301"/>
        <v>8513.3312483400005</v>
      </c>
      <c r="C1738" s="134">
        <f t="shared" si="2337"/>
        <v>6621.9500321198684</v>
      </c>
      <c r="D1738" s="139">
        <f t="shared" si="2302"/>
        <v>736.40200000000004</v>
      </c>
      <c r="E1738" s="10">
        <f>IF(DAY(A1738)=E$3+1,VLOOKUP(A1738,[1]Plan1!$BZ$150:$CA$300,2),E1737)</f>
        <v>736.36199999999997</v>
      </c>
      <c r="F1738" s="140">
        <f t="shared" si="2303"/>
        <v>43729</v>
      </c>
      <c r="G1738" s="133">
        <f t="shared" si="2304"/>
        <v>-5.4318157745480988E-5</v>
      </c>
      <c r="H1738" s="141">
        <f t="shared" si="2305"/>
        <v>25</v>
      </c>
      <c r="I1738" s="141">
        <f t="shared" si="2306"/>
        <v>31</v>
      </c>
      <c r="J1738" s="134">
        <f t="shared" si="2307"/>
        <v>0.99995619480380626</v>
      </c>
      <c r="K1738" s="134">
        <f t="shared" si="2308"/>
        <v>1.2754037199999999</v>
      </c>
      <c r="L1738" s="134">
        <f t="shared" si="2309"/>
        <v>1.2753478499999999</v>
      </c>
      <c r="M1738" s="134">
        <f t="shared" si="2310"/>
        <v>8445.2897362700005</v>
      </c>
      <c r="N1738" s="142">
        <f t="shared" si="2338"/>
        <v>0</v>
      </c>
      <c r="O1738" s="133">
        <f t="shared" ref="O1738:O1801" si="2359">IF(N1738&gt;0,VLOOKUP(N1738,$Y$10:$AD$100,6),0)</f>
        <v>0</v>
      </c>
      <c r="P1738" s="134">
        <f t="shared" si="2311"/>
        <v>0</v>
      </c>
      <c r="Q1738" s="133">
        <f t="shared" si="2278"/>
        <v>0.12682499999999999</v>
      </c>
      <c r="R1738" s="143">
        <f t="shared" si="2312"/>
        <v>1.0080567410000001</v>
      </c>
      <c r="S1738" s="134">
        <f t="shared" si="2313"/>
        <v>68.041512069999996</v>
      </c>
      <c r="T1738" s="3">
        <f t="shared" si="2279"/>
        <v>0</v>
      </c>
      <c r="U1738" s="4">
        <f t="shared" si="2280"/>
        <v>0</v>
      </c>
      <c r="V1738" s="144" t="str">
        <f t="shared" ref="V1738" si="2360">V1737</f>
        <v>A+J=</v>
      </c>
      <c r="W1738" s="9">
        <f t="shared" ref="W1738:W1801" si="2361">VLOOKUP(A1738,$Z$10:$AG$81,8)</f>
        <v>43789</v>
      </c>
      <c r="X1738" s="4"/>
      <c r="Y1738" s="18"/>
      <c r="Z1738" s="16"/>
      <c r="AD1738" s="5"/>
    </row>
    <row r="1739" spans="1:30" x14ac:dyDescent="0.2">
      <c r="A1739" s="138">
        <f t="shared" ref="A1739:A1802" si="2362">(A1738+1)</f>
        <v>43784</v>
      </c>
      <c r="B1739" s="134">
        <f t="shared" si="2301"/>
        <v>8516.0493217500007</v>
      </c>
      <c r="C1739" s="134">
        <f t="shared" si="2337"/>
        <v>6621.9500321198684</v>
      </c>
      <c r="D1739" s="139">
        <f t="shared" si="2302"/>
        <v>736.40200000000004</v>
      </c>
      <c r="E1739" s="10">
        <f>IF(DAY(A1739)=E$3+1,VLOOKUP(A1739,[1]Plan1!$BZ$150:$CA$300,2),E1738)</f>
        <v>736.36199999999997</v>
      </c>
      <c r="F1739" s="140">
        <f t="shared" si="2303"/>
        <v>43729</v>
      </c>
      <c r="G1739" s="133">
        <f t="shared" si="2304"/>
        <v>-5.4318157745480988E-5</v>
      </c>
      <c r="H1739" s="141">
        <f t="shared" si="2305"/>
        <v>26</v>
      </c>
      <c r="I1739" s="141">
        <f t="shared" si="2306"/>
        <v>31</v>
      </c>
      <c r="J1739" s="134">
        <f t="shared" si="2307"/>
        <v>0.99995444263587208</v>
      </c>
      <c r="K1739" s="134">
        <f t="shared" si="2308"/>
        <v>1.2754037199999999</v>
      </c>
      <c r="L1739" s="134">
        <f t="shared" si="2309"/>
        <v>1.27534561</v>
      </c>
      <c r="M1739" s="134">
        <f t="shared" si="2310"/>
        <v>8445.2749031000003</v>
      </c>
      <c r="N1739" s="142">
        <f t="shared" si="2338"/>
        <v>0</v>
      </c>
      <c r="O1739" s="133">
        <f t="shared" si="2359"/>
        <v>0</v>
      </c>
      <c r="P1739" s="134">
        <f t="shared" si="2311"/>
        <v>0</v>
      </c>
      <c r="Q1739" s="133">
        <f t="shared" ref="Q1739:Q1802" si="2363">(Q1738)</f>
        <v>0.12682499999999999</v>
      </c>
      <c r="R1739" s="143">
        <f t="shared" si="2312"/>
        <v>1.0083803570000001</v>
      </c>
      <c r="S1739" s="134">
        <f t="shared" si="2313"/>
        <v>70.774418650000001</v>
      </c>
      <c r="T1739" s="3">
        <f t="shared" ref="T1739:T1802" si="2364">IF(N1739&gt;0,P1739+S1739,0)</f>
        <v>0</v>
      </c>
      <c r="U1739" s="4">
        <f t="shared" ref="U1739:U1802" si="2365">IF(N1739&gt;0,T1739*U$7,0)</f>
        <v>0</v>
      </c>
      <c r="V1739" s="144" t="str">
        <f t="shared" ref="V1739" si="2366">V1738</f>
        <v>A+J=</v>
      </c>
      <c r="W1739" s="9">
        <f t="shared" si="2361"/>
        <v>43789</v>
      </c>
      <c r="X1739" s="4"/>
      <c r="Y1739" s="18"/>
      <c r="Z1739" s="16"/>
      <c r="AD1739" s="5"/>
    </row>
    <row r="1740" spans="1:30" x14ac:dyDescent="0.2">
      <c r="A1740" s="138">
        <f t="shared" si="2362"/>
        <v>43785</v>
      </c>
      <c r="B1740" s="134">
        <f t="shared" si="2301"/>
        <v>8518.7683306599993</v>
      </c>
      <c r="C1740" s="134">
        <f t="shared" si="2337"/>
        <v>6621.9500321198684</v>
      </c>
      <c r="D1740" s="139">
        <f t="shared" si="2302"/>
        <v>736.40200000000004</v>
      </c>
      <c r="E1740" s="10">
        <f>IF(DAY(A1740)=E$3+1,VLOOKUP(A1740,[1]Plan1!$BZ$150:$CA$300,2),E1739)</f>
        <v>736.36199999999997</v>
      </c>
      <c r="F1740" s="140">
        <f t="shared" si="2303"/>
        <v>43729</v>
      </c>
      <c r="G1740" s="133">
        <f t="shared" si="2304"/>
        <v>-5.4318157745480988E-5</v>
      </c>
      <c r="H1740" s="141">
        <f t="shared" si="2305"/>
        <v>27</v>
      </c>
      <c r="I1740" s="141">
        <f t="shared" si="2306"/>
        <v>31</v>
      </c>
      <c r="J1740" s="134">
        <f t="shared" si="2307"/>
        <v>0.9999526904710081</v>
      </c>
      <c r="K1740" s="134">
        <f t="shared" si="2308"/>
        <v>1.2754037199999999</v>
      </c>
      <c r="L1740" s="134">
        <f t="shared" si="2309"/>
        <v>1.27534338</v>
      </c>
      <c r="M1740" s="134">
        <f t="shared" si="2310"/>
        <v>8445.2601361500001</v>
      </c>
      <c r="N1740" s="142">
        <f t="shared" si="2338"/>
        <v>0</v>
      </c>
      <c r="O1740" s="133">
        <f t="shared" si="2359"/>
        <v>0</v>
      </c>
      <c r="P1740" s="134">
        <f t="shared" si="2311"/>
        <v>0</v>
      </c>
      <c r="Q1740" s="133">
        <f t="shared" si="2363"/>
        <v>0.12682499999999999</v>
      </c>
      <c r="R1740" s="143">
        <f t="shared" si="2312"/>
        <v>1.008704077</v>
      </c>
      <c r="S1740" s="134">
        <f t="shared" si="2313"/>
        <v>73.508194509999996</v>
      </c>
      <c r="T1740" s="3">
        <f t="shared" si="2364"/>
        <v>0</v>
      </c>
      <c r="U1740" s="4">
        <f t="shared" si="2365"/>
        <v>0</v>
      </c>
      <c r="V1740" s="144" t="str">
        <f t="shared" ref="V1740" si="2367">V1739</f>
        <v>A+J=</v>
      </c>
      <c r="W1740" s="9">
        <f t="shared" si="2361"/>
        <v>43789</v>
      </c>
      <c r="X1740" s="4"/>
      <c r="Y1740" s="18"/>
      <c r="Z1740" s="16"/>
      <c r="AD1740" s="5"/>
    </row>
    <row r="1741" spans="1:30" x14ac:dyDescent="0.2">
      <c r="A1741" s="138">
        <f t="shared" si="2362"/>
        <v>43786</v>
      </c>
      <c r="B1741" s="134">
        <f t="shared" si="2301"/>
        <v>8521.4881414899992</v>
      </c>
      <c r="C1741" s="134">
        <f t="shared" si="2337"/>
        <v>6621.9500321198684</v>
      </c>
      <c r="D1741" s="139">
        <f t="shared" si="2302"/>
        <v>736.40200000000004</v>
      </c>
      <c r="E1741" s="10">
        <f>IF(DAY(A1741)=E$3+1,VLOOKUP(A1741,[1]Plan1!$BZ$150:$CA$300,2),E1740)</f>
        <v>736.36199999999997</v>
      </c>
      <c r="F1741" s="140">
        <f t="shared" si="2303"/>
        <v>43729</v>
      </c>
      <c r="G1741" s="133">
        <f t="shared" si="2304"/>
        <v>-5.4318157745480988E-5</v>
      </c>
      <c r="H1741" s="141">
        <f t="shared" si="2305"/>
        <v>28</v>
      </c>
      <c r="I1741" s="141">
        <f t="shared" si="2306"/>
        <v>31</v>
      </c>
      <c r="J1741" s="134">
        <f t="shared" si="2307"/>
        <v>0.99995093830921444</v>
      </c>
      <c r="K1741" s="134">
        <f t="shared" si="2308"/>
        <v>1.2754037199999999</v>
      </c>
      <c r="L1741" s="134">
        <f t="shared" si="2309"/>
        <v>1.2753411400000001</v>
      </c>
      <c r="M1741" s="134">
        <f t="shared" si="2310"/>
        <v>8445.2453029799999</v>
      </c>
      <c r="N1741" s="142">
        <f t="shared" si="2338"/>
        <v>0</v>
      </c>
      <c r="O1741" s="133">
        <f t="shared" si="2359"/>
        <v>0</v>
      </c>
      <c r="P1741" s="134">
        <f t="shared" si="2311"/>
        <v>0</v>
      </c>
      <c r="Q1741" s="133">
        <f t="shared" si="2363"/>
        <v>0.12682499999999999</v>
      </c>
      <c r="R1741" s="143">
        <f t="shared" si="2312"/>
        <v>1.0090279010000001</v>
      </c>
      <c r="S1741" s="134">
        <f t="shared" si="2313"/>
        <v>76.242838509999999</v>
      </c>
      <c r="T1741" s="3">
        <f t="shared" si="2364"/>
        <v>0</v>
      </c>
      <c r="U1741" s="4">
        <f t="shared" si="2365"/>
        <v>0</v>
      </c>
      <c r="V1741" s="144" t="str">
        <f t="shared" ref="V1741" si="2368">V1740</f>
        <v>A+J=</v>
      </c>
      <c r="W1741" s="9">
        <f t="shared" si="2361"/>
        <v>43789</v>
      </c>
      <c r="X1741" s="4"/>
      <c r="Y1741" s="18"/>
      <c r="Z1741" s="16"/>
      <c r="AD1741" s="5"/>
    </row>
    <row r="1742" spans="1:30" x14ac:dyDescent="0.2">
      <c r="A1742" s="138">
        <f t="shared" si="2362"/>
        <v>43787</v>
      </c>
      <c r="B1742" s="134">
        <f t="shared" si="2301"/>
        <v>8524.2088963099995</v>
      </c>
      <c r="C1742" s="134">
        <f t="shared" si="2337"/>
        <v>6621.9500321198684</v>
      </c>
      <c r="D1742" s="139">
        <f t="shared" si="2302"/>
        <v>736.40200000000004</v>
      </c>
      <c r="E1742" s="10">
        <f>IF(DAY(A1742)=E$3+1,VLOOKUP(A1742,[1]Plan1!$BZ$150:$CA$300,2),E1741)</f>
        <v>736.36199999999997</v>
      </c>
      <c r="F1742" s="140">
        <f t="shared" si="2303"/>
        <v>43729</v>
      </c>
      <c r="G1742" s="133">
        <f t="shared" si="2304"/>
        <v>-5.4318157745480988E-5</v>
      </c>
      <c r="H1742" s="141">
        <f t="shared" si="2305"/>
        <v>29</v>
      </c>
      <c r="I1742" s="141">
        <f t="shared" si="2306"/>
        <v>31</v>
      </c>
      <c r="J1742" s="134">
        <f t="shared" si="2307"/>
        <v>0.99994918615049089</v>
      </c>
      <c r="K1742" s="134">
        <f t="shared" si="2308"/>
        <v>1.2754037199999999</v>
      </c>
      <c r="L1742" s="134">
        <f t="shared" si="2309"/>
        <v>1.2753389100000001</v>
      </c>
      <c r="M1742" s="134">
        <f t="shared" si="2310"/>
        <v>8445.2305360299997</v>
      </c>
      <c r="N1742" s="142">
        <f t="shared" si="2338"/>
        <v>0</v>
      </c>
      <c r="O1742" s="133">
        <f t="shared" si="2359"/>
        <v>0</v>
      </c>
      <c r="P1742" s="134">
        <f t="shared" si="2311"/>
        <v>0</v>
      </c>
      <c r="Q1742" s="133">
        <f t="shared" si="2363"/>
        <v>0.12682499999999999</v>
      </c>
      <c r="R1742" s="143">
        <f t="shared" si="2312"/>
        <v>1.0093518299999999</v>
      </c>
      <c r="S1742" s="134">
        <f t="shared" si="2313"/>
        <v>78.978360280000004</v>
      </c>
      <c r="T1742" s="3">
        <f t="shared" si="2364"/>
        <v>0</v>
      </c>
      <c r="U1742" s="4">
        <f t="shared" si="2365"/>
        <v>0</v>
      </c>
      <c r="V1742" s="144" t="str">
        <f t="shared" ref="V1742" si="2369">V1741</f>
        <v>A+J=</v>
      </c>
      <c r="W1742" s="9">
        <f t="shared" si="2361"/>
        <v>43789</v>
      </c>
      <c r="X1742" s="4"/>
      <c r="Y1742" s="18"/>
      <c r="Z1742" s="16"/>
      <c r="AD1742" s="5"/>
    </row>
    <row r="1743" spans="1:30" x14ac:dyDescent="0.2">
      <c r="A1743" s="138">
        <f t="shared" si="2362"/>
        <v>43788</v>
      </c>
      <c r="B1743" s="134">
        <f t="shared" si="2301"/>
        <v>8526.93044457</v>
      </c>
      <c r="C1743" s="134">
        <f t="shared" si="2337"/>
        <v>6621.9500321198684</v>
      </c>
      <c r="D1743" s="139">
        <f t="shared" si="2302"/>
        <v>736.40200000000004</v>
      </c>
      <c r="E1743" s="10">
        <f>IF(DAY(A1743)=E$3+1,VLOOKUP(A1743,[1]Plan1!$BZ$150:$CA$300,2),E1742)</f>
        <v>736.36199999999997</v>
      </c>
      <c r="F1743" s="140">
        <f t="shared" si="2303"/>
        <v>43729</v>
      </c>
      <c r="G1743" s="133">
        <f t="shared" si="2304"/>
        <v>-5.4318157745480988E-5</v>
      </c>
      <c r="H1743" s="141">
        <f t="shared" si="2305"/>
        <v>30</v>
      </c>
      <c r="I1743" s="141">
        <f t="shared" si="2306"/>
        <v>31</v>
      </c>
      <c r="J1743" s="134">
        <f t="shared" si="2307"/>
        <v>0.99994743399483765</v>
      </c>
      <c r="K1743" s="134">
        <f t="shared" si="2308"/>
        <v>1.2754037199999999</v>
      </c>
      <c r="L1743" s="134">
        <f t="shared" si="2309"/>
        <v>1.27533667</v>
      </c>
      <c r="M1743" s="134">
        <f t="shared" si="2310"/>
        <v>8445.2157028700003</v>
      </c>
      <c r="N1743" s="142">
        <f t="shared" si="2338"/>
        <v>0</v>
      </c>
      <c r="O1743" s="133">
        <f t="shared" si="2359"/>
        <v>0</v>
      </c>
      <c r="P1743" s="134">
        <f t="shared" si="2311"/>
        <v>0</v>
      </c>
      <c r="Q1743" s="133">
        <f t="shared" si="2363"/>
        <v>0.12682499999999999</v>
      </c>
      <c r="R1743" s="143">
        <f t="shared" si="2312"/>
        <v>1.0096758619999999</v>
      </c>
      <c r="S1743" s="134">
        <f t="shared" si="2313"/>
        <v>81.714741700000005</v>
      </c>
      <c r="T1743" s="3">
        <f t="shared" si="2364"/>
        <v>0</v>
      </c>
      <c r="U1743" s="4">
        <f t="shared" si="2365"/>
        <v>0</v>
      </c>
      <c r="V1743" s="144" t="str">
        <f t="shared" ref="V1743" si="2370">V1742</f>
        <v>A+J=</v>
      </c>
      <c r="W1743" s="9">
        <f t="shared" si="2361"/>
        <v>43789</v>
      </c>
      <c r="X1743" s="4"/>
      <c r="Y1743" s="18"/>
      <c r="Z1743" s="16"/>
      <c r="AD1743" s="5"/>
    </row>
    <row r="1744" spans="1:30" x14ac:dyDescent="0.2">
      <c r="A1744" s="92">
        <f t="shared" si="2362"/>
        <v>43789</v>
      </c>
      <c r="B1744" s="97">
        <f t="shared" si="2301"/>
        <v>8529.652928380001</v>
      </c>
      <c r="C1744" s="97">
        <f t="shared" si="2337"/>
        <v>6621.9500321198684</v>
      </c>
      <c r="D1744" s="94">
        <f t="shared" si="2302"/>
        <v>736.40200000000004</v>
      </c>
      <c r="E1744" s="10">
        <f>IF(DAY(A1744)=E$3+1,VLOOKUP(A1744,[1]Plan1!$BZ$150:$CA$300,2),E1743)</f>
        <v>736.36199999999997</v>
      </c>
      <c r="F1744" s="130">
        <f t="shared" si="2303"/>
        <v>43729</v>
      </c>
      <c r="G1744" s="99">
        <f t="shared" si="2304"/>
        <v>-5.4318157745480988E-5</v>
      </c>
      <c r="H1744" s="96">
        <f t="shared" si="2305"/>
        <v>31</v>
      </c>
      <c r="I1744" s="96">
        <f t="shared" si="2306"/>
        <v>31</v>
      </c>
      <c r="J1744" s="97">
        <f t="shared" si="2307"/>
        <v>0.99994568184225452</v>
      </c>
      <c r="K1744" s="97">
        <f t="shared" si="2308"/>
        <v>1.2754037199999999</v>
      </c>
      <c r="L1744" s="97">
        <f t="shared" si="2309"/>
        <v>1.27533444</v>
      </c>
      <c r="M1744" s="97">
        <f t="shared" si="2310"/>
        <v>8445.2009359200001</v>
      </c>
      <c r="N1744" s="98">
        <f t="shared" si="2338"/>
        <v>58</v>
      </c>
      <c r="O1744" s="99">
        <f t="shared" si="2359"/>
        <v>0.22685920493217399</v>
      </c>
      <c r="P1744" s="97">
        <f t="shared" si="2311"/>
        <v>1915.87156981</v>
      </c>
      <c r="Q1744" s="99">
        <f t="shared" si="2363"/>
        <v>0.12682499999999999</v>
      </c>
      <c r="R1744" s="100">
        <f t="shared" si="2312"/>
        <v>1.0099999980000001</v>
      </c>
      <c r="S1744" s="97">
        <f t="shared" si="2313"/>
        <v>84.45199246</v>
      </c>
      <c r="T1744" s="3">
        <f t="shared" si="2364"/>
        <v>2000.3235622699999</v>
      </c>
      <c r="U1744" s="4">
        <f t="shared" si="2365"/>
        <v>138022.32579663</v>
      </c>
      <c r="V1744" s="136" t="str">
        <f t="shared" ref="V1744" si="2371">V1743</f>
        <v>A+J=</v>
      </c>
      <c r="W1744" s="9">
        <f t="shared" si="2361"/>
        <v>43819</v>
      </c>
      <c r="X1744" s="4"/>
      <c r="Y1744" s="18"/>
      <c r="Z1744" s="16"/>
      <c r="AD1744" s="5"/>
    </row>
    <row r="1745" spans="1:30" x14ac:dyDescent="0.2">
      <c r="A1745" s="138">
        <f t="shared" si="2362"/>
        <v>43790</v>
      </c>
      <c r="B1745" s="134">
        <f t="shared" si="2301"/>
        <v>6532.9603360399997</v>
      </c>
      <c r="C1745" s="134">
        <f t="shared" si="2337"/>
        <v>5119.6997127398681</v>
      </c>
      <c r="D1745" s="139">
        <f t="shared" si="2302"/>
        <v>736.36199999999997</v>
      </c>
      <c r="E1745" s="10">
        <f>IF(DAY(A1745)=E$3+1,VLOOKUP(A1745,[1]Plan1!$BZ$150:$CA$300,2),E1744)</f>
        <v>741.33299999999997</v>
      </c>
      <c r="F1745" s="140">
        <f t="shared" si="2303"/>
        <v>43759</v>
      </c>
      <c r="G1745" s="133">
        <f t="shared" si="2304"/>
        <v>6.7507557424202336E-3</v>
      </c>
      <c r="H1745" s="141">
        <f t="shared" si="2305"/>
        <v>1</v>
      </c>
      <c r="I1745" s="141">
        <f t="shared" si="2306"/>
        <v>30</v>
      </c>
      <c r="J1745" s="134">
        <f t="shared" si="2307"/>
        <v>1.0002242941976665</v>
      </c>
      <c r="K1745" s="134">
        <f t="shared" si="2308"/>
        <v>1.27533444</v>
      </c>
      <c r="L1745" s="134">
        <f t="shared" si="2309"/>
        <v>1.2756204900000001</v>
      </c>
      <c r="M1745" s="134">
        <f t="shared" si="2310"/>
        <v>6530.7938562099998</v>
      </c>
      <c r="N1745" s="142">
        <f t="shared" si="2338"/>
        <v>0</v>
      </c>
      <c r="O1745" s="133">
        <f t="shared" si="2359"/>
        <v>0</v>
      </c>
      <c r="P1745" s="134">
        <f t="shared" si="2311"/>
        <v>0</v>
      </c>
      <c r="Q1745" s="133">
        <f t="shared" si="2363"/>
        <v>0.12682499999999999</v>
      </c>
      <c r="R1745" s="143">
        <f t="shared" si="2312"/>
        <v>1.0003317329999999</v>
      </c>
      <c r="S1745" s="134">
        <f t="shared" si="2313"/>
        <v>2.1664798300000001</v>
      </c>
      <c r="T1745" s="3">
        <f t="shared" si="2364"/>
        <v>0</v>
      </c>
      <c r="U1745" s="4">
        <f t="shared" si="2365"/>
        <v>0</v>
      </c>
      <c r="V1745" s="144" t="str">
        <f t="shared" ref="V1745" si="2372">V1744</f>
        <v>A+J=</v>
      </c>
      <c r="W1745" s="9">
        <f t="shared" si="2361"/>
        <v>43819</v>
      </c>
      <c r="X1745" s="4"/>
      <c r="Y1745" s="18"/>
      <c r="Z1745" s="16"/>
      <c r="AD1745" s="5"/>
    </row>
    <row r="1746" spans="1:30" x14ac:dyDescent="0.2">
      <c r="A1746" s="138">
        <f t="shared" si="2362"/>
        <v>43791</v>
      </c>
      <c r="B1746" s="134">
        <f t="shared" si="2301"/>
        <v>6536.59329703</v>
      </c>
      <c r="C1746" s="134">
        <f t="shared" si="2337"/>
        <v>5119.6997127398681</v>
      </c>
      <c r="D1746" s="139">
        <f t="shared" si="2302"/>
        <v>736.36199999999997</v>
      </c>
      <c r="E1746" s="10">
        <f>IF(DAY(A1746)=E$3+1,VLOOKUP(A1746,[1]Plan1!$BZ$150:$CA$300,2),E1745)</f>
        <v>741.33299999999997</v>
      </c>
      <c r="F1746" s="140">
        <f t="shared" si="2303"/>
        <v>43759</v>
      </c>
      <c r="G1746" s="133">
        <f t="shared" si="2304"/>
        <v>6.7507557424202336E-3</v>
      </c>
      <c r="H1746" s="141">
        <f t="shared" si="2305"/>
        <v>2</v>
      </c>
      <c r="I1746" s="141">
        <f t="shared" si="2306"/>
        <v>30</v>
      </c>
      <c r="J1746" s="134">
        <f t="shared" si="2307"/>
        <v>1.0004486387032201</v>
      </c>
      <c r="K1746" s="134">
        <f t="shared" si="2308"/>
        <v>1.27533444</v>
      </c>
      <c r="L1746" s="134">
        <f t="shared" si="2309"/>
        <v>1.2759065999999999</v>
      </c>
      <c r="M1746" s="134">
        <f t="shared" si="2310"/>
        <v>6532.2586535</v>
      </c>
      <c r="N1746" s="142">
        <f t="shared" si="2338"/>
        <v>0</v>
      </c>
      <c r="O1746" s="133">
        <f t="shared" si="2359"/>
        <v>0</v>
      </c>
      <c r="P1746" s="134">
        <f t="shared" si="2311"/>
        <v>0</v>
      </c>
      <c r="Q1746" s="133">
        <f t="shared" si="2363"/>
        <v>0.12682499999999999</v>
      </c>
      <c r="R1746" s="143">
        <f t="shared" si="2312"/>
        <v>1.0006635749999999</v>
      </c>
      <c r="S1746" s="134">
        <f t="shared" si="2313"/>
        <v>4.3346435300000001</v>
      </c>
      <c r="T1746" s="3">
        <f t="shared" si="2364"/>
        <v>0</v>
      </c>
      <c r="U1746" s="4">
        <f t="shared" si="2365"/>
        <v>0</v>
      </c>
      <c r="V1746" s="144" t="str">
        <f t="shared" ref="V1746" si="2373">V1745</f>
        <v>A+J=</v>
      </c>
      <c r="W1746" s="9">
        <f t="shared" si="2361"/>
        <v>43819</v>
      </c>
      <c r="X1746" s="4"/>
      <c r="Y1746" s="18"/>
      <c r="Z1746" s="16"/>
      <c r="AD1746" s="5"/>
    </row>
    <row r="1747" spans="1:30" x14ac:dyDescent="0.2">
      <c r="A1747" s="138">
        <f t="shared" si="2362"/>
        <v>43792</v>
      </c>
      <c r="B1747" s="134">
        <f t="shared" si="2301"/>
        <v>6540.2283141500002</v>
      </c>
      <c r="C1747" s="134">
        <f t="shared" si="2337"/>
        <v>5119.6997127398681</v>
      </c>
      <c r="D1747" s="139">
        <f t="shared" si="2302"/>
        <v>736.36199999999997</v>
      </c>
      <c r="E1747" s="10">
        <f>IF(DAY(A1747)=E$3+1,VLOOKUP(A1747,[1]Plan1!$BZ$150:$CA$300,2),E1746)</f>
        <v>741.33299999999997</v>
      </c>
      <c r="F1747" s="140">
        <f t="shared" si="2303"/>
        <v>43759</v>
      </c>
      <c r="G1747" s="133">
        <f t="shared" si="2304"/>
        <v>6.7507557424202336E-3</v>
      </c>
      <c r="H1747" s="141">
        <f t="shared" si="2305"/>
        <v>3</v>
      </c>
      <c r="I1747" s="141">
        <f t="shared" si="2306"/>
        <v>30</v>
      </c>
      <c r="J1747" s="134">
        <f t="shared" si="2307"/>
        <v>1.0006730335279446</v>
      </c>
      <c r="K1747" s="134">
        <f t="shared" si="2308"/>
        <v>1.27533444</v>
      </c>
      <c r="L1747" s="134">
        <f t="shared" si="2309"/>
        <v>1.2761927799999999</v>
      </c>
      <c r="M1747" s="134">
        <f t="shared" si="2310"/>
        <v>6533.7238091600002</v>
      </c>
      <c r="N1747" s="142">
        <f t="shared" si="2338"/>
        <v>0</v>
      </c>
      <c r="O1747" s="133">
        <f t="shared" si="2359"/>
        <v>0</v>
      </c>
      <c r="P1747" s="134">
        <f t="shared" si="2311"/>
        <v>0</v>
      </c>
      <c r="Q1747" s="133">
        <f t="shared" si="2363"/>
        <v>0.12682499999999999</v>
      </c>
      <c r="R1747" s="143">
        <f t="shared" si="2312"/>
        <v>1.000995528</v>
      </c>
      <c r="S1747" s="134">
        <f t="shared" si="2313"/>
        <v>6.50450499</v>
      </c>
      <c r="T1747" s="3">
        <f t="shared" si="2364"/>
        <v>0</v>
      </c>
      <c r="U1747" s="4">
        <f t="shared" si="2365"/>
        <v>0</v>
      </c>
      <c r="V1747" s="144" t="str">
        <f t="shared" ref="V1747" si="2374">V1746</f>
        <v>A+J=</v>
      </c>
      <c r="W1747" s="9">
        <f t="shared" si="2361"/>
        <v>43819</v>
      </c>
      <c r="X1747" s="4"/>
      <c r="Y1747" s="18"/>
      <c r="Z1747" s="16"/>
      <c r="AD1747" s="5"/>
    </row>
    <row r="1748" spans="1:30" x14ac:dyDescent="0.2">
      <c r="A1748" s="138">
        <f t="shared" si="2362"/>
        <v>43793</v>
      </c>
      <c r="B1748" s="134">
        <f t="shared" si="2301"/>
        <v>6543.8653304700001</v>
      </c>
      <c r="C1748" s="134">
        <f t="shared" si="2337"/>
        <v>5119.6997127398681</v>
      </c>
      <c r="D1748" s="139">
        <f t="shared" si="2302"/>
        <v>736.36199999999997</v>
      </c>
      <c r="E1748" s="10">
        <f>IF(DAY(A1748)=E$3+1,VLOOKUP(A1748,[1]Plan1!$BZ$150:$CA$300,2),E1747)</f>
        <v>741.33299999999997</v>
      </c>
      <c r="F1748" s="140">
        <f t="shared" si="2303"/>
        <v>43759</v>
      </c>
      <c r="G1748" s="133">
        <f t="shared" si="2304"/>
        <v>6.7507557424202336E-3</v>
      </c>
      <c r="H1748" s="141">
        <f t="shared" si="2305"/>
        <v>4</v>
      </c>
      <c r="I1748" s="141">
        <f t="shared" si="2306"/>
        <v>30</v>
      </c>
      <c r="J1748" s="134">
        <f t="shared" si="2307"/>
        <v>1.0008974786831262</v>
      </c>
      <c r="K1748" s="134">
        <f t="shared" si="2308"/>
        <v>1.27533444</v>
      </c>
      <c r="L1748" s="134">
        <f t="shared" si="2309"/>
        <v>1.27647902</v>
      </c>
      <c r="M1748" s="134">
        <f t="shared" si="2310"/>
        <v>6535.1892720100004</v>
      </c>
      <c r="N1748" s="142">
        <f t="shared" si="2338"/>
        <v>0</v>
      </c>
      <c r="O1748" s="133">
        <f t="shared" si="2359"/>
        <v>0</v>
      </c>
      <c r="P1748" s="134">
        <f t="shared" si="2311"/>
        <v>0</v>
      </c>
      <c r="Q1748" s="133">
        <f t="shared" si="2363"/>
        <v>0.12682499999999999</v>
      </c>
      <c r="R1748" s="143">
        <f t="shared" si="2312"/>
        <v>1.0013275909999999</v>
      </c>
      <c r="S1748" s="134">
        <f t="shared" si="2313"/>
        <v>8.6760584600000001</v>
      </c>
      <c r="T1748" s="3">
        <f t="shared" si="2364"/>
        <v>0</v>
      </c>
      <c r="U1748" s="4">
        <f t="shared" si="2365"/>
        <v>0</v>
      </c>
      <c r="V1748" s="144" t="str">
        <f t="shared" ref="V1748" si="2375">V1747</f>
        <v>A+J=</v>
      </c>
      <c r="W1748" s="9">
        <f t="shared" si="2361"/>
        <v>43819</v>
      </c>
      <c r="X1748" s="4"/>
      <c r="Y1748" s="18"/>
      <c r="Z1748" s="16"/>
      <c r="AD1748" s="5"/>
    </row>
    <row r="1749" spans="1:30" x14ac:dyDescent="0.2">
      <c r="A1749" s="138">
        <f t="shared" si="2362"/>
        <v>43794</v>
      </c>
      <c r="B1749" s="134">
        <f t="shared" si="2301"/>
        <v>6547.5043980299997</v>
      </c>
      <c r="C1749" s="134">
        <f t="shared" si="2337"/>
        <v>5119.6997127398681</v>
      </c>
      <c r="D1749" s="139">
        <f t="shared" si="2302"/>
        <v>736.36199999999997</v>
      </c>
      <c r="E1749" s="10">
        <f>IF(DAY(A1749)=E$3+1,VLOOKUP(A1749,[1]Plan1!$BZ$150:$CA$300,2),E1748)</f>
        <v>741.33299999999997</v>
      </c>
      <c r="F1749" s="140">
        <f t="shared" si="2303"/>
        <v>43759</v>
      </c>
      <c r="G1749" s="133">
        <f t="shared" si="2304"/>
        <v>6.7507557424202336E-3</v>
      </c>
      <c r="H1749" s="141">
        <f t="shared" si="2305"/>
        <v>5</v>
      </c>
      <c r="I1749" s="141">
        <f t="shared" si="2306"/>
        <v>30</v>
      </c>
      <c r="J1749" s="134">
        <f t="shared" si="2307"/>
        <v>1.0011219741800537</v>
      </c>
      <c r="K1749" s="134">
        <f t="shared" si="2308"/>
        <v>1.27533444</v>
      </c>
      <c r="L1749" s="134">
        <f t="shared" si="2309"/>
        <v>1.2767653299999999</v>
      </c>
      <c r="M1749" s="134">
        <f t="shared" si="2310"/>
        <v>6536.6550932299997</v>
      </c>
      <c r="N1749" s="142">
        <f t="shared" si="2338"/>
        <v>0</v>
      </c>
      <c r="O1749" s="133">
        <f t="shared" si="2359"/>
        <v>0</v>
      </c>
      <c r="P1749" s="134">
        <f t="shared" si="2311"/>
        <v>0</v>
      </c>
      <c r="Q1749" s="133">
        <f t="shared" si="2363"/>
        <v>0.12682499999999999</v>
      </c>
      <c r="R1749" s="143">
        <f t="shared" si="2312"/>
        <v>1.001659764</v>
      </c>
      <c r="S1749" s="134">
        <f t="shared" si="2313"/>
        <v>10.849304800000001</v>
      </c>
      <c r="T1749" s="3">
        <f t="shared" si="2364"/>
        <v>0</v>
      </c>
      <c r="U1749" s="4">
        <f t="shared" si="2365"/>
        <v>0</v>
      </c>
      <c r="V1749" s="144" t="str">
        <f t="shared" ref="V1749" si="2376">V1748</f>
        <v>A+J=</v>
      </c>
      <c r="W1749" s="9">
        <f t="shared" si="2361"/>
        <v>43819</v>
      </c>
      <c r="X1749" s="4"/>
      <c r="Y1749" s="18"/>
      <c r="Z1749" s="16"/>
      <c r="AD1749" s="5"/>
    </row>
    <row r="1750" spans="1:30" x14ac:dyDescent="0.2">
      <c r="A1750" s="138">
        <f t="shared" si="2362"/>
        <v>43795</v>
      </c>
      <c r="B1750" s="134">
        <f t="shared" si="2301"/>
        <v>6551.1454664000003</v>
      </c>
      <c r="C1750" s="134">
        <f t="shared" si="2337"/>
        <v>5119.6997127398681</v>
      </c>
      <c r="D1750" s="139">
        <f t="shared" si="2302"/>
        <v>736.36199999999997</v>
      </c>
      <c r="E1750" s="10">
        <f>IF(DAY(A1750)=E$3+1,VLOOKUP(A1750,[1]Plan1!$BZ$150:$CA$300,2),E1749)</f>
        <v>741.33299999999997</v>
      </c>
      <c r="F1750" s="140">
        <f t="shared" si="2303"/>
        <v>43759</v>
      </c>
      <c r="G1750" s="133">
        <f t="shared" si="2304"/>
        <v>6.7507557424202336E-3</v>
      </c>
      <c r="H1750" s="141">
        <f t="shared" si="2305"/>
        <v>6</v>
      </c>
      <c r="I1750" s="141">
        <f t="shared" si="2306"/>
        <v>30</v>
      </c>
      <c r="J1750" s="134">
        <f t="shared" si="2307"/>
        <v>1.0013465200300187</v>
      </c>
      <c r="K1750" s="134">
        <f t="shared" si="2308"/>
        <v>1.27533444</v>
      </c>
      <c r="L1750" s="134">
        <f t="shared" si="2309"/>
        <v>1.2770516999999999</v>
      </c>
      <c r="M1750" s="134">
        <f t="shared" si="2310"/>
        <v>6538.1212216399999</v>
      </c>
      <c r="N1750" s="142">
        <f t="shared" si="2338"/>
        <v>0</v>
      </c>
      <c r="O1750" s="133">
        <f t="shared" si="2359"/>
        <v>0</v>
      </c>
      <c r="P1750" s="134">
        <f t="shared" si="2311"/>
        <v>0</v>
      </c>
      <c r="Q1750" s="133">
        <f t="shared" si="2363"/>
        <v>0.12682499999999999</v>
      </c>
      <c r="R1750" s="143">
        <f t="shared" si="2312"/>
        <v>1.0019920470000001</v>
      </c>
      <c r="S1750" s="134">
        <f t="shared" si="2313"/>
        <v>13.02424476</v>
      </c>
      <c r="T1750" s="3">
        <f t="shared" si="2364"/>
        <v>0</v>
      </c>
      <c r="U1750" s="4">
        <f t="shared" si="2365"/>
        <v>0</v>
      </c>
      <c r="V1750" s="144" t="str">
        <f t="shared" ref="V1750" si="2377">V1749</f>
        <v>A+J=</v>
      </c>
      <c r="W1750" s="9">
        <f t="shared" si="2361"/>
        <v>43819</v>
      </c>
      <c r="X1750" s="4"/>
      <c r="Y1750" s="18"/>
      <c r="Z1750" s="16"/>
      <c r="AD1750" s="5"/>
    </row>
    <row r="1751" spans="1:30" x14ac:dyDescent="0.2">
      <c r="A1751" s="138">
        <f t="shared" si="2362"/>
        <v>43796</v>
      </c>
      <c r="B1751" s="134">
        <f t="shared" si="2301"/>
        <v>6554.7885429000007</v>
      </c>
      <c r="C1751" s="134">
        <f t="shared" si="2337"/>
        <v>5119.6997127398681</v>
      </c>
      <c r="D1751" s="139">
        <f t="shared" si="2302"/>
        <v>736.36199999999997</v>
      </c>
      <c r="E1751" s="10">
        <f>IF(DAY(A1751)=E$3+1,VLOOKUP(A1751,[1]Plan1!$BZ$150:$CA$300,2),E1750)</f>
        <v>741.33299999999997</v>
      </c>
      <c r="F1751" s="140">
        <f t="shared" si="2303"/>
        <v>43759</v>
      </c>
      <c r="G1751" s="133">
        <f t="shared" si="2304"/>
        <v>6.7507557424202336E-3</v>
      </c>
      <c r="H1751" s="141">
        <f t="shared" si="2305"/>
        <v>7</v>
      </c>
      <c r="I1751" s="141">
        <f t="shared" si="2306"/>
        <v>30</v>
      </c>
      <c r="J1751" s="134">
        <f t="shared" si="2307"/>
        <v>1.0015711162443151</v>
      </c>
      <c r="K1751" s="134">
        <f t="shared" si="2308"/>
        <v>1.27533444</v>
      </c>
      <c r="L1751" s="134">
        <f t="shared" si="2309"/>
        <v>1.27733813</v>
      </c>
      <c r="M1751" s="134">
        <f t="shared" si="2310"/>
        <v>6539.5876572300003</v>
      </c>
      <c r="N1751" s="142">
        <f t="shared" si="2338"/>
        <v>0</v>
      </c>
      <c r="O1751" s="133">
        <f t="shared" si="2359"/>
        <v>0</v>
      </c>
      <c r="P1751" s="134">
        <f t="shared" si="2311"/>
        <v>0</v>
      </c>
      <c r="Q1751" s="133">
        <f t="shared" si="2363"/>
        <v>0.12682499999999999</v>
      </c>
      <c r="R1751" s="143">
        <f t="shared" si="2312"/>
        <v>1.0023244410000001</v>
      </c>
      <c r="S1751" s="134">
        <f t="shared" si="2313"/>
        <v>15.20088567</v>
      </c>
      <c r="T1751" s="3">
        <f t="shared" si="2364"/>
        <v>0</v>
      </c>
      <c r="U1751" s="4">
        <f t="shared" si="2365"/>
        <v>0</v>
      </c>
      <c r="V1751" s="144" t="str">
        <f t="shared" ref="V1751" si="2378">V1750</f>
        <v>A+J=</v>
      </c>
      <c r="W1751" s="9">
        <f t="shared" si="2361"/>
        <v>43819</v>
      </c>
      <c r="X1751" s="4"/>
      <c r="Y1751" s="18"/>
      <c r="Z1751" s="16"/>
      <c r="AD1751" s="5"/>
    </row>
    <row r="1752" spans="1:30" x14ac:dyDescent="0.2">
      <c r="A1752" s="138">
        <f t="shared" si="2362"/>
        <v>43797</v>
      </c>
      <c r="B1752" s="134">
        <f t="shared" si="2301"/>
        <v>6558.4336665699993</v>
      </c>
      <c r="C1752" s="134">
        <f t="shared" si="2337"/>
        <v>5119.6997127398681</v>
      </c>
      <c r="D1752" s="139">
        <f t="shared" si="2302"/>
        <v>736.36199999999997</v>
      </c>
      <c r="E1752" s="10">
        <f>IF(DAY(A1752)=E$3+1,VLOOKUP(A1752,[1]Plan1!$BZ$150:$CA$300,2),E1751)</f>
        <v>741.33299999999997</v>
      </c>
      <c r="F1752" s="140">
        <f t="shared" si="2303"/>
        <v>43759</v>
      </c>
      <c r="G1752" s="133">
        <f t="shared" si="2304"/>
        <v>6.7507557424202336E-3</v>
      </c>
      <c r="H1752" s="141">
        <f t="shared" si="2305"/>
        <v>8</v>
      </c>
      <c r="I1752" s="141">
        <f t="shared" si="2306"/>
        <v>30</v>
      </c>
      <c r="J1752" s="134">
        <f t="shared" si="2307"/>
        <v>1.0017957628342389</v>
      </c>
      <c r="K1752" s="134">
        <f t="shared" si="2308"/>
        <v>1.27533444</v>
      </c>
      <c r="L1752" s="134">
        <f t="shared" si="2309"/>
        <v>1.27762463</v>
      </c>
      <c r="M1752" s="134">
        <f t="shared" si="2310"/>
        <v>6541.0544511999997</v>
      </c>
      <c r="N1752" s="142">
        <f t="shared" si="2338"/>
        <v>0</v>
      </c>
      <c r="O1752" s="133">
        <f t="shared" si="2359"/>
        <v>0</v>
      </c>
      <c r="P1752" s="134">
        <f t="shared" si="2311"/>
        <v>0</v>
      </c>
      <c r="Q1752" s="133">
        <f t="shared" si="2363"/>
        <v>0.12682499999999999</v>
      </c>
      <c r="R1752" s="143">
        <f t="shared" si="2312"/>
        <v>1.0026569439999999</v>
      </c>
      <c r="S1752" s="134">
        <f t="shared" si="2313"/>
        <v>17.379215370000001</v>
      </c>
      <c r="T1752" s="3">
        <f t="shared" si="2364"/>
        <v>0</v>
      </c>
      <c r="U1752" s="4">
        <f t="shared" si="2365"/>
        <v>0</v>
      </c>
      <c r="V1752" s="144" t="str">
        <f t="shared" ref="V1752" si="2379">V1751</f>
        <v>A+J=</v>
      </c>
      <c r="W1752" s="9">
        <f t="shared" si="2361"/>
        <v>43819</v>
      </c>
      <c r="X1752" s="4"/>
      <c r="Y1752" s="18"/>
      <c r="Z1752" s="16"/>
      <c r="AD1752" s="5"/>
    </row>
    <row r="1753" spans="1:30" x14ac:dyDescent="0.2">
      <c r="A1753" s="138">
        <f t="shared" si="2362"/>
        <v>43798</v>
      </c>
      <c r="B1753" s="134">
        <f t="shared" si="2301"/>
        <v>6562.0808513399998</v>
      </c>
      <c r="C1753" s="134">
        <f t="shared" si="2337"/>
        <v>5119.6997127398681</v>
      </c>
      <c r="D1753" s="139">
        <f t="shared" si="2302"/>
        <v>736.36199999999997</v>
      </c>
      <c r="E1753" s="10">
        <f>IF(DAY(A1753)=E$3+1,VLOOKUP(A1753,[1]Plan1!$BZ$150:$CA$300,2),E1752)</f>
        <v>741.33299999999997</v>
      </c>
      <c r="F1753" s="140">
        <f t="shared" si="2303"/>
        <v>43759</v>
      </c>
      <c r="G1753" s="133">
        <f t="shared" si="2304"/>
        <v>6.7507557424202336E-3</v>
      </c>
      <c r="H1753" s="141">
        <f t="shared" si="2305"/>
        <v>9</v>
      </c>
      <c r="I1753" s="141">
        <f t="shared" si="2306"/>
        <v>30</v>
      </c>
      <c r="J1753" s="134">
        <f t="shared" si="2307"/>
        <v>1.0020204598110896</v>
      </c>
      <c r="K1753" s="134">
        <f t="shared" si="2308"/>
        <v>1.27533444</v>
      </c>
      <c r="L1753" s="134">
        <f t="shared" si="2309"/>
        <v>1.2779111999999999</v>
      </c>
      <c r="M1753" s="134">
        <f t="shared" si="2310"/>
        <v>6542.5216035399999</v>
      </c>
      <c r="N1753" s="142">
        <f t="shared" si="2338"/>
        <v>0</v>
      </c>
      <c r="O1753" s="133">
        <f t="shared" si="2359"/>
        <v>0</v>
      </c>
      <c r="P1753" s="134">
        <f t="shared" si="2311"/>
        <v>0</v>
      </c>
      <c r="Q1753" s="133">
        <f t="shared" si="2363"/>
        <v>0.12682499999999999</v>
      </c>
      <c r="R1753" s="143">
        <f t="shared" si="2312"/>
        <v>1.0029895579999999</v>
      </c>
      <c r="S1753" s="134">
        <f t="shared" si="2313"/>
        <v>19.559247800000001</v>
      </c>
      <c r="T1753" s="3">
        <f t="shared" si="2364"/>
        <v>0</v>
      </c>
      <c r="U1753" s="4">
        <f t="shared" si="2365"/>
        <v>0</v>
      </c>
      <c r="V1753" s="144" t="str">
        <f t="shared" ref="V1753" si="2380">V1752</f>
        <v>A+J=</v>
      </c>
      <c r="W1753" s="9">
        <f t="shared" si="2361"/>
        <v>43819</v>
      </c>
      <c r="X1753" s="4"/>
      <c r="Y1753" s="18"/>
      <c r="Z1753" s="16"/>
      <c r="AD1753" s="5"/>
    </row>
    <row r="1754" spans="1:30" x14ac:dyDescent="0.2">
      <c r="A1754" s="138">
        <f t="shared" si="2362"/>
        <v>43799</v>
      </c>
      <c r="B1754" s="134">
        <f t="shared" si="2301"/>
        <v>6565.7300466799998</v>
      </c>
      <c r="C1754" s="134">
        <f t="shared" si="2337"/>
        <v>5119.6997127398681</v>
      </c>
      <c r="D1754" s="139">
        <f t="shared" si="2302"/>
        <v>736.36199999999997</v>
      </c>
      <c r="E1754" s="10">
        <f>IF(DAY(A1754)=E$3+1,VLOOKUP(A1754,[1]Plan1!$BZ$150:$CA$300,2),E1753)</f>
        <v>741.33299999999997</v>
      </c>
      <c r="F1754" s="140">
        <f t="shared" si="2303"/>
        <v>43759</v>
      </c>
      <c r="G1754" s="133">
        <f t="shared" si="2304"/>
        <v>6.7507557424202336E-3</v>
      </c>
      <c r="H1754" s="141">
        <f t="shared" si="2305"/>
        <v>10</v>
      </c>
      <c r="I1754" s="141">
        <f t="shared" si="2306"/>
        <v>30</v>
      </c>
      <c r="J1754" s="134">
        <f t="shared" si="2307"/>
        <v>1.0022452071861683</v>
      </c>
      <c r="K1754" s="134">
        <f t="shared" si="2308"/>
        <v>1.27533444</v>
      </c>
      <c r="L1754" s="134">
        <f t="shared" si="2309"/>
        <v>1.2781978300000001</v>
      </c>
      <c r="M1754" s="134">
        <f t="shared" si="2310"/>
        <v>6543.9890630700002</v>
      </c>
      <c r="N1754" s="142">
        <f t="shared" si="2338"/>
        <v>0</v>
      </c>
      <c r="O1754" s="133">
        <f t="shared" si="2359"/>
        <v>0</v>
      </c>
      <c r="P1754" s="134">
        <f t="shared" si="2311"/>
        <v>0</v>
      </c>
      <c r="Q1754" s="133">
        <f t="shared" si="2363"/>
        <v>0.12682499999999999</v>
      </c>
      <c r="R1754" s="143">
        <f t="shared" si="2312"/>
        <v>1.0033222829999999</v>
      </c>
      <c r="S1754" s="134">
        <f t="shared" si="2313"/>
        <v>21.740983610000001</v>
      </c>
      <c r="T1754" s="3">
        <f t="shared" si="2364"/>
        <v>0</v>
      </c>
      <c r="U1754" s="4">
        <f t="shared" si="2365"/>
        <v>0</v>
      </c>
      <c r="V1754" s="144" t="str">
        <f t="shared" ref="V1754" si="2381">V1753</f>
        <v>A+J=</v>
      </c>
      <c r="W1754" s="9">
        <f t="shared" si="2361"/>
        <v>43819</v>
      </c>
      <c r="X1754" s="4"/>
      <c r="Y1754" s="18"/>
      <c r="Z1754" s="16"/>
      <c r="AD1754" s="5"/>
    </row>
    <row r="1755" spans="1:30" x14ac:dyDescent="0.2">
      <c r="A1755" s="138">
        <f t="shared" si="2362"/>
        <v>43800</v>
      </c>
      <c r="B1755" s="134">
        <f t="shared" si="2301"/>
        <v>6569.38124685</v>
      </c>
      <c r="C1755" s="134">
        <f t="shared" si="2337"/>
        <v>5119.6997127398681</v>
      </c>
      <c r="D1755" s="139">
        <f t="shared" si="2302"/>
        <v>736.36199999999997</v>
      </c>
      <c r="E1755" s="10">
        <f>IF(DAY(A1755)=E$3+1,VLOOKUP(A1755,[1]Plan1!$BZ$150:$CA$300,2),E1754)</f>
        <v>741.33299999999997</v>
      </c>
      <c r="F1755" s="140">
        <f t="shared" si="2303"/>
        <v>43759</v>
      </c>
      <c r="G1755" s="133">
        <f t="shared" si="2304"/>
        <v>6.7507557424202336E-3</v>
      </c>
      <c r="H1755" s="141">
        <f t="shared" si="2305"/>
        <v>11</v>
      </c>
      <c r="I1755" s="141">
        <f t="shared" si="2306"/>
        <v>30</v>
      </c>
      <c r="J1755" s="134">
        <f t="shared" si="2307"/>
        <v>1.0024700049707791</v>
      </c>
      <c r="K1755" s="134">
        <f t="shared" si="2308"/>
        <v>1.27533444</v>
      </c>
      <c r="L1755" s="134">
        <f t="shared" si="2309"/>
        <v>1.2784845199999999</v>
      </c>
      <c r="M1755" s="134">
        <f t="shared" si="2310"/>
        <v>6545.4568297799997</v>
      </c>
      <c r="N1755" s="142">
        <f t="shared" si="2338"/>
        <v>0</v>
      </c>
      <c r="O1755" s="133">
        <f t="shared" si="2359"/>
        <v>0</v>
      </c>
      <c r="P1755" s="134">
        <f t="shared" si="2311"/>
        <v>0</v>
      </c>
      <c r="Q1755" s="133">
        <f t="shared" si="2363"/>
        <v>0.12682499999999999</v>
      </c>
      <c r="R1755" s="143">
        <f t="shared" si="2312"/>
        <v>1.003655118</v>
      </c>
      <c r="S1755" s="134">
        <f t="shared" si="2313"/>
        <v>23.924417070000001</v>
      </c>
      <c r="T1755" s="3">
        <f t="shared" si="2364"/>
        <v>0</v>
      </c>
      <c r="U1755" s="4">
        <f t="shared" si="2365"/>
        <v>0</v>
      </c>
      <c r="V1755" s="144" t="str">
        <f t="shared" ref="V1755" si="2382">V1754</f>
        <v>A+J=</v>
      </c>
      <c r="W1755" s="9">
        <f t="shared" si="2361"/>
        <v>43819</v>
      </c>
      <c r="X1755" s="4"/>
      <c r="Y1755" s="18"/>
      <c r="Z1755" s="16"/>
      <c r="AD1755" s="5"/>
    </row>
    <row r="1756" spans="1:30" x14ac:dyDescent="0.2">
      <c r="A1756" s="138">
        <f t="shared" si="2362"/>
        <v>43801</v>
      </c>
      <c r="B1756" s="134">
        <f t="shared" si="2301"/>
        <v>6573.0344526400004</v>
      </c>
      <c r="C1756" s="134">
        <f t="shared" si="2337"/>
        <v>5119.6997127398681</v>
      </c>
      <c r="D1756" s="139">
        <f t="shared" si="2302"/>
        <v>736.36199999999997</v>
      </c>
      <c r="E1756" s="10">
        <f>IF(DAY(A1756)=E$3+1,VLOOKUP(A1756,[1]Plan1!$BZ$150:$CA$300,2),E1755)</f>
        <v>741.33299999999997</v>
      </c>
      <c r="F1756" s="140">
        <f t="shared" si="2303"/>
        <v>43759</v>
      </c>
      <c r="G1756" s="133">
        <f t="shared" si="2304"/>
        <v>6.7507557424202336E-3</v>
      </c>
      <c r="H1756" s="141">
        <f t="shared" si="2305"/>
        <v>12</v>
      </c>
      <c r="I1756" s="141">
        <f t="shared" si="2306"/>
        <v>30</v>
      </c>
      <c r="J1756" s="134">
        <f t="shared" si="2307"/>
        <v>1.0026948531762288</v>
      </c>
      <c r="K1756" s="134">
        <f t="shared" si="2308"/>
        <v>1.27533444</v>
      </c>
      <c r="L1756" s="134">
        <f t="shared" si="2309"/>
        <v>1.27877127</v>
      </c>
      <c r="M1756" s="134">
        <f t="shared" si="2310"/>
        <v>6546.9249036700003</v>
      </c>
      <c r="N1756" s="142">
        <f t="shared" si="2338"/>
        <v>0</v>
      </c>
      <c r="O1756" s="133">
        <f t="shared" si="2359"/>
        <v>0</v>
      </c>
      <c r="P1756" s="134">
        <f t="shared" si="2311"/>
        <v>0</v>
      </c>
      <c r="Q1756" s="133">
        <f t="shared" si="2363"/>
        <v>0.12682499999999999</v>
      </c>
      <c r="R1756" s="143">
        <f t="shared" si="2312"/>
        <v>1.003988063</v>
      </c>
      <c r="S1756" s="134">
        <f t="shared" si="2313"/>
        <v>26.109548969999999</v>
      </c>
      <c r="T1756" s="3">
        <f t="shared" si="2364"/>
        <v>0</v>
      </c>
      <c r="U1756" s="4">
        <f t="shared" si="2365"/>
        <v>0</v>
      </c>
      <c r="V1756" s="144" t="str">
        <f t="shared" ref="V1756" si="2383">V1755</f>
        <v>A+J=</v>
      </c>
      <c r="W1756" s="9">
        <f t="shared" si="2361"/>
        <v>43819</v>
      </c>
      <c r="X1756" s="4"/>
      <c r="Y1756" s="18"/>
      <c r="Z1756" s="16"/>
      <c r="AD1756" s="5"/>
    </row>
    <row r="1757" spans="1:30" x14ac:dyDescent="0.2">
      <c r="A1757" s="138">
        <f t="shared" si="2362"/>
        <v>43802</v>
      </c>
      <c r="B1757" s="134">
        <f t="shared" si="2301"/>
        <v>6576.68976767</v>
      </c>
      <c r="C1757" s="134">
        <f t="shared" si="2337"/>
        <v>5119.6997127398681</v>
      </c>
      <c r="D1757" s="139">
        <f t="shared" si="2302"/>
        <v>736.36199999999997</v>
      </c>
      <c r="E1757" s="10">
        <f>IF(DAY(A1757)=E$3+1,VLOOKUP(A1757,[1]Plan1!$BZ$150:$CA$300,2),E1756)</f>
        <v>741.33299999999997</v>
      </c>
      <c r="F1757" s="140">
        <f t="shared" si="2303"/>
        <v>43759</v>
      </c>
      <c r="G1757" s="133">
        <f t="shared" si="2304"/>
        <v>6.7507557424202336E-3</v>
      </c>
      <c r="H1757" s="141">
        <f t="shared" si="2305"/>
        <v>13</v>
      </c>
      <c r="I1757" s="141">
        <f t="shared" si="2306"/>
        <v>30</v>
      </c>
      <c r="J1757" s="134">
        <f t="shared" si="2307"/>
        <v>1.0029197518138262</v>
      </c>
      <c r="K1757" s="134">
        <f t="shared" si="2308"/>
        <v>1.27533444</v>
      </c>
      <c r="L1757" s="134">
        <f t="shared" si="2309"/>
        <v>1.2790581000000001</v>
      </c>
      <c r="M1757" s="134">
        <f t="shared" si="2310"/>
        <v>6548.3933871400004</v>
      </c>
      <c r="N1757" s="142">
        <f t="shared" si="2338"/>
        <v>0</v>
      </c>
      <c r="O1757" s="133">
        <f t="shared" si="2359"/>
        <v>0</v>
      </c>
      <c r="P1757" s="134">
        <f t="shared" si="2311"/>
        <v>0</v>
      </c>
      <c r="Q1757" s="133">
        <f t="shared" si="2363"/>
        <v>0.12682499999999999</v>
      </c>
      <c r="R1757" s="143">
        <f t="shared" si="2312"/>
        <v>1.004321118</v>
      </c>
      <c r="S1757" s="134">
        <f t="shared" si="2313"/>
        <v>28.29638053</v>
      </c>
      <c r="T1757" s="3">
        <f t="shared" si="2364"/>
        <v>0</v>
      </c>
      <c r="U1757" s="4">
        <f t="shared" si="2365"/>
        <v>0</v>
      </c>
      <c r="V1757" s="144" t="str">
        <f t="shared" ref="V1757" si="2384">V1756</f>
        <v>A+J=</v>
      </c>
      <c r="W1757" s="9">
        <f t="shared" si="2361"/>
        <v>43819</v>
      </c>
      <c r="X1757" s="4"/>
      <c r="Y1757" s="18"/>
      <c r="Z1757" s="16"/>
      <c r="AD1757" s="5"/>
    </row>
    <row r="1758" spans="1:30" x14ac:dyDescent="0.2">
      <c r="A1758" s="138">
        <f t="shared" si="2362"/>
        <v>43803</v>
      </c>
      <c r="B1758" s="134">
        <f t="shared" si="2301"/>
        <v>6580.3470450900004</v>
      </c>
      <c r="C1758" s="134">
        <f t="shared" si="2337"/>
        <v>5119.6997127398681</v>
      </c>
      <c r="D1758" s="139">
        <f t="shared" si="2302"/>
        <v>736.36199999999997</v>
      </c>
      <c r="E1758" s="10">
        <f>IF(DAY(A1758)=E$3+1,VLOOKUP(A1758,[1]Plan1!$BZ$150:$CA$300,2),E1757)</f>
        <v>741.33299999999997</v>
      </c>
      <c r="F1758" s="140">
        <f t="shared" si="2303"/>
        <v>43759</v>
      </c>
      <c r="G1758" s="133">
        <f t="shared" si="2304"/>
        <v>6.7507557424202336E-3</v>
      </c>
      <c r="H1758" s="141">
        <f t="shared" si="2305"/>
        <v>14</v>
      </c>
      <c r="I1758" s="141">
        <f t="shared" si="2306"/>
        <v>30</v>
      </c>
      <c r="J1758" s="134">
        <f t="shared" si="2307"/>
        <v>1.0031447008948831</v>
      </c>
      <c r="K1758" s="134">
        <f t="shared" si="2308"/>
        <v>1.27533444</v>
      </c>
      <c r="L1758" s="134">
        <f t="shared" si="2309"/>
        <v>1.2793449800000001</v>
      </c>
      <c r="M1758" s="134">
        <f t="shared" si="2310"/>
        <v>6549.8621266</v>
      </c>
      <c r="N1758" s="142">
        <f t="shared" si="2338"/>
        <v>0</v>
      </c>
      <c r="O1758" s="133">
        <f t="shared" si="2359"/>
        <v>0</v>
      </c>
      <c r="P1758" s="134">
        <f t="shared" si="2311"/>
        <v>0</v>
      </c>
      <c r="Q1758" s="133">
        <f t="shared" si="2363"/>
        <v>0.12682499999999999</v>
      </c>
      <c r="R1758" s="143">
        <f t="shared" si="2312"/>
        <v>1.0046542839999999</v>
      </c>
      <c r="S1758" s="134">
        <f t="shared" si="2313"/>
        <v>30.484918489999998</v>
      </c>
      <c r="T1758" s="3">
        <f t="shared" si="2364"/>
        <v>0</v>
      </c>
      <c r="U1758" s="4">
        <f t="shared" si="2365"/>
        <v>0</v>
      </c>
      <c r="V1758" s="144" t="str">
        <f t="shared" ref="V1758" si="2385">V1757</f>
        <v>A+J=</v>
      </c>
      <c r="W1758" s="9">
        <f t="shared" si="2361"/>
        <v>43819</v>
      </c>
      <c r="X1758" s="4"/>
      <c r="Y1758" s="18"/>
      <c r="Z1758" s="16"/>
      <c r="AD1758" s="5"/>
    </row>
    <row r="1759" spans="1:30" x14ac:dyDescent="0.2">
      <c r="A1759" s="138">
        <f t="shared" si="2362"/>
        <v>43804</v>
      </c>
      <c r="B1759" s="134">
        <f t="shared" ref="B1759:B1822" si="2386">(M1759+S1759)</f>
        <v>6584.0063885399995</v>
      </c>
      <c r="C1759" s="134">
        <f t="shared" si="2337"/>
        <v>5119.6997127398681</v>
      </c>
      <c r="D1759" s="139">
        <f t="shared" ref="D1759:D1822" si="2387">IF(E1759=E1758,D1758,E1758)</f>
        <v>736.36199999999997</v>
      </c>
      <c r="E1759" s="10">
        <f>IF(DAY(A1759)=E$3+1,VLOOKUP(A1759,[1]Plan1!$BZ$150:$CA$300,2),E1758)</f>
        <v>741.33299999999997</v>
      </c>
      <c r="F1759" s="140">
        <f t="shared" ref="F1759:F1822" si="2388">IF(D1759=D1758,F1758,EDATE(A1759,-1))</f>
        <v>43759</v>
      </c>
      <c r="G1759" s="133">
        <f t="shared" ref="G1759:G1822" si="2389">(E1759/D1759)-1</f>
        <v>6.7507557424202336E-3</v>
      </c>
      <c r="H1759" s="141">
        <f t="shared" ref="H1759:H1822" si="2390">IF(DAY(A1759)=E$3+1,1,H1758+1)</f>
        <v>15</v>
      </c>
      <c r="I1759" s="141">
        <f t="shared" ref="I1759:I1822" si="2391">IF(DAY(A1759)=E$3+1,DAY(EOMONTH(A1759,0)),I1758)</f>
        <v>30</v>
      </c>
      <c r="J1759" s="134">
        <f t="shared" ref="J1759:J1822" si="2392">((E1759/D1759)^(H1759/I1759))</f>
        <v>1.0033697004307138</v>
      </c>
      <c r="K1759" s="134">
        <f t="shared" ref="K1759:K1822" si="2393">IF(DAY(A1759)=E$3+1,L1758,K1758)</f>
        <v>1.27533444</v>
      </c>
      <c r="L1759" s="134">
        <f t="shared" ref="L1759:L1822" si="2394">TRUNC(J1759*K1759,8)</f>
        <v>1.2796319300000001</v>
      </c>
      <c r="M1759" s="134">
        <f t="shared" ref="M1759:M1822" si="2395">TRUNC(C1759*L1759,8)</f>
        <v>6551.3312244299996</v>
      </c>
      <c r="N1759" s="142">
        <f t="shared" si="2338"/>
        <v>0</v>
      </c>
      <c r="O1759" s="133">
        <f t="shared" si="2359"/>
        <v>0</v>
      </c>
      <c r="P1759" s="134">
        <f t="shared" ref="P1759:P1822" si="2396">IF(O1759&gt;0,TRUNC(O1759*M1759,8),0)</f>
        <v>0</v>
      </c>
      <c r="Q1759" s="133">
        <f t="shared" si="2363"/>
        <v>0.12682499999999999</v>
      </c>
      <c r="R1759" s="143">
        <f t="shared" ref="R1759:R1822" si="2397">ROUND((1+Q1759)^(1/12)^(H1759/I1759),9)</f>
        <v>1.0049875610000001</v>
      </c>
      <c r="S1759" s="134">
        <f t="shared" ref="S1759:S1822" si="2398">TRUNC(M1759*(R1759-1),8)</f>
        <v>32.675164109999997</v>
      </c>
      <c r="T1759" s="3">
        <f t="shared" si="2364"/>
        <v>0</v>
      </c>
      <c r="U1759" s="4">
        <f t="shared" si="2365"/>
        <v>0</v>
      </c>
      <c r="V1759" s="144" t="str">
        <f t="shared" ref="V1759" si="2399">V1758</f>
        <v>A+J=</v>
      </c>
      <c r="W1759" s="9">
        <f t="shared" si="2361"/>
        <v>43819</v>
      </c>
      <c r="X1759" s="4"/>
      <c r="Y1759" s="18"/>
      <c r="Z1759" s="16"/>
      <c r="AD1759" s="5"/>
    </row>
    <row r="1760" spans="1:30" x14ac:dyDescent="0.2">
      <c r="A1760" s="138">
        <f t="shared" si="2362"/>
        <v>43805</v>
      </c>
      <c r="B1760" s="134">
        <f t="shared" si="2386"/>
        <v>6587.6677408400001</v>
      </c>
      <c r="C1760" s="134">
        <f t="shared" si="2337"/>
        <v>5119.6997127398681</v>
      </c>
      <c r="D1760" s="139">
        <f t="shared" si="2387"/>
        <v>736.36199999999997</v>
      </c>
      <c r="E1760" s="10">
        <f>IF(DAY(A1760)=E$3+1,VLOOKUP(A1760,[1]Plan1!$BZ$150:$CA$300,2),E1759)</f>
        <v>741.33299999999997</v>
      </c>
      <c r="F1760" s="140">
        <f t="shared" si="2388"/>
        <v>43759</v>
      </c>
      <c r="G1760" s="133">
        <f t="shared" si="2389"/>
        <v>6.7507557424202336E-3</v>
      </c>
      <c r="H1760" s="141">
        <f t="shared" si="2390"/>
        <v>16</v>
      </c>
      <c r="I1760" s="141">
        <f t="shared" si="2391"/>
        <v>30</v>
      </c>
      <c r="J1760" s="134">
        <f t="shared" si="2392"/>
        <v>1.0035947504326348</v>
      </c>
      <c r="K1760" s="134">
        <f t="shared" si="2393"/>
        <v>1.27533444</v>
      </c>
      <c r="L1760" s="134">
        <f t="shared" si="2394"/>
        <v>1.2799189399999999</v>
      </c>
      <c r="M1760" s="134">
        <f t="shared" si="2395"/>
        <v>6552.8006294400002</v>
      </c>
      <c r="N1760" s="142">
        <f t="shared" si="2338"/>
        <v>0</v>
      </c>
      <c r="O1760" s="133">
        <f t="shared" si="2359"/>
        <v>0</v>
      </c>
      <c r="P1760" s="134">
        <f t="shared" si="2396"/>
        <v>0</v>
      </c>
      <c r="Q1760" s="133">
        <f t="shared" si="2363"/>
        <v>0.12682499999999999</v>
      </c>
      <c r="R1760" s="143">
        <f t="shared" si="2397"/>
        <v>1.005320948</v>
      </c>
      <c r="S1760" s="134">
        <f t="shared" si="2398"/>
        <v>34.867111399999999</v>
      </c>
      <c r="T1760" s="3">
        <f t="shared" si="2364"/>
        <v>0</v>
      </c>
      <c r="U1760" s="4">
        <f t="shared" si="2365"/>
        <v>0</v>
      </c>
      <c r="V1760" s="144" t="str">
        <f t="shared" ref="V1760" si="2400">V1759</f>
        <v>A+J=</v>
      </c>
      <c r="W1760" s="9">
        <f t="shared" si="2361"/>
        <v>43819</v>
      </c>
      <c r="X1760" s="4"/>
      <c r="Y1760" s="18"/>
      <c r="Z1760" s="16"/>
      <c r="AD1760" s="5"/>
    </row>
    <row r="1761" spans="1:30" x14ac:dyDescent="0.2">
      <c r="A1761" s="138">
        <f t="shared" si="2362"/>
        <v>43806</v>
      </c>
      <c r="B1761" s="134">
        <f t="shared" si="2386"/>
        <v>6591.3311608399999</v>
      </c>
      <c r="C1761" s="134">
        <f t="shared" si="2337"/>
        <v>5119.6997127398681</v>
      </c>
      <c r="D1761" s="139">
        <f t="shared" si="2387"/>
        <v>736.36199999999997</v>
      </c>
      <c r="E1761" s="10">
        <f>IF(DAY(A1761)=E$3+1,VLOOKUP(A1761,[1]Plan1!$BZ$150:$CA$300,2),E1760)</f>
        <v>741.33299999999997</v>
      </c>
      <c r="F1761" s="140">
        <f t="shared" si="2388"/>
        <v>43759</v>
      </c>
      <c r="G1761" s="133">
        <f t="shared" si="2389"/>
        <v>6.7507557424202336E-3</v>
      </c>
      <c r="H1761" s="141">
        <f t="shared" si="2390"/>
        <v>17</v>
      </c>
      <c r="I1761" s="141">
        <f t="shared" si="2391"/>
        <v>30</v>
      </c>
      <c r="J1761" s="134">
        <f t="shared" si="2392"/>
        <v>1.0038198509119654</v>
      </c>
      <c r="K1761" s="134">
        <f t="shared" si="2393"/>
        <v>1.27533444</v>
      </c>
      <c r="L1761" s="134">
        <f t="shared" si="2394"/>
        <v>1.2802060200000001</v>
      </c>
      <c r="M1761" s="134">
        <f t="shared" si="2395"/>
        <v>6554.2703928399997</v>
      </c>
      <c r="N1761" s="142">
        <f t="shared" si="2338"/>
        <v>0</v>
      </c>
      <c r="O1761" s="133">
        <f t="shared" si="2359"/>
        <v>0</v>
      </c>
      <c r="P1761" s="134">
        <f t="shared" si="2396"/>
        <v>0</v>
      </c>
      <c r="Q1761" s="133">
        <f t="shared" si="2363"/>
        <v>0.12682499999999999</v>
      </c>
      <c r="R1761" s="143">
        <f t="shared" si="2397"/>
        <v>1.0056544460000001</v>
      </c>
      <c r="S1761" s="134">
        <f t="shared" si="2398"/>
        <v>37.060768000000003</v>
      </c>
      <c r="T1761" s="3">
        <f t="shared" si="2364"/>
        <v>0</v>
      </c>
      <c r="U1761" s="4">
        <f t="shared" si="2365"/>
        <v>0</v>
      </c>
      <c r="V1761" s="144" t="str">
        <f t="shared" ref="V1761" si="2401">V1760</f>
        <v>A+J=</v>
      </c>
      <c r="W1761" s="9">
        <f t="shared" si="2361"/>
        <v>43819</v>
      </c>
      <c r="X1761" s="4"/>
      <c r="Y1761" s="18"/>
      <c r="Z1761" s="16"/>
      <c r="AD1761" s="5"/>
    </row>
    <row r="1762" spans="1:30" x14ac:dyDescent="0.2">
      <c r="A1762" s="138">
        <f t="shared" si="2362"/>
        <v>43807</v>
      </c>
      <c r="B1762" s="134">
        <f t="shared" si="2386"/>
        <v>6594.9966428199996</v>
      </c>
      <c r="C1762" s="134">
        <f t="shared" si="2337"/>
        <v>5119.6997127398681</v>
      </c>
      <c r="D1762" s="139">
        <f t="shared" si="2387"/>
        <v>736.36199999999997</v>
      </c>
      <c r="E1762" s="10">
        <f>IF(DAY(A1762)=E$3+1,VLOOKUP(A1762,[1]Plan1!$BZ$150:$CA$300,2),E1761)</f>
        <v>741.33299999999997</v>
      </c>
      <c r="F1762" s="140">
        <f t="shared" si="2388"/>
        <v>43759</v>
      </c>
      <c r="G1762" s="133">
        <f t="shared" si="2389"/>
        <v>6.7507557424202336E-3</v>
      </c>
      <c r="H1762" s="141">
        <f t="shared" si="2390"/>
        <v>18</v>
      </c>
      <c r="I1762" s="141">
        <f t="shared" si="2391"/>
        <v>30</v>
      </c>
      <c r="J1762" s="134">
        <f t="shared" si="2392"/>
        <v>1.0040450018800273</v>
      </c>
      <c r="K1762" s="134">
        <f t="shared" si="2393"/>
        <v>1.27533444</v>
      </c>
      <c r="L1762" s="134">
        <f t="shared" si="2394"/>
        <v>1.28049317</v>
      </c>
      <c r="M1762" s="134">
        <f t="shared" si="2395"/>
        <v>6555.74051461</v>
      </c>
      <c r="N1762" s="142">
        <f t="shared" si="2338"/>
        <v>0</v>
      </c>
      <c r="O1762" s="133">
        <f t="shared" si="2359"/>
        <v>0</v>
      </c>
      <c r="P1762" s="134">
        <f t="shared" si="2396"/>
        <v>0</v>
      </c>
      <c r="Q1762" s="133">
        <f t="shared" si="2363"/>
        <v>0.12682499999999999</v>
      </c>
      <c r="R1762" s="143">
        <f t="shared" si="2397"/>
        <v>1.0059880539999999</v>
      </c>
      <c r="S1762" s="134">
        <f t="shared" si="2398"/>
        <v>39.25612821</v>
      </c>
      <c r="T1762" s="3">
        <f t="shared" si="2364"/>
        <v>0</v>
      </c>
      <c r="U1762" s="4">
        <f t="shared" si="2365"/>
        <v>0</v>
      </c>
      <c r="V1762" s="144" t="str">
        <f t="shared" ref="V1762" si="2402">V1761</f>
        <v>A+J=</v>
      </c>
      <c r="W1762" s="9">
        <f t="shared" si="2361"/>
        <v>43819</v>
      </c>
      <c r="X1762" s="4"/>
      <c r="Y1762" s="18"/>
      <c r="Z1762" s="16"/>
      <c r="AD1762" s="5"/>
    </row>
    <row r="1763" spans="1:30" x14ac:dyDescent="0.2">
      <c r="A1763" s="138">
        <f t="shared" si="2362"/>
        <v>43808</v>
      </c>
      <c r="B1763" s="134">
        <f t="shared" si="2386"/>
        <v>6598.66409114</v>
      </c>
      <c r="C1763" s="134">
        <f t="shared" si="2337"/>
        <v>5119.6997127398681</v>
      </c>
      <c r="D1763" s="139">
        <f t="shared" si="2387"/>
        <v>736.36199999999997</v>
      </c>
      <c r="E1763" s="10">
        <f>IF(DAY(A1763)=E$3+1,VLOOKUP(A1763,[1]Plan1!$BZ$150:$CA$300,2),E1762)</f>
        <v>741.33299999999997</v>
      </c>
      <c r="F1763" s="140">
        <f t="shared" si="2388"/>
        <v>43759</v>
      </c>
      <c r="G1763" s="133">
        <f t="shared" si="2389"/>
        <v>6.7507557424202336E-3</v>
      </c>
      <c r="H1763" s="141">
        <f t="shared" si="2390"/>
        <v>19</v>
      </c>
      <c r="I1763" s="141">
        <f t="shared" si="2391"/>
        <v>30</v>
      </c>
      <c r="J1763" s="134">
        <f t="shared" si="2392"/>
        <v>1.004270203348145</v>
      </c>
      <c r="K1763" s="134">
        <f t="shared" si="2393"/>
        <v>1.27533444</v>
      </c>
      <c r="L1763" s="134">
        <f t="shared" si="2394"/>
        <v>1.28078037</v>
      </c>
      <c r="M1763" s="134">
        <f t="shared" si="2395"/>
        <v>6557.2108923699998</v>
      </c>
      <c r="N1763" s="142">
        <f t="shared" si="2338"/>
        <v>0</v>
      </c>
      <c r="O1763" s="133">
        <f t="shared" si="2359"/>
        <v>0</v>
      </c>
      <c r="P1763" s="134">
        <f t="shared" si="2396"/>
        <v>0</v>
      </c>
      <c r="Q1763" s="133">
        <f t="shared" si="2363"/>
        <v>0.12682499999999999</v>
      </c>
      <c r="R1763" s="143">
        <f t="shared" si="2397"/>
        <v>1.006321773</v>
      </c>
      <c r="S1763" s="134">
        <f t="shared" si="2398"/>
        <v>41.45319877</v>
      </c>
      <c r="T1763" s="3">
        <f t="shared" si="2364"/>
        <v>0</v>
      </c>
      <c r="U1763" s="4">
        <f t="shared" si="2365"/>
        <v>0</v>
      </c>
      <c r="V1763" s="144" t="str">
        <f t="shared" ref="V1763" si="2403">V1762</f>
        <v>A+J=</v>
      </c>
      <c r="W1763" s="9">
        <f t="shared" si="2361"/>
        <v>43819</v>
      </c>
      <c r="X1763" s="4"/>
      <c r="Y1763" s="18"/>
      <c r="Z1763" s="16"/>
      <c r="AD1763" s="5"/>
    </row>
    <row r="1764" spans="1:30" x14ac:dyDescent="0.2">
      <c r="A1764" s="138">
        <f t="shared" si="2362"/>
        <v>43809</v>
      </c>
      <c r="B1764" s="134">
        <f t="shared" si="2386"/>
        <v>6602.3336096200001</v>
      </c>
      <c r="C1764" s="134">
        <f t="shared" si="2337"/>
        <v>5119.6997127398681</v>
      </c>
      <c r="D1764" s="139">
        <f t="shared" si="2387"/>
        <v>736.36199999999997</v>
      </c>
      <c r="E1764" s="10">
        <f>IF(DAY(A1764)=E$3+1,VLOOKUP(A1764,[1]Plan1!$BZ$150:$CA$300,2),E1763)</f>
        <v>741.33299999999997</v>
      </c>
      <c r="F1764" s="140">
        <f t="shared" si="2388"/>
        <v>43759</v>
      </c>
      <c r="G1764" s="133">
        <f t="shared" si="2389"/>
        <v>6.7507557424202336E-3</v>
      </c>
      <c r="H1764" s="141">
        <f t="shared" si="2390"/>
        <v>20</v>
      </c>
      <c r="I1764" s="141">
        <f t="shared" si="2391"/>
        <v>30</v>
      </c>
      <c r="J1764" s="134">
        <f t="shared" si="2392"/>
        <v>1.0044954553276453</v>
      </c>
      <c r="K1764" s="134">
        <f t="shared" si="2393"/>
        <v>1.27533444</v>
      </c>
      <c r="L1764" s="134">
        <f t="shared" si="2394"/>
        <v>1.2810676400000001</v>
      </c>
      <c r="M1764" s="134">
        <f t="shared" si="2395"/>
        <v>6558.6816285000004</v>
      </c>
      <c r="N1764" s="142">
        <f t="shared" si="2338"/>
        <v>0</v>
      </c>
      <c r="O1764" s="133">
        <f t="shared" si="2359"/>
        <v>0</v>
      </c>
      <c r="P1764" s="134">
        <f t="shared" si="2396"/>
        <v>0</v>
      </c>
      <c r="Q1764" s="133">
        <f t="shared" si="2363"/>
        <v>0.12682499999999999</v>
      </c>
      <c r="R1764" s="143">
        <f t="shared" si="2397"/>
        <v>1.006655603</v>
      </c>
      <c r="S1764" s="134">
        <f t="shared" si="2398"/>
        <v>43.651981120000002</v>
      </c>
      <c r="T1764" s="3">
        <f t="shared" si="2364"/>
        <v>0</v>
      </c>
      <c r="U1764" s="4">
        <f t="shared" si="2365"/>
        <v>0</v>
      </c>
      <c r="V1764" s="144" t="str">
        <f t="shared" ref="V1764" si="2404">V1763</f>
        <v>A+J=</v>
      </c>
      <c r="W1764" s="9">
        <f t="shared" si="2361"/>
        <v>43819</v>
      </c>
      <c r="X1764" s="4"/>
      <c r="Y1764" s="18"/>
      <c r="Z1764" s="16"/>
      <c r="AD1764" s="5"/>
    </row>
    <row r="1765" spans="1:30" x14ac:dyDescent="0.2">
      <c r="A1765" s="138">
        <f t="shared" si="2362"/>
        <v>43810</v>
      </c>
      <c r="B1765" s="134">
        <f t="shared" si="2386"/>
        <v>6606.0051991199998</v>
      </c>
      <c r="C1765" s="134">
        <f t="shared" si="2337"/>
        <v>5119.6997127398681</v>
      </c>
      <c r="D1765" s="139">
        <f t="shared" si="2387"/>
        <v>736.36199999999997</v>
      </c>
      <c r="E1765" s="10">
        <f>IF(DAY(A1765)=E$3+1,VLOOKUP(A1765,[1]Plan1!$BZ$150:$CA$300,2),E1764)</f>
        <v>741.33299999999997</v>
      </c>
      <c r="F1765" s="140">
        <f t="shared" si="2388"/>
        <v>43759</v>
      </c>
      <c r="G1765" s="133">
        <f t="shared" si="2389"/>
        <v>6.7507557424202336E-3</v>
      </c>
      <c r="H1765" s="141">
        <f t="shared" si="2390"/>
        <v>21</v>
      </c>
      <c r="I1765" s="141">
        <f t="shared" si="2391"/>
        <v>30</v>
      </c>
      <c r="J1765" s="134">
        <f t="shared" si="2392"/>
        <v>1.0047207578298576</v>
      </c>
      <c r="K1765" s="134">
        <f t="shared" si="2393"/>
        <v>1.27533444</v>
      </c>
      <c r="L1765" s="134">
        <f t="shared" si="2394"/>
        <v>1.2813549799999999</v>
      </c>
      <c r="M1765" s="134">
        <f t="shared" si="2395"/>
        <v>6560.1527230199999</v>
      </c>
      <c r="N1765" s="142">
        <f t="shared" si="2338"/>
        <v>0</v>
      </c>
      <c r="O1765" s="133">
        <f t="shared" si="2359"/>
        <v>0</v>
      </c>
      <c r="P1765" s="134">
        <f t="shared" si="2396"/>
        <v>0</v>
      </c>
      <c r="Q1765" s="133">
        <f t="shared" si="2363"/>
        <v>0.12682499999999999</v>
      </c>
      <c r="R1765" s="143">
        <f t="shared" si="2397"/>
        <v>1.0069895440000001</v>
      </c>
      <c r="S1765" s="134">
        <f t="shared" si="2398"/>
        <v>45.852476099999997</v>
      </c>
      <c r="T1765" s="3">
        <f t="shared" si="2364"/>
        <v>0</v>
      </c>
      <c r="U1765" s="4">
        <f t="shared" si="2365"/>
        <v>0</v>
      </c>
      <c r="V1765" s="144" t="str">
        <f t="shared" ref="V1765" si="2405">V1764</f>
        <v>A+J=</v>
      </c>
      <c r="W1765" s="9">
        <f t="shared" si="2361"/>
        <v>43819</v>
      </c>
      <c r="X1765" s="4"/>
      <c r="Y1765" s="18"/>
      <c r="Z1765" s="16"/>
      <c r="AD1765" s="5"/>
    </row>
    <row r="1766" spans="1:30" x14ac:dyDescent="0.2">
      <c r="A1766" s="138">
        <f t="shared" si="2362"/>
        <v>43811</v>
      </c>
      <c r="B1766" s="134">
        <f t="shared" si="2386"/>
        <v>6609.6788023499994</v>
      </c>
      <c r="C1766" s="134">
        <f t="shared" si="2337"/>
        <v>5119.6997127398681</v>
      </c>
      <c r="D1766" s="139">
        <f t="shared" si="2387"/>
        <v>736.36199999999997</v>
      </c>
      <c r="E1766" s="10">
        <f>IF(DAY(A1766)=E$3+1,VLOOKUP(A1766,[1]Plan1!$BZ$150:$CA$300,2),E1765)</f>
        <v>741.33299999999997</v>
      </c>
      <c r="F1766" s="140">
        <f t="shared" si="2388"/>
        <v>43759</v>
      </c>
      <c r="G1766" s="133">
        <f t="shared" si="2389"/>
        <v>6.7507557424202336E-3</v>
      </c>
      <c r="H1766" s="141">
        <f t="shared" si="2390"/>
        <v>22</v>
      </c>
      <c r="I1766" s="141">
        <f t="shared" si="2391"/>
        <v>30</v>
      </c>
      <c r="J1766" s="134">
        <f t="shared" si="2392"/>
        <v>1.004946110866114</v>
      </c>
      <c r="K1766" s="134">
        <f t="shared" si="2393"/>
        <v>1.27533444</v>
      </c>
      <c r="L1766" s="134">
        <f t="shared" si="2394"/>
        <v>1.2816423800000001</v>
      </c>
      <c r="M1766" s="134">
        <f t="shared" si="2395"/>
        <v>6561.6241247199996</v>
      </c>
      <c r="N1766" s="142">
        <f t="shared" si="2338"/>
        <v>0</v>
      </c>
      <c r="O1766" s="133">
        <f t="shared" si="2359"/>
        <v>0</v>
      </c>
      <c r="P1766" s="134">
        <f t="shared" si="2396"/>
        <v>0</v>
      </c>
      <c r="Q1766" s="133">
        <f t="shared" si="2363"/>
        <v>0.12682499999999999</v>
      </c>
      <c r="R1766" s="143">
        <f t="shared" si="2397"/>
        <v>1.0073235949999999</v>
      </c>
      <c r="S1766" s="134">
        <f t="shared" si="2398"/>
        <v>48.05467763</v>
      </c>
      <c r="T1766" s="3">
        <f t="shared" si="2364"/>
        <v>0</v>
      </c>
      <c r="U1766" s="4">
        <f t="shared" si="2365"/>
        <v>0</v>
      </c>
      <c r="V1766" s="144" t="str">
        <f t="shared" ref="V1766" si="2406">V1765</f>
        <v>A+J=</v>
      </c>
      <c r="W1766" s="9">
        <f t="shared" si="2361"/>
        <v>43819</v>
      </c>
      <c r="X1766" s="4"/>
      <c r="Y1766" s="18"/>
      <c r="Z1766" s="16"/>
      <c r="AD1766" s="5"/>
    </row>
    <row r="1767" spans="1:30" x14ac:dyDescent="0.2">
      <c r="A1767" s="138">
        <f t="shared" si="2362"/>
        <v>43812</v>
      </c>
      <c r="B1767" s="134">
        <f t="shared" si="2386"/>
        <v>6613.3544782400004</v>
      </c>
      <c r="C1767" s="134">
        <f t="shared" si="2337"/>
        <v>5119.6997127398681</v>
      </c>
      <c r="D1767" s="139">
        <f t="shared" si="2387"/>
        <v>736.36199999999997</v>
      </c>
      <c r="E1767" s="10">
        <f>IF(DAY(A1767)=E$3+1,VLOOKUP(A1767,[1]Plan1!$BZ$150:$CA$300,2),E1766)</f>
        <v>741.33299999999997</v>
      </c>
      <c r="F1767" s="140">
        <f t="shared" si="2388"/>
        <v>43759</v>
      </c>
      <c r="G1767" s="133">
        <f t="shared" si="2389"/>
        <v>6.7507557424202336E-3</v>
      </c>
      <c r="H1767" s="141">
        <f t="shared" si="2390"/>
        <v>23</v>
      </c>
      <c r="I1767" s="141">
        <f t="shared" si="2391"/>
        <v>30</v>
      </c>
      <c r="J1767" s="134">
        <f t="shared" si="2392"/>
        <v>1.0051715144477487</v>
      </c>
      <c r="K1767" s="134">
        <f t="shared" si="2393"/>
        <v>1.27533444</v>
      </c>
      <c r="L1767" s="134">
        <f t="shared" si="2394"/>
        <v>1.28192985</v>
      </c>
      <c r="M1767" s="134">
        <f t="shared" si="2395"/>
        <v>6563.0958847900001</v>
      </c>
      <c r="N1767" s="142">
        <f t="shared" si="2338"/>
        <v>0</v>
      </c>
      <c r="O1767" s="133">
        <f t="shared" si="2359"/>
        <v>0</v>
      </c>
      <c r="P1767" s="134">
        <f t="shared" si="2396"/>
        <v>0</v>
      </c>
      <c r="Q1767" s="133">
        <f t="shared" si="2363"/>
        <v>0.12682499999999999</v>
      </c>
      <c r="R1767" s="143">
        <f t="shared" si="2397"/>
        <v>1.007657757</v>
      </c>
      <c r="S1767" s="134">
        <f t="shared" si="2398"/>
        <v>50.258593449999999</v>
      </c>
      <c r="T1767" s="3">
        <f t="shared" si="2364"/>
        <v>0</v>
      </c>
      <c r="U1767" s="4">
        <f t="shared" si="2365"/>
        <v>0</v>
      </c>
      <c r="V1767" s="144" t="str">
        <f t="shared" ref="V1767" si="2407">V1766</f>
        <v>A+J=</v>
      </c>
      <c r="W1767" s="9">
        <f t="shared" si="2361"/>
        <v>43819</v>
      </c>
      <c r="X1767" s="4"/>
      <c r="Y1767" s="18"/>
      <c r="Z1767" s="16"/>
      <c r="AD1767" s="5"/>
    </row>
    <row r="1768" spans="1:30" x14ac:dyDescent="0.2">
      <c r="A1768" s="138">
        <f t="shared" si="2362"/>
        <v>43813</v>
      </c>
      <c r="B1768" s="134">
        <f t="shared" si="2386"/>
        <v>6617.0321244500001</v>
      </c>
      <c r="C1768" s="134">
        <f t="shared" si="2337"/>
        <v>5119.6997127398681</v>
      </c>
      <c r="D1768" s="139">
        <f t="shared" si="2387"/>
        <v>736.36199999999997</v>
      </c>
      <c r="E1768" s="10">
        <f>IF(DAY(A1768)=E$3+1,VLOOKUP(A1768,[1]Plan1!$BZ$150:$CA$300,2),E1767)</f>
        <v>741.33299999999997</v>
      </c>
      <c r="F1768" s="140">
        <f t="shared" si="2388"/>
        <v>43759</v>
      </c>
      <c r="G1768" s="133">
        <f t="shared" si="2389"/>
        <v>6.7507557424202336E-3</v>
      </c>
      <c r="H1768" s="141">
        <f t="shared" si="2390"/>
        <v>24</v>
      </c>
      <c r="I1768" s="141">
        <f t="shared" si="2391"/>
        <v>30</v>
      </c>
      <c r="J1768" s="134">
        <f t="shared" si="2392"/>
        <v>1.0053969685860988</v>
      </c>
      <c r="K1768" s="134">
        <f t="shared" si="2393"/>
        <v>1.27533444</v>
      </c>
      <c r="L1768" s="134">
        <f t="shared" si="2394"/>
        <v>1.2822173699999999</v>
      </c>
      <c r="M1768" s="134">
        <f t="shared" si="2395"/>
        <v>6564.5679008500001</v>
      </c>
      <c r="N1768" s="142">
        <f t="shared" si="2338"/>
        <v>0</v>
      </c>
      <c r="O1768" s="133">
        <f t="shared" si="2359"/>
        <v>0</v>
      </c>
      <c r="P1768" s="134">
        <f t="shared" si="2396"/>
        <v>0</v>
      </c>
      <c r="Q1768" s="133">
        <f t="shared" si="2363"/>
        <v>0.12682499999999999</v>
      </c>
      <c r="R1768" s="143">
        <f t="shared" si="2397"/>
        <v>1.00799203</v>
      </c>
      <c r="S1768" s="134">
        <f t="shared" si="2398"/>
        <v>52.464223599999997</v>
      </c>
      <c r="T1768" s="3">
        <f t="shared" si="2364"/>
        <v>0</v>
      </c>
      <c r="U1768" s="4">
        <f t="shared" si="2365"/>
        <v>0</v>
      </c>
      <c r="V1768" s="144" t="str">
        <f t="shared" ref="V1768" si="2408">V1767</f>
        <v>A+J=</v>
      </c>
      <c r="W1768" s="9">
        <f t="shared" si="2361"/>
        <v>43819</v>
      </c>
      <c r="X1768" s="4"/>
      <c r="Y1768" s="18"/>
      <c r="Z1768" s="16"/>
      <c r="AD1768" s="5"/>
    </row>
    <row r="1769" spans="1:30" x14ac:dyDescent="0.2">
      <c r="A1769" s="138">
        <f t="shared" si="2362"/>
        <v>43814</v>
      </c>
      <c r="B1769" s="134">
        <f t="shared" si="2386"/>
        <v>6620.71189658</v>
      </c>
      <c r="C1769" s="134">
        <f t="shared" si="2337"/>
        <v>5119.6997127398681</v>
      </c>
      <c r="D1769" s="139">
        <f t="shared" si="2387"/>
        <v>736.36199999999997</v>
      </c>
      <c r="E1769" s="10">
        <f>IF(DAY(A1769)=E$3+1,VLOOKUP(A1769,[1]Plan1!$BZ$150:$CA$300,2),E1768)</f>
        <v>741.33299999999997</v>
      </c>
      <c r="F1769" s="140">
        <f t="shared" si="2388"/>
        <v>43759</v>
      </c>
      <c r="G1769" s="133">
        <f t="shared" si="2389"/>
        <v>6.7507557424202336E-3</v>
      </c>
      <c r="H1769" s="141">
        <f t="shared" si="2390"/>
        <v>25</v>
      </c>
      <c r="I1769" s="141">
        <f t="shared" si="2391"/>
        <v>30</v>
      </c>
      <c r="J1769" s="134">
        <f t="shared" si="2392"/>
        <v>1.0056224732925043</v>
      </c>
      <c r="K1769" s="134">
        <f t="shared" si="2393"/>
        <v>1.27533444</v>
      </c>
      <c r="L1769" s="134">
        <f t="shared" si="2394"/>
        <v>1.28250497</v>
      </c>
      <c r="M1769" s="134">
        <f t="shared" si="2395"/>
        <v>6566.0403264899996</v>
      </c>
      <c r="N1769" s="142">
        <f t="shared" si="2338"/>
        <v>0</v>
      </c>
      <c r="O1769" s="133">
        <f t="shared" si="2359"/>
        <v>0</v>
      </c>
      <c r="P1769" s="134">
        <f t="shared" si="2396"/>
        <v>0</v>
      </c>
      <c r="Q1769" s="133">
        <f t="shared" si="2363"/>
        <v>0.12682499999999999</v>
      </c>
      <c r="R1769" s="143">
        <f t="shared" si="2397"/>
        <v>1.0083264139999999</v>
      </c>
      <c r="S1769" s="134">
        <f t="shared" si="2398"/>
        <v>54.671570090000003</v>
      </c>
      <c r="T1769" s="3">
        <f t="shared" si="2364"/>
        <v>0</v>
      </c>
      <c r="U1769" s="4">
        <f t="shared" si="2365"/>
        <v>0</v>
      </c>
      <c r="V1769" s="144" t="str">
        <f t="shared" ref="V1769" si="2409">V1768</f>
        <v>A+J=</v>
      </c>
      <c r="W1769" s="9">
        <f t="shared" si="2361"/>
        <v>43819</v>
      </c>
      <c r="X1769" s="4"/>
      <c r="Y1769" s="18"/>
      <c r="Z1769" s="16"/>
      <c r="AD1769" s="5"/>
    </row>
    <row r="1770" spans="1:30" x14ac:dyDescent="0.2">
      <c r="A1770" s="138">
        <f t="shared" si="2362"/>
        <v>43815</v>
      </c>
      <c r="B1770" s="134">
        <f t="shared" si="2386"/>
        <v>6624.3936922700004</v>
      </c>
      <c r="C1770" s="134">
        <f t="shared" si="2337"/>
        <v>5119.6997127398681</v>
      </c>
      <c r="D1770" s="139">
        <f t="shared" si="2387"/>
        <v>736.36199999999997</v>
      </c>
      <c r="E1770" s="10">
        <f>IF(DAY(A1770)=E$3+1,VLOOKUP(A1770,[1]Plan1!$BZ$150:$CA$300,2),E1769)</f>
        <v>741.33299999999997</v>
      </c>
      <c r="F1770" s="140">
        <f t="shared" si="2388"/>
        <v>43759</v>
      </c>
      <c r="G1770" s="133">
        <f t="shared" si="2389"/>
        <v>6.7507557424202336E-3</v>
      </c>
      <c r="H1770" s="141">
        <f t="shared" si="2390"/>
        <v>26</v>
      </c>
      <c r="I1770" s="141">
        <f t="shared" si="2391"/>
        <v>30</v>
      </c>
      <c r="J1770" s="134">
        <f t="shared" si="2392"/>
        <v>1.0058480285783067</v>
      </c>
      <c r="K1770" s="134">
        <f t="shared" si="2393"/>
        <v>1.27533444</v>
      </c>
      <c r="L1770" s="134">
        <f t="shared" si="2394"/>
        <v>1.2827926300000001</v>
      </c>
      <c r="M1770" s="134">
        <f t="shared" si="2395"/>
        <v>6567.5130593100002</v>
      </c>
      <c r="N1770" s="142">
        <f t="shared" si="2338"/>
        <v>0</v>
      </c>
      <c r="O1770" s="133">
        <f t="shared" si="2359"/>
        <v>0</v>
      </c>
      <c r="P1770" s="134">
        <f t="shared" si="2396"/>
        <v>0</v>
      </c>
      <c r="Q1770" s="133">
        <f t="shared" si="2363"/>
        <v>0.12682499999999999</v>
      </c>
      <c r="R1770" s="143">
        <f t="shared" si="2397"/>
        <v>1.008660909</v>
      </c>
      <c r="S1770" s="134">
        <f t="shared" si="2398"/>
        <v>56.88063296</v>
      </c>
      <c r="T1770" s="3">
        <f t="shared" si="2364"/>
        <v>0</v>
      </c>
      <c r="U1770" s="4">
        <f t="shared" si="2365"/>
        <v>0</v>
      </c>
      <c r="V1770" s="144" t="str">
        <f t="shared" ref="V1770" si="2410">V1769</f>
        <v>A+J=</v>
      </c>
      <c r="W1770" s="9">
        <f t="shared" si="2361"/>
        <v>43819</v>
      </c>
      <c r="X1770" s="4"/>
      <c r="Y1770" s="18"/>
      <c r="Z1770" s="16"/>
      <c r="AD1770" s="5"/>
    </row>
    <row r="1771" spans="1:30" x14ac:dyDescent="0.2">
      <c r="A1771" s="138">
        <f t="shared" si="2362"/>
        <v>43816</v>
      </c>
      <c r="B1771" s="134">
        <f t="shared" si="2386"/>
        <v>6628.0775057299998</v>
      </c>
      <c r="C1771" s="134">
        <f t="shared" si="2337"/>
        <v>5119.6997127398681</v>
      </c>
      <c r="D1771" s="139">
        <f t="shared" si="2387"/>
        <v>736.36199999999997</v>
      </c>
      <c r="E1771" s="10">
        <f>IF(DAY(A1771)=E$3+1,VLOOKUP(A1771,[1]Plan1!$BZ$150:$CA$300,2),E1770)</f>
        <v>741.33299999999997</v>
      </c>
      <c r="F1771" s="140">
        <f t="shared" si="2388"/>
        <v>43759</v>
      </c>
      <c r="G1771" s="133">
        <f t="shared" si="2389"/>
        <v>6.7507557424202336E-3</v>
      </c>
      <c r="H1771" s="141">
        <f t="shared" si="2390"/>
        <v>27</v>
      </c>
      <c r="I1771" s="141">
        <f t="shared" si="2391"/>
        <v>30</v>
      </c>
      <c r="J1771" s="134">
        <f t="shared" si="2392"/>
        <v>1.0060736344548511</v>
      </c>
      <c r="K1771" s="134">
        <f t="shared" si="2393"/>
        <v>1.27533444</v>
      </c>
      <c r="L1771" s="134">
        <f t="shared" si="2394"/>
        <v>1.2830803500000001</v>
      </c>
      <c r="M1771" s="134">
        <f t="shared" si="2395"/>
        <v>6568.9860993100001</v>
      </c>
      <c r="N1771" s="142">
        <f t="shared" si="2338"/>
        <v>0</v>
      </c>
      <c r="O1771" s="133">
        <f t="shared" si="2359"/>
        <v>0</v>
      </c>
      <c r="P1771" s="134">
        <f t="shared" si="2396"/>
        <v>0</v>
      </c>
      <c r="Q1771" s="133">
        <f t="shared" si="2363"/>
        <v>0.12682499999999999</v>
      </c>
      <c r="R1771" s="143">
        <f t="shared" si="2397"/>
        <v>1.008995514</v>
      </c>
      <c r="S1771" s="134">
        <f t="shared" si="2398"/>
        <v>59.091406419999998</v>
      </c>
      <c r="T1771" s="3">
        <f t="shared" si="2364"/>
        <v>0</v>
      </c>
      <c r="U1771" s="4">
        <f t="shared" si="2365"/>
        <v>0</v>
      </c>
      <c r="V1771" s="144" t="str">
        <f t="shared" ref="V1771" si="2411">V1770</f>
        <v>A+J=</v>
      </c>
      <c r="W1771" s="9">
        <f t="shared" si="2361"/>
        <v>43819</v>
      </c>
      <c r="X1771" s="4"/>
      <c r="Y1771" s="18"/>
      <c r="Z1771" s="16"/>
      <c r="AD1771" s="5"/>
    </row>
    <row r="1772" spans="1:30" x14ac:dyDescent="0.2">
      <c r="A1772" s="138">
        <f t="shared" si="2362"/>
        <v>43817</v>
      </c>
      <c r="B1772" s="134">
        <f t="shared" si="2386"/>
        <v>6631.7634025699999</v>
      </c>
      <c r="C1772" s="134">
        <f t="shared" si="2337"/>
        <v>5119.6997127398681</v>
      </c>
      <c r="D1772" s="139">
        <f t="shared" si="2387"/>
        <v>736.36199999999997</v>
      </c>
      <c r="E1772" s="10">
        <f>IF(DAY(A1772)=E$3+1,VLOOKUP(A1772,[1]Plan1!$BZ$150:$CA$300,2),E1771)</f>
        <v>741.33299999999997</v>
      </c>
      <c r="F1772" s="140">
        <f t="shared" si="2388"/>
        <v>43759</v>
      </c>
      <c r="G1772" s="133">
        <f t="shared" si="2389"/>
        <v>6.7507557424202336E-3</v>
      </c>
      <c r="H1772" s="141">
        <f t="shared" si="2390"/>
        <v>28</v>
      </c>
      <c r="I1772" s="141">
        <f t="shared" si="2391"/>
        <v>30</v>
      </c>
      <c r="J1772" s="134">
        <f t="shared" si="2392"/>
        <v>1.0062992909334845</v>
      </c>
      <c r="K1772" s="134">
        <f t="shared" si="2393"/>
        <v>1.27533444</v>
      </c>
      <c r="L1772" s="134">
        <f t="shared" si="2394"/>
        <v>1.2833681400000001</v>
      </c>
      <c r="M1772" s="134">
        <f t="shared" si="2395"/>
        <v>6570.4594976899998</v>
      </c>
      <c r="N1772" s="142">
        <f t="shared" si="2338"/>
        <v>0</v>
      </c>
      <c r="O1772" s="133">
        <f t="shared" si="2359"/>
        <v>0</v>
      </c>
      <c r="P1772" s="134">
        <f t="shared" si="2396"/>
        <v>0</v>
      </c>
      <c r="Q1772" s="133">
        <f t="shared" si="2363"/>
        <v>0.12682499999999999</v>
      </c>
      <c r="R1772" s="143">
        <f t="shared" si="2397"/>
        <v>1.0093302310000001</v>
      </c>
      <c r="S1772" s="134">
        <f t="shared" si="2398"/>
        <v>61.303904879999997</v>
      </c>
      <c r="T1772" s="3">
        <f t="shared" si="2364"/>
        <v>0</v>
      </c>
      <c r="U1772" s="4">
        <f t="shared" si="2365"/>
        <v>0</v>
      </c>
      <c r="V1772" s="144" t="str">
        <f t="shared" ref="V1772" si="2412">V1771</f>
        <v>A+J=</v>
      </c>
      <c r="W1772" s="9">
        <f t="shared" si="2361"/>
        <v>43819</v>
      </c>
      <c r="X1772" s="4"/>
      <c r="Y1772" s="18"/>
      <c r="Z1772" s="16"/>
      <c r="AD1772" s="5"/>
    </row>
    <row r="1773" spans="1:30" x14ac:dyDescent="0.2">
      <c r="A1773" s="138">
        <f t="shared" si="2362"/>
        <v>43818</v>
      </c>
      <c r="B1773" s="134">
        <f t="shared" si="2386"/>
        <v>6635.4513253999994</v>
      </c>
      <c r="C1773" s="134">
        <f t="shared" si="2337"/>
        <v>5119.6997127398681</v>
      </c>
      <c r="D1773" s="139">
        <f t="shared" si="2387"/>
        <v>736.36199999999997</v>
      </c>
      <c r="E1773" s="10">
        <f>IF(DAY(A1773)=E$3+1,VLOOKUP(A1773,[1]Plan1!$BZ$150:$CA$300,2),E1772)</f>
        <v>741.33299999999997</v>
      </c>
      <c r="F1773" s="140">
        <f t="shared" si="2388"/>
        <v>43759</v>
      </c>
      <c r="G1773" s="133">
        <f t="shared" si="2389"/>
        <v>6.7507557424202336E-3</v>
      </c>
      <c r="H1773" s="141">
        <f t="shared" si="2390"/>
        <v>29</v>
      </c>
      <c r="I1773" s="141">
        <f t="shared" si="2391"/>
        <v>30</v>
      </c>
      <c r="J1773" s="134">
        <f t="shared" si="2392"/>
        <v>1.0065249980255568</v>
      </c>
      <c r="K1773" s="134">
        <f t="shared" si="2393"/>
        <v>1.27533444</v>
      </c>
      <c r="L1773" s="134">
        <f t="shared" si="2394"/>
        <v>1.28365599</v>
      </c>
      <c r="M1773" s="134">
        <f t="shared" si="2395"/>
        <v>6571.9332032499997</v>
      </c>
      <c r="N1773" s="142">
        <f t="shared" si="2338"/>
        <v>0</v>
      </c>
      <c r="O1773" s="133">
        <f t="shared" si="2359"/>
        <v>0</v>
      </c>
      <c r="P1773" s="134">
        <f t="shared" si="2396"/>
        <v>0</v>
      </c>
      <c r="Q1773" s="133">
        <f t="shared" si="2363"/>
        <v>0.12682499999999999</v>
      </c>
      <c r="R1773" s="143">
        <f t="shared" si="2397"/>
        <v>1.009665059</v>
      </c>
      <c r="S1773" s="134">
        <f t="shared" si="2398"/>
        <v>63.518122150000004</v>
      </c>
      <c r="T1773" s="3">
        <f t="shared" si="2364"/>
        <v>0</v>
      </c>
      <c r="U1773" s="4">
        <f t="shared" si="2365"/>
        <v>0</v>
      </c>
      <c r="V1773" s="144" t="str">
        <f t="shared" ref="V1773" si="2413">V1772</f>
        <v>A+J=</v>
      </c>
      <c r="W1773" s="9">
        <f t="shared" si="2361"/>
        <v>43819</v>
      </c>
      <c r="X1773" s="4"/>
      <c r="Y1773" s="18"/>
      <c r="Z1773" s="16"/>
      <c r="AD1773" s="5"/>
    </row>
    <row r="1774" spans="1:30" x14ac:dyDescent="0.2">
      <c r="A1774" s="92">
        <f t="shared" si="2362"/>
        <v>43819</v>
      </c>
      <c r="B1774" s="97">
        <f t="shared" si="2386"/>
        <v>6639.1413267200005</v>
      </c>
      <c r="C1774" s="97">
        <f t="shared" si="2337"/>
        <v>5119.6997127398681</v>
      </c>
      <c r="D1774" s="94">
        <f t="shared" si="2387"/>
        <v>736.36199999999997</v>
      </c>
      <c r="E1774" s="10">
        <f>IF(DAY(A1774)=E$3+1,VLOOKUP(A1774,[1]Plan1!$BZ$150:$CA$300,2),E1773)</f>
        <v>741.33299999999997</v>
      </c>
      <c r="F1774" s="130">
        <f t="shared" si="2388"/>
        <v>43759</v>
      </c>
      <c r="G1774" s="99">
        <f t="shared" si="2389"/>
        <v>6.7507557424202336E-3</v>
      </c>
      <c r="H1774" s="96">
        <f t="shared" si="2390"/>
        <v>30</v>
      </c>
      <c r="I1774" s="96">
        <f t="shared" si="2391"/>
        <v>30</v>
      </c>
      <c r="J1774" s="97">
        <f t="shared" si="2392"/>
        <v>1.0067507557424202</v>
      </c>
      <c r="K1774" s="97">
        <f t="shared" si="2393"/>
        <v>1.27533444</v>
      </c>
      <c r="L1774" s="97">
        <f t="shared" si="2394"/>
        <v>1.2839439100000001</v>
      </c>
      <c r="M1774" s="97">
        <f t="shared" si="2395"/>
        <v>6573.4072672000002</v>
      </c>
      <c r="N1774" s="98">
        <f t="shared" si="2338"/>
        <v>59</v>
      </c>
      <c r="O1774" s="99">
        <f t="shared" si="2359"/>
        <v>8.1872E-2</v>
      </c>
      <c r="P1774" s="97">
        <f t="shared" si="2396"/>
        <v>538.17799978000005</v>
      </c>
      <c r="Q1774" s="99">
        <f t="shared" si="2363"/>
        <v>0.12682499999999999</v>
      </c>
      <c r="R1774" s="100">
        <f t="shared" si="2397"/>
        <v>1.0099999980000001</v>
      </c>
      <c r="S1774" s="97">
        <f t="shared" si="2398"/>
        <v>65.734059520000002</v>
      </c>
      <c r="T1774" s="3">
        <f t="shared" si="2364"/>
        <v>603.91205930000001</v>
      </c>
      <c r="U1774" s="4">
        <f t="shared" si="2365"/>
        <v>41669.9320917</v>
      </c>
      <c r="V1774" s="136" t="str">
        <f t="shared" ref="V1774" si="2414">V1773</f>
        <v>A+J=</v>
      </c>
      <c r="W1774" s="9">
        <f t="shared" si="2361"/>
        <v>43850</v>
      </c>
      <c r="X1774" s="28"/>
      <c r="Y1774" s="18"/>
      <c r="Z1774" s="16"/>
      <c r="AD1774" s="5"/>
    </row>
    <row r="1775" spans="1:30" x14ac:dyDescent="0.2">
      <c r="A1775" s="138">
        <f t="shared" si="2362"/>
        <v>43820</v>
      </c>
      <c r="B1775" s="134">
        <f t="shared" si="2386"/>
        <v>6037.7503753500005</v>
      </c>
      <c r="C1775" s="134">
        <f t="shared" si="2337"/>
        <v>4700.5396578598684</v>
      </c>
      <c r="D1775" s="139">
        <f t="shared" si="2387"/>
        <v>741.33299999999997</v>
      </c>
      <c r="E1775" s="10">
        <f>IF(DAY(A1775)=E$3+1,VLOOKUP(A1775,[1]Plan1!$BZ$150:$CA$300,2),E1774)</f>
        <v>743.55799999999999</v>
      </c>
      <c r="F1775" s="140">
        <f t="shared" si="2388"/>
        <v>43790</v>
      </c>
      <c r="G1775" s="133">
        <f t="shared" si="2389"/>
        <v>3.0013502703913897E-3</v>
      </c>
      <c r="H1775" s="141">
        <f t="shared" si="2390"/>
        <v>1</v>
      </c>
      <c r="I1775" s="141">
        <f t="shared" si="2391"/>
        <v>31</v>
      </c>
      <c r="J1775" s="134">
        <f t="shared" si="2392"/>
        <v>1.0000966774216895</v>
      </c>
      <c r="K1775" s="134">
        <f t="shared" si="2393"/>
        <v>1.2839439100000001</v>
      </c>
      <c r="L1775" s="134">
        <f t="shared" si="2394"/>
        <v>1.28406803</v>
      </c>
      <c r="M1775" s="134">
        <f t="shared" si="2395"/>
        <v>6035.8126984</v>
      </c>
      <c r="N1775" s="142">
        <f t="shared" si="2338"/>
        <v>0</v>
      </c>
      <c r="O1775" s="133">
        <f t="shared" si="2359"/>
        <v>0</v>
      </c>
      <c r="P1775" s="134">
        <f t="shared" si="2396"/>
        <v>0</v>
      </c>
      <c r="Q1775" s="133">
        <f t="shared" si="2363"/>
        <v>0.12682499999999999</v>
      </c>
      <c r="R1775" s="143">
        <f t="shared" si="2397"/>
        <v>1.0003210300000001</v>
      </c>
      <c r="S1775" s="134">
        <f t="shared" si="2398"/>
        <v>1.93767695</v>
      </c>
      <c r="T1775" s="3">
        <f t="shared" si="2364"/>
        <v>0</v>
      </c>
      <c r="U1775" s="4">
        <f t="shared" si="2365"/>
        <v>0</v>
      </c>
      <c r="V1775" s="144" t="str">
        <f t="shared" ref="V1775" si="2415">V1774</f>
        <v>A+J=</v>
      </c>
      <c r="W1775" s="9">
        <f t="shared" si="2361"/>
        <v>43850</v>
      </c>
      <c r="X1775" s="4"/>
      <c r="Y1775" s="18"/>
      <c r="Z1775" s="16"/>
      <c r="AD1775" s="5"/>
    </row>
    <row r="1776" spans="1:30" x14ac:dyDescent="0.2">
      <c r="A1776" s="138">
        <f t="shared" si="2362"/>
        <v>43821</v>
      </c>
      <c r="B1776" s="134">
        <f t="shared" si="2386"/>
        <v>6040.2725736900002</v>
      </c>
      <c r="C1776" s="134">
        <f t="shared" si="2337"/>
        <v>4700.5396578598684</v>
      </c>
      <c r="D1776" s="139">
        <f t="shared" si="2387"/>
        <v>741.33299999999997</v>
      </c>
      <c r="E1776" s="10">
        <f>IF(DAY(A1776)=E$3+1,VLOOKUP(A1776,[1]Plan1!$BZ$150:$CA$300,2),E1775)</f>
        <v>743.55799999999999</v>
      </c>
      <c r="F1776" s="140">
        <f t="shared" si="2388"/>
        <v>43790</v>
      </c>
      <c r="G1776" s="133">
        <f t="shared" si="2389"/>
        <v>3.0013502703913897E-3</v>
      </c>
      <c r="H1776" s="141">
        <f t="shared" si="2390"/>
        <v>2</v>
      </c>
      <c r="I1776" s="141">
        <f t="shared" si="2391"/>
        <v>31</v>
      </c>
      <c r="J1776" s="134">
        <f t="shared" si="2392"/>
        <v>1.0001933641899028</v>
      </c>
      <c r="K1776" s="134">
        <f t="shared" si="2393"/>
        <v>1.2839439100000001</v>
      </c>
      <c r="L1776" s="134">
        <f t="shared" si="2394"/>
        <v>1.2841921700000001</v>
      </c>
      <c r="M1776" s="134">
        <f t="shared" si="2395"/>
        <v>6036.3962233900002</v>
      </c>
      <c r="N1776" s="142">
        <f t="shared" si="2338"/>
        <v>0</v>
      </c>
      <c r="O1776" s="133">
        <f t="shared" si="2359"/>
        <v>0</v>
      </c>
      <c r="P1776" s="134">
        <f t="shared" si="2396"/>
        <v>0</v>
      </c>
      <c r="Q1776" s="133">
        <f t="shared" si="2363"/>
        <v>0.12682499999999999</v>
      </c>
      <c r="R1776" s="143">
        <f t="shared" si="2397"/>
        <v>1.000642163</v>
      </c>
      <c r="S1776" s="134">
        <f t="shared" si="2398"/>
        <v>3.8763502999999999</v>
      </c>
      <c r="T1776" s="3">
        <f t="shared" si="2364"/>
        <v>0</v>
      </c>
      <c r="U1776" s="4">
        <f t="shared" si="2365"/>
        <v>0</v>
      </c>
      <c r="V1776" s="144" t="str">
        <f t="shared" ref="V1776" si="2416">V1775</f>
        <v>A+J=</v>
      </c>
      <c r="W1776" s="9">
        <f t="shared" si="2361"/>
        <v>43850</v>
      </c>
      <c r="X1776" s="4"/>
      <c r="Y1776" s="18"/>
      <c r="Z1776" s="16"/>
      <c r="AD1776" s="5"/>
    </row>
    <row r="1777" spans="1:30" x14ac:dyDescent="0.2">
      <c r="A1777" s="138">
        <f t="shared" si="2362"/>
        <v>43822</v>
      </c>
      <c r="B1777" s="134">
        <f t="shared" si="2386"/>
        <v>6042.7958627400003</v>
      </c>
      <c r="C1777" s="134">
        <f t="shared" si="2337"/>
        <v>4700.5396578598684</v>
      </c>
      <c r="D1777" s="139">
        <f t="shared" si="2387"/>
        <v>741.33299999999997</v>
      </c>
      <c r="E1777" s="10">
        <f>IF(DAY(A1777)=E$3+1,VLOOKUP(A1777,[1]Plan1!$BZ$150:$CA$300,2),E1776)</f>
        <v>743.55799999999999</v>
      </c>
      <c r="F1777" s="140">
        <f t="shared" si="2388"/>
        <v>43790</v>
      </c>
      <c r="G1777" s="133">
        <f t="shared" si="2389"/>
        <v>3.0013502703913897E-3</v>
      </c>
      <c r="H1777" s="141">
        <f t="shared" si="2390"/>
        <v>3</v>
      </c>
      <c r="I1777" s="141">
        <f t="shared" si="2391"/>
        <v>31</v>
      </c>
      <c r="J1777" s="134">
        <f t="shared" si="2392"/>
        <v>1.0002900603055433</v>
      </c>
      <c r="K1777" s="134">
        <f t="shared" si="2393"/>
        <v>1.2839439100000001</v>
      </c>
      <c r="L1777" s="134">
        <f t="shared" si="2394"/>
        <v>1.28431633</v>
      </c>
      <c r="M1777" s="134">
        <f t="shared" si="2395"/>
        <v>6036.9798424000001</v>
      </c>
      <c r="N1777" s="142">
        <f t="shared" si="2338"/>
        <v>0</v>
      </c>
      <c r="O1777" s="133">
        <f t="shared" si="2359"/>
        <v>0</v>
      </c>
      <c r="P1777" s="134">
        <f t="shared" si="2396"/>
        <v>0</v>
      </c>
      <c r="Q1777" s="133">
        <f t="shared" si="2363"/>
        <v>0.12682499999999999</v>
      </c>
      <c r="R1777" s="143">
        <f t="shared" si="2397"/>
        <v>1.000963399</v>
      </c>
      <c r="S1777" s="134">
        <f t="shared" si="2398"/>
        <v>5.8160203399999997</v>
      </c>
      <c r="T1777" s="3">
        <f t="shared" si="2364"/>
        <v>0</v>
      </c>
      <c r="U1777" s="4">
        <f t="shared" si="2365"/>
        <v>0</v>
      </c>
      <c r="V1777" s="144" t="str">
        <f t="shared" ref="V1777" si="2417">V1776</f>
        <v>A+J=</v>
      </c>
      <c r="W1777" s="9">
        <f t="shared" si="2361"/>
        <v>43850</v>
      </c>
      <c r="X1777" s="4"/>
      <c r="Y1777" s="18"/>
      <c r="Z1777" s="16"/>
      <c r="AD1777" s="5"/>
    </row>
    <row r="1778" spans="1:30" x14ac:dyDescent="0.2">
      <c r="A1778" s="138">
        <f t="shared" si="2362"/>
        <v>43823</v>
      </c>
      <c r="B1778" s="134">
        <f t="shared" si="2386"/>
        <v>6045.3201485999998</v>
      </c>
      <c r="C1778" s="134">
        <f t="shared" si="2337"/>
        <v>4700.5396578598684</v>
      </c>
      <c r="D1778" s="139">
        <f t="shared" si="2387"/>
        <v>741.33299999999997</v>
      </c>
      <c r="E1778" s="10">
        <f>IF(DAY(A1778)=E$3+1,VLOOKUP(A1778,[1]Plan1!$BZ$150:$CA$300,2),E1777)</f>
        <v>743.55799999999999</v>
      </c>
      <c r="F1778" s="140">
        <f t="shared" si="2388"/>
        <v>43790</v>
      </c>
      <c r="G1778" s="133">
        <f t="shared" si="2389"/>
        <v>3.0013502703913897E-3</v>
      </c>
      <c r="H1778" s="141">
        <f t="shared" si="2390"/>
        <v>4</v>
      </c>
      <c r="I1778" s="141">
        <f t="shared" si="2391"/>
        <v>31</v>
      </c>
      <c r="J1778" s="134">
        <f t="shared" si="2392"/>
        <v>1.0003867657695154</v>
      </c>
      <c r="K1778" s="134">
        <f t="shared" si="2393"/>
        <v>1.2839439100000001</v>
      </c>
      <c r="L1778" s="134">
        <f t="shared" si="2394"/>
        <v>1.2844404899999999</v>
      </c>
      <c r="M1778" s="134">
        <f t="shared" si="2395"/>
        <v>6037.5634614000001</v>
      </c>
      <c r="N1778" s="142">
        <f t="shared" si="2338"/>
        <v>0</v>
      </c>
      <c r="O1778" s="133">
        <f t="shared" si="2359"/>
        <v>0</v>
      </c>
      <c r="P1778" s="134">
        <f t="shared" si="2396"/>
        <v>0</v>
      </c>
      <c r="Q1778" s="133">
        <f t="shared" si="2363"/>
        <v>0.12682499999999999</v>
      </c>
      <c r="R1778" s="143">
        <f t="shared" si="2397"/>
        <v>1.0012847380000001</v>
      </c>
      <c r="S1778" s="134">
        <f t="shared" si="2398"/>
        <v>7.7566872</v>
      </c>
      <c r="T1778" s="3">
        <f t="shared" si="2364"/>
        <v>0</v>
      </c>
      <c r="U1778" s="4">
        <f t="shared" si="2365"/>
        <v>0</v>
      </c>
      <c r="V1778" s="144" t="str">
        <f t="shared" ref="V1778" si="2418">V1777</f>
        <v>A+J=</v>
      </c>
      <c r="W1778" s="9">
        <f t="shared" si="2361"/>
        <v>43850</v>
      </c>
      <c r="X1778" s="4"/>
      <c r="Y1778" s="18"/>
      <c r="Z1778" s="16"/>
      <c r="AD1778" s="5"/>
    </row>
    <row r="1779" spans="1:30" x14ac:dyDescent="0.2">
      <c r="A1779" s="138">
        <f t="shared" si="2362"/>
        <v>43824</v>
      </c>
      <c r="B1779" s="134">
        <f t="shared" si="2386"/>
        <v>6047.8455256400002</v>
      </c>
      <c r="C1779" s="134">
        <f t="shared" si="2337"/>
        <v>4700.5396578598684</v>
      </c>
      <c r="D1779" s="139">
        <f t="shared" si="2387"/>
        <v>741.33299999999997</v>
      </c>
      <c r="E1779" s="10">
        <f>IF(DAY(A1779)=E$3+1,VLOOKUP(A1779,[1]Plan1!$BZ$150:$CA$300,2),E1778)</f>
        <v>743.55799999999999</v>
      </c>
      <c r="F1779" s="140">
        <f t="shared" si="2388"/>
        <v>43790</v>
      </c>
      <c r="G1779" s="133">
        <f t="shared" si="2389"/>
        <v>3.0013502703913897E-3</v>
      </c>
      <c r="H1779" s="141">
        <f t="shared" si="2390"/>
        <v>5</v>
      </c>
      <c r="I1779" s="141">
        <f t="shared" si="2391"/>
        <v>31</v>
      </c>
      <c r="J1779" s="134">
        <f t="shared" si="2392"/>
        <v>1.0004834805827221</v>
      </c>
      <c r="K1779" s="134">
        <f t="shared" si="2393"/>
        <v>1.2839439100000001</v>
      </c>
      <c r="L1779" s="134">
        <f t="shared" si="2394"/>
        <v>1.28456467</v>
      </c>
      <c r="M1779" s="134">
        <f t="shared" si="2395"/>
        <v>6038.1471744199998</v>
      </c>
      <c r="N1779" s="142">
        <f t="shared" si="2338"/>
        <v>0</v>
      </c>
      <c r="O1779" s="133">
        <f t="shared" si="2359"/>
        <v>0</v>
      </c>
      <c r="P1779" s="134">
        <f t="shared" si="2396"/>
        <v>0</v>
      </c>
      <c r="Q1779" s="133">
        <f t="shared" si="2363"/>
        <v>0.12682499999999999</v>
      </c>
      <c r="R1779" s="143">
        <f t="shared" si="2397"/>
        <v>1.00160618</v>
      </c>
      <c r="S1779" s="134">
        <f t="shared" si="2398"/>
        <v>9.6983512199999993</v>
      </c>
      <c r="T1779" s="3">
        <f t="shared" si="2364"/>
        <v>0</v>
      </c>
      <c r="U1779" s="4">
        <f t="shared" si="2365"/>
        <v>0</v>
      </c>
      <c r="V1779" s="144" t="str">
        <f t="shared" ref="V1779" si="2419">V1778</f>
        <v>A+J=</v>
      </c>
      <c r="W1779" s="9">
        <f t="shared" si="2361"/>
        <v>43850</v>
      </c>
      <c r="X1779" s="4"/>
      <c r="Y1779" s="18"/>
      <c r="Z1779" s="16"/>
      <c r="AD1779" s="5"/>
    </row>
    <row r="1780" spans="1:30" x14ac:dyDescent="0.2">
      <c r="A1780" s="138">
        <f t="shared" si="2362"/>
        <v>43825</v>
      </c>
      <c r="B1780" s="134">
        <f t="shared" si="2386"/>
        <v>6050.3719530600001</v>
      </c>
      <c r="C1780" s="134">
        <f t="shared" si="2337"/>
        <v>4700.5396578598684</v>
      </c>
      <c r="D1780" s="139">
        <f t="shared" si="2387"/>
        <v>741.33299999999997</v>
      </c>
      <c r="E1780" s="10">
        <f>IF(DAY(A1780)=E$3+1,VLOOKUP(A1780,[1]Plan1!$BZ$150:$CA$300,2),E1779)</f>
        <v>743.55799999999999</v>
      </c>
      <c r="F1780" s="140">
        <f t="shared" si="2388"/>
        <v>43790</v>
      </c>
      <c r="G1780" s="133">
        <f t="shared" si="2389"/>
        <v>3.0013502703913897E-3</v>
      </c>
      <c r="H1780" s="141">
        <f t="shared" si="2390"/>
        <v>6</v>
      </c>
      <c r="I1780" s="141">
        <f t="shared" si="2391"/>
        <v>31</v>
      </c>
      <c r="J1780" s="134">
        <f t="shared" si="2392"/>
        <v>1.0005802047460677</v>
      </c>
      <c r="K1780" s="134">
        <f t="shared" si="2393"/>
        <v>1.2839439100000001</v>
      </c>
      <c r="L1780" s="134">
        <f t="shared" si="2394"/>
        <v>1.2846888599999999</v>
      </c>
      <c r="M1780" s="134">
        <f t="shared" si="2395"/>
        <v>6038.7309344400001</v>
      </c>
      <c r="N1780" s="142">
        <f t="shared" si="2338"/>
        <v>0</v>
      </c>
      <c r="O1780" s="133">
        <f t="shared" si="2359"/>
        <v>0</v>
      </c>
      <c r="P1780" s="134">
        <f t="shared" si="2396"/>
        <v>0</v>
      </c>
      <c r="Q1780" s="133">
        <f t="shared" si="2363"/>
        <v>0.12682499999999999</v>
      </c>
      <c r="R1780" s="143">
        <f t="shared" si="2397"/>
        <v>1.0019277259999999</v>
      </c>
      <c r="S1780" s="134">
        <f t="shared" si="2398"/>
        <v>11.641018620000001</v>
      </c>
      <c r="T1780" s="3">
        <f t="shared" si="2364"/>
        <v>0</v>
      </c>
      <c r="U1780" s="4">
        <f t="shared" si="2365"/>
        <v>0</v>
      </c>
      <c r="V1780" s="144" t="str">
        <f t="shared" ref="V1780" si="2420">V1779</f>
        <v>A+J=</v>
      </c>
      <c r="W1780" s="9">
        <f t="shared" si="2361"/>
        <v>43850</v>
      </c>
      <c r="X1780" s="4"/>
      <c r="Y1780" s="18"/>
      <c r="Z1780" s="16"/>
      <c r="AD1780" s="5"/>
    </row>
    <row r="1781" spans="1:30" x14ac:dyDescent="0.2">
      <c r="A1781" s="138">
        <f t="shared" si="2362"/>
        <v>43826</v>
      </c>
      <c r="B1781" s="134">
        <f t="shared" si="2386"/>
        <v>6052.8994190100002</v>
      </c>
      <c r="C1781" s="134">
        <f t="shared" si="2337"/>
        <v>4700.5396578598684</v>
      </c>
      <c r="D1781" s="139">
        <f t="shared" si="2387"/>
        <v>741.33299999999997</v>
      </c>
      <c r="E1781" s="10">
        <f>IF(DAY(A1781)=E$3+1,VLOOKUP(A1781,[1]Plan1!$BZ$150:$CA$300,2),E1780)</f>
        <v>743.55799999999999</v>
      </c>
      <c r="F1781" s="140">
        <f t="shared" si="2388"/>
        <v>43790</v>
      </c>
      <c r="G1781" s="133">
        <f t="shared" si="2389"/>
        <v>3.0013502703913897E-3</v>
      </c>
      <c r="H1781" s="141">
        <f t="shared" si="2390"/>
        <v>7</v>
      </c>
      <c r="I1781" s="141">
        <f t="shared" si="2391"/>
        <v>31</v>
      </c>
      <c r="J1781" s="134">
        <f t="shared" si="2392"/>
        <v>1.0006769382604561</v>
      </c>
      <c r="K1781" s="134">
        <f t="shared" si="2393"/>
        <v>1.2839439100000001</v>
      </c>
      <c r="L1781" s="134">
        <f t="shared" si="2394"/>
        <v>1.2848130600000001</v>
      </c>
      <c r="M1781" s="134">
        <f t="shared" si="2395"/>
        <v>6039.3147414599998</v>
      </c>
      <c r="N1781" s="142">
        <f t="shared" si="2338"/>
        <v>0</v>
      </c>
      <c r="O1781" s="133">
        <f t="shared" si="2359"/>
        <v>0</v>
      </c>
      <c r="P1781" s="134">
        <f t="shared" si="2396"/>
        <v>0</v>
      </c>
      <c r="Q1781" s="133">
        <f t="shared" si="2363"/>
        <v>0.12682499999999999</v>
      </c>
      <c r="R1781" s="143">
        <f t="shared" si="2397"/>
        <v>1.002249374</v>
      </c>
      <c r="S1781" s="134">
        <f t="shared" si="2398"/>
        <v>13.58467755</v>
      </c>
      <c r="T1781" s="3">
        <f t="shared" si="2364"/>
        <v>0</v>
      </c>
      <c r="U1781" s="4">
        <f t="shared" si="2365"/>
        <v>0</v>
      </c>
      <c r="V1781" s="144" t="str">
        <f t="shared" ref="V1781" si="2421">V1780</f>
        <v>A+J=</v>
      </c>
      <c r="W1781" s="9">
        <f t="shared" si="2361"/>
        <v>43850</v>
      </c>
      <c r="X1781" s="4"/>
      <c r="Y1781" s="18"/>
      <c r="Z1781" s="16"/>
      <c r="AD1781" s="5"/>
    </row>
    <row r="1782" spans="1:30" x14ac:dyDescent="0.2">
      <c r="A1782" s="138">
        <f t="shared" si="2362"/>
        <v>43827</v>
      </c>
      <c r="B1782" s="134">
        <f t="shared" si="2386"/>
        <v>6055.4279358000003</v>
      </c>
      <c r="C1782" s="134">
        <f t="shared" ref="C1782:C1845" si="2422">IF(N1781&gt;0,VLOOKUP(A1781,$Z$10:$AA$126,2),C1781)</f>
        <v>4700.5396578598684</v>
      </c>
      <c r="D1782" s="139">
        <f t="shared" si="2387"/>
        <v>741.33299999999997</v>
      </c>
      <c r="E1782" s="10">
        <f>IF(DAY(A1782)=E$3+1,VLOOKUP(A1782,[1]Plan1!$BZ$150:$CA$300,2),E1781)</f>
        <v>743.55799999999999</v>
      </c>
      <c r="F1782" s="140">
        <f t="shared" si="2388"/>
        <v>43790</v>
      </c>
      <c r="G1782" s="133">
        <f t="shared" si="2389"/>
        <v>3.0013502703913897E-3</v>
      </c>
      <c r="H1782" s="141">
        <f t="shared" si="2390"/>
        <v>8</v>
      </c>
      <c r="I1782" s="141">
        <f t="shared" si="2391"/>
        <v>31</v>
      </c>
      <c r="J1782" s="134">
        <f t="shared" si="2392"/>
        <v>1.0007736811267911</v>
      </c>
      <c r="K1782" s="134">
        <f t="shared" si="2393"/>
        <v>1.2839439100000001</v>
      </c>
      <c r="L1782" s="134">
        <f t="shared" si="2394"/>
        <v>1.2849372699999999</v>
      </c>
      <c r="M1782" s="134">
        <f t="shared" si="2395"/>
        <v>6039.8985954899999</v>
      </c>
      <c r="N1782" s="142">
        <f t="shared" ref="N1782:N1845" si="2423">IF(DAY(A1782)=E$3,VLOOKUP(A1782,$Z$10:$AG$115,7),0)</f>
        <v>0</v>
      </c>
      <c r="O1782" s="133">
        <f t="shared" si="2359"/>
        <v>0</v>
      </c>
      <c r="P1782" s="134">
        <f t="shared" si="2396"/>
        <v>0</v>
      </c>
      <c r="Q1782" s="133">
        <f t="shared" si="2363"/>
        <v>0.12682499999999999</v>
      </c>
      <c r="R1782" s="143">
        <f t="shared" si="2397"/>
        <v>1.0025711260000001</v>
      </c>
      <c r="S1782" s="134">
        <f t="shared" si="2398"/>
        <v>15.52934031</v>
      </c>
      <c r="T1782" s="3">
        <f t="shared" si="2364"/>
        <v>0</v>
      </c>
      <c r="U1782" s="4">
        <f t="shared" si="2365"/>
        <v>0</v>
      </c>
      <c r="V1782" s="144" t="str">
        <f t="shared" ref="V1782" si="2424">V1781</f>
        <v>A+J=</v>
      </c>
      <c r="W1782" s="9">
        <f t="shared" si="2361"/>
        <v>43850</v>
      </c>
      <c r="X1782" s="4"/>
      <c r="Y1782" s="18"/>
      <c r="Z1782" s="16"/>
      <c r="AD1782" s="5"/>
    </row>
    <row r="1783" spans="1:30" x14ac:dyDescent="0.2">
      <c r="A1783" s="138">
        <f t="shared" si="2362"/>
        <v>43828</v>
      </c>
      <c r="B1783" s="134">
        <f t="shared" si="2386"/>
        <v>6057.9575036600008</v>
      </c>
      <c r="C1783" s="134">
        <f t="shared" si="2422"/>
        <v>4700.5396578598684</v>
      </c>
      <c r="D1783" s="139">
        <f t="shared" si="2387"/>
        <v>741.33299999999997</v>
      </c>
      <c r="E1783" s="10">
        <f>IF(DAY(A1783)=E$3+1,VLOOKUP(A1783,[1]Plan1!$BZ$150:$CA$300,2),E1782)</f>
        <v>743.55799999999999</v>
      </c>
      <c r="F1783" s="140">
        <f t="shared" si="2388"/>
        <v>43790</v>
      </c>
      <c r="G1783" s="133">
        <f t="shared" si="2389"/>
        <v>3.0013502703913897E-3</v>
      </c>
      <c r="H1783" s="141">
        <f t="shared" si="2390"/>
        <v>9</v>
      </c>
      <c r="I1783" s="141">
        <f t="shared" si="2391"/>
        <v>31</v>
      </c>
      <c r="J1783" s="134">
        <f t="shared" si="2392"/>
        <v>1.000870433345977</v>
      </c>
      <c r="K1783" s="134">
        <f t="shared" si="2393"/>
        <v>1.2839439100000001</v>
      </c>
      <c r="L1783" s="134">
        <f t="shared" si="2394"/>
        <v>1.2850614899999999</v>
      </c>
      <c r="M1783" s="134">
        <f t="shared" si="2395"/>
        <v>6040.4824965300004</v>
      </c>
      <c r="N1783" s="142">
        <f t="shared" si="2423"/>
        <v>0</v>
      </c>
      <c r="O1783" s="133">
        <f t="shared" si="2359"/>
        <v>0</v>
      </c>
      <c r="P1783" s="134">
        <f t="shared" si="2396"/>
        <v>0</v>
      </c>
      <c r="Q1783" s="133">
        <f t="shared" si="2363"/>
        <v>0.12682499999999999</v>
      </c>
      <c r="R1783" s="143">
        <f t="shared" si="2397"/>
        <v>1.0028929820000001</v>
      </c>
      <c r="S1783" s="134">
        <f t="shared" si="2398"/>
        <v>17.475007130000002</v>
      </c>
      <c r="T1783" s="3">
        <f t="shared" si="2364"/>
        <v>0</v>
      </c>
      <c r="U1783" s="4">
        <f t="shared" si="2365"/>
        <v>0</v>
      </c>
      <c r="V1783" s="144" t="str">
        <f t="shared" ref="V1783" si="2425">V1782</f>
        <v>A+J=</v>
      </c>
      <c r="W1783" s="9">
        <f t="shared" si="2361"/>
        <v>43850</v>
      </c>
      <c r="X1783" s="4"/>
      <c r="Y1783" s="18"/>
      <c r="Z1783" s="16"/>
      <c r="AD1783" s="5"/>
    </row>
    <row r="1784" spans="1:30" x14ac:dyDescent="0.2">
      <c r="A1784" s="138">
        <f t="shared" si="2362"/>
        <v>43829</v>
      </c>
      <c r="B1784" s="134">
        <f t="shared" si="2386"/>
        <v>6060.4881578799996</v>
      </c>
      <c r="C1784" s="134">
        <f t="shared" si="2422"/>
        <v>4700.5396578598684</v>
      </c>
      <c r="D1784" s="139">
        <f t="shared" si="2387"/>
        <v>741.33299999999997</v>
      </c>
      <c r="E1784" s="10">
        <f>IF(DAY(A1784)=E$3+1,VLOOKUP(A1784,[1]Plan1!$BZ$150:$CA$300,2),E1783)</f>
        <v>743.55799999999999</v>
      </c>
      <c r="F1784" s="140">
        <f t="shared" si="2388"/>
        <v>43790</v>
      </c>
      <c r="G1784" s="133">
        <f t="shared" si="2389"/>
        <v>3.0013502703913897E-3</v>
      </c>
      <c r="H1784" s="141">
        <f t="shared" si="2390"/>
        <v>10</v>
      </c>
      <c r="I1784" s="141">
        <f t="shared" si="2391"/>
        <v>31</v>
      </c>
      <c r="J1784" s="134">
        <f t="shared" si="2392"/>
        <v>1.0009671949189183</v>
      </c>
      <c r="K1784" s="134">
        <f t="shared" si="2393"/>
        <v>1.2839439100000001</v>
      </c>
      <c r="L1784" s="134">
        <f t="shared" si="2394"/>
        <v>1.28518573</v>
      </c>
      <c r="M1784" s="134">
        <f t="shared" si="2395"/>
        <v>6041.0664915799998</v>
      </c>
      <c r="N1784" s="142">
        <f t="shared" si="2423"/>
        <v>0</v>
      </c>
      <c r="O1784" s="133">
        <f t="shared" si="2359"/>
        <v>0</v>
      </c>
      <c r="P1784" s="134">
        <f t="shared" si="2396"/>
        <v>0</v>
      </c>
      <c r="Q1784" s="133">
        <f t="shared" si="2363"/>
        <v>0.12682499999999999</v>
      </c>
      <c r="R1784" s="143">
        <f t="shared" si="2397"/>
        <v>1.0032149400000001</v>
      </c>
      <c r="S1784" s="134">
        <f t="shared" si="2398"/>
        <v>19.421666299999998</v>
      </c>
      <c r="T1784" s="3">
        <f t="shared" si="2364"/>
        <v>0</v>
      </c>
      <c r="U1784" s="4">
        <f t="shared" si="2365"/>
        <v>0</v>
      </c>
      <c r="V1784" s="144" t="str">
        <f t="shared" ref="V1784" si="2426">V1783</f>
        <v>A+J=</v>
      </c>
      <c r="W1784" s="9">
        <f t="shared" si="2361"/>
        <v>43850</v>
      </c>
      <c r="X1784" s="4"/>
      <c r="Y1784" s="18"/>
      <c r="Z1784" s="16"/>
      <c r="AD1784" s="5"/>
    </row>
    <row r="1785" spans="1:30" x14ac:dyDescent="0.2">
      <c r="A1785" s="138">
        <f t="shared" si="2362"/>
        <v>43830</v>
      </c>
      <c r="B1785" s="134">
        <f t="shared" si="2386"/>
        <v>6063.0198636499999</v>
      </c>
      <c r="C1785" s="134">
        <f t="shared" si="2422"/>
        <v>4700.5396578598684</v>
      </c>
      <c r="D1785" s="139">
        <f t="shared" si="2387"/>
        <v>741.33299999999997</v>
      </c>
      <c r="E1785" s="10">
        <f>IF(DAY(A1785)=E$3+1,VLOOKUP(A1785,[1]Plan1!$BZ$150:$CA$300,2),E1784)</f>
        <v>743.55799999999999</v>
      </c>
      <c r="F1785" s="140">
        <f t="shared" si="2388"/>
        <v>43790</v>
      </c>
      <c r="G1785" s="133">
        <f t="shared" si="2389"/>
        <v>3.0013502703913897E-3</v>
      </c>
      <c r="H1785" s="141">
        <f t="shared" si="2390"/>
        <v>11</v>
      </c>
      <c r="I1785" s="141">
        <f t="shared" si="2391"/>
        <v>31</v>
      </c>
      <c r="J1785" s="134">
        <f t="shared" si="2392"/>
        <v>1.0010639658465186</v>
      </c>
      <c r="K1785" s="134">
        <f t="shared" si="2393"/>
        <v>1.2839439100000001</v>
      </c>
      <c r="L1785" s="134">
        <f t="shared" si="2394"/>
        <v>1.2853099800000001</v>
      </c>
      <c r="M1785" s="134">
        <f t="shared" si="2395"/>
        <v>6041.6505336299997</v>
      </c>
      <c r="N1785" s="142">
        <f t="shared" si="2423"/>
        <v>0</v>
      </c>
      <c r="O1785" s="133">
        <f t="shared" si="2359"/>
        <v>0</v>
      </c>
      <c r="P1785" s="134">
        <f t="shared" si="2396"/>
        <v>0</v>
      </c>
      <c r="Q1785" s="133">
        <f t="shared" si="2363"/>
        <v>0.12682499999999999</v>
      </c>
      <c r="R1785" s="143">
        <f t="shared" si="2397"/>
        <v>1.0035370020000001</v>
      </c>
      <c r="S1785" s="134">
        <f t="shared" si="2398"/>
        <v>21.36933002</v>
      </c>
      <c r="T1785" s="3">
        <f t="shared" si="2364"/>
        <v>0</v>
      </c>
      <c r="U1785" s="4">
        <f t="shared" si="2365"/>
        <v>0</v>
      </c>
      <c r="V1785" s="144" t="str">
        <f t="shared" ref="V1785" si="2427">V1784</f>
        <v>A+J=</v>
      </c>
      <c r="W1785" s="9">
        <f t="shared" si="2361"/>
        <v>43850</v>
      </c>
      <c r="X1785" s="4"/>
      <c r="Y1785" s="18"/>
      <c r="Z1785" s="16"/>
      <c r="AD1785" s="5"/>
    </row>
    <row r="1786" spans="1:30" x14ac:dyDescent="0.2">
      <c r="A1786" s="138">
        <f t="shared" si="2362"/>
        <v>43831</v>
      </c>
      <c r="B1786" s="134">
        <f t="shared" si="2386"/>
        <v>6065.5526211899996</v>
      </c>
      <c r="C1786" s="134">
        <f t="shared" si="2422"/>
        <v>4700.5396578598684</v>
      </c>
      <c r="D1786" s="139">
        <f t="shared" si="2387"/>
        <v>741.33299999999997</v>
      </c>
      <c r="E1786" s="10">
        <f>IF(DAY(A1786)=E$3+1,VLOOKUP(A1786,[1]Plan1!$BZ$150:$CA$300,2),E1785)</f>
        <v>743.55799999999999</v>
      </c>
      <c r="F1786" s="140">
        <f t="shared" si="2388"/>
        <v>43790</v>
      </c>
      <c r="G1786" s="133">
        <f t="shared" si="2389"/>
        <v>3.0013502703913897E-3</v>
      </c>
      <c r="H1786" s="141">
        <f t="shared" si="2390"/>
        <v>12</v>
      </c>
      <c r="I1786" s="141">
        <f t="shared" si="2391"/>
        <v>31</v>
      </c>
      <c r="J1786" s="134">
        <f t="shared" si="2392"/>
        <v>1.0011607461296828</v>
      </c>
      <c r="K1786" s="134">
        <f t="shared" si="2393"/>
        <v>1.2839439100000001</v>
      </c>
      <c r="L1786" s="134">
        <f t="shared" si="2394"/>
        <v>1.2854342400000001</v>
      </c>
      <c r="M1786" s="134">
        <f t="shared" si="2395"/>
        <v>6042.2346226899999</v>
      </c>
      <c r="N1786" s="142">
        <f t="shared" si="2423"/>
        <v>0</v>
      </c>
      <c r="O1786" s="133">
        <f t="shared" si="2359"/>
        <v>0</v>
      </c>
      <c r="P1786" s="134">
        <f t="shared" si="2396"/>
        <v>0</v>
      </c>
      <c r="Q1786" s="133">
        <f t="shared" si="2363"/>
        <v>0.12682499999999999</v>
      </c>
      <c r="R1786" s="143">
        <f t="shared" si="2397"/>
        <v>1.003859168</v>
      </c>
      <c r="S1786" s="134">
        <f t="shared" si="2398"/>
        <v>23.317998500000002</v>
      </c>
      <c r="T1786" s="3">
        <f t="shared" si="2364"/>
        <v>0</v>
      </c>
      <c r="U1786" s="4">
        <f t="shared" si="2365"/>
        <v>0</v>
      </c>
      <c r="V1786" s="144" t="str">
        <f t="shared" ref="V1786" si="2428">V1785</f>
        <v>A+J=</v>
      </c>
      <c r="W1786" s="9">
        <f t="shared" si="2361"/>
        <v>43850</v>
      </c>
      <c r="X1786" s="4"/>
      <c r="Y1786" s="18"/>
      <c r="Z1786" s="16"/>
      <c r="AD1786" s="5"/>
    </row>
    <row r="1787" spans="1:30" x14ac:dyDescent="0.2">
      <c r="A1787" s="138">
        <f t="shared" si="2362"/>
        <v>43832</v>
      </c>
      <c r="B1787" s="134">
        <f t="shared" si="2386"/>
        <v>6068.0864186399995</v>
      </c>
      <c r="C1787" s="134">
        <f t="shared" si="2422"/>
        <v>4700.5396578598684</v>
      </c>
      <c r="D1787" s="139">
        <f t="shared" si="2387"/>
        <v>741.33299999999997</v>
      </c>
      <c r="E1787" s="10">
        <f>IF(DAY(A1787)=E$3+1,VLOOKUP(A1787,[1]Plan1!$BZ$150:$CA$300,2),E1786)</f>
        <v>743.55799999999999</v>
      </c>
      <c r="F1787" s="140">
        <f t="shared" si="2388"/>
        <v>43790</v>
      </c>
      <c r="G1787" s="133">
        <f t="shared" si="2389"/>
        <v>3.0013502703913897E-3</v>
      </c>
      <c r="H1787" s="141">
        <f t="shared" si="2390"/>
        <v>13</v>
      </c>
      <c r="I1787" s="141">
        <f t="shared" si="2391"/>
        <v>31</v>
      </c>
      <c r="J1787" s="134">
        <f t="shared" si="2392"/>
        <v>1.0012575357693154</v>
      </c>
      <c r="K1787" s="134">
        <f t="shared" si="2393"/>
        <v>1.2839439100000001</v>
      </c>
      <c r="L1787" s="134">
        <f t="shared" si="2394"/>
        <v>1.28555851</v>
      </c>
      <c r="M1787" s="134">
        <f t="shared" si="2395"/>
        <v>6042.8187587499997</v>
      </c>
      <c r="N1787" s="142">
        <f t="shared" si="2423"/>
        <v>0</v>
      </c>
      <c r="O1787" s="133">
        <f t="shared" si="2359"/>
        <v>0</v>
      </c>
      <c r="P1787" s="134">
        <f t="shared" si="2396"/>
        <v>0</v>
      </c>
      <c r="Q1787" s="133">
        <f t="shared" si="2363"/>
        <v>0.12682499999999999</v>
      </c>
      <c r="R1787" s="143">
        <f t="shared" si="2397"/>
        <v>1.0041814360000001</v>
      </c>
      <c r="S1787" s="134">
        <f t="shared" si="2398"/>
        <v>25.267659890000001</v>
      </c>
      <c r="T1787" s="3">
        <f t="shared" si="2364"/>
        <v>0</v>
      </c>
      <c r="U1787" s="4">
        <f t="shared" si="2365"/>
        <v>0</v>
      </c>
      <c r="V1787" s="144" t="str">
        <f t="shared" ref="V1787" si="2429">V1786</f>
        <v>A+J=</v>
      </c>
      <c r="W1787" s="9">
        <f t="shared" si="2361"/>
        <v>43850</v>
      </c>
      <c r="X1787" s="4"/>
      <c r="Y1787" s="18"/>
      <c r="Z1787" s="16"/>
      <c r="AD1787" s="5"/>
    </row>
    <row r="1788" spans="1:30" x14ac:dyDescent="0.2">
      <c r="A1788" s="138">
        <f t="shared" si="2362"/>
        <v>43833</v>
      </c>
      <c r="B1788" s="134">
        <f t="shared" si="2386"/>
        <v>6070.6212743699998</v>
      </c>
      <c r="C1788" s="134">
        <f t="shared" si="2422"/>
        <v>4700.5396578598684</v>
      </c>
      <c r="D1788" s="139">
        <f t="shared" si="2387"/>
        <v>741.33299999999997</v>
      </c>
      <c r="E1788" s="10">
        <f>IF(DAY(A1788)=E$3+1,VLOOKUP(A1788,[1]Plan1!$BZ$150:$CA$300,2),E1787)</f>
        <v>743.55799999999999</v>
      </c>
      <c r="F1788" s="140">
        <f t="shared" si="2388"/>
        <v>43790</v>
      </c>
      <c r="G1788" s="133">
        <f t="shared" si="2389"/>
        <v>3.0013502703913897E-3</v>
      </c>
      <c r="H1788" s="141">
        <f t="shared" si="2390"/>
        <v>14</v>
      </c>
      <c r="I1788" s="141">
        <f t="shared" si="2391"/>
        <v>31</v>
      </c>
      <c r="J1788" s="134">
        <f t="shared" si="2392"/>
        <v>1.0013543347663205</v>
      </c>
      <c r="K1788" s="134">
        <f t="shared" si="2393"/>
        <v>1.2839439100000001</v>
      </c>
      <c r="L1788" s="134">
        <f t="shared" si="2394"/>
        <v>1.2856827900000001</v>
      </c>
      <c r="M1788" s="134">
        <f t="shared" si="2395"/>
        <v>6043.4029418199998</v>
      </c>
      <c r="N1788" s="142">
        <f t="shared" si="2423"/>
        <v>0</v>
      </c>
      <c r="O1788" s="133">
        <f t="shared" si="2359"/>
        <v>0</v>
      </c>
      <c r="P1788" s="134">
        <f t="shared" si="2396"/>
        <v>0</v>
      </c>
      <c r="Q1788" s="133">
        <f t="shared" si="2363"/>
        <v>0.12682499999999999</v>
      </c>
      <c r="R1788" s="143">
        <f t="shared" si="2397"/>
        <v>1.004503809</v>
      </c>
      <c r="S1788" s="134">
        <f t="shared" si="2398"/>
        <v>27.21833255</v>
      </c>
      <c r="T1788" s="3">
        <f t="shared" si="2364"/>
        <v>0</v>
      </c>
      <c r="U1788" s="4">
        <f t="shared" si="2365"/>
        <v>0</v>
      </c>
      <c r="V1788" s="144" t="str">
        <f t="shared" ref="V1788" si="2430">V1787</f>
        <v>A+J=</v>
      </c>
      <c r="W1788" s="9">
        <f t="shared" si="2361"/>
        <v>43850</v>
      </c>
      <c r="X1788" s="4"/>
      <c r="Y1788" s="18"/>
      <c r="Z1788" s="16"/>
      <c r="AD1788" s="5"/>
    </row>
    <row r="1789" spans="1:30" x14ac:dyDescent="0.2">
      <c r="A1789" s="138">
        <f t="shared" si="2362"/>
        <v>43834</v>
      </c>
      <c r="B1789" s="134">
        <f t="shared" si="2386"/>
        <v>6073.1572177099997</v>
      </c>
      <c r="C1789" s="134">
        <f t="shared" si="2422"/>
        <v>4700.5396578598684</v>
      </c>
      <c r="D1789" s="139">
        <f t="shared" si="2387"/>
        <v>741.33299999999997</v>
      </c>
      <c r="E1789" s="10">
        <f>IF(DAY(A1789)=E$3+1,VLOOKUP(A1789,[1]Plan1!$BZ$150:$CA$300,2),E1788)</f>
        <v>743.55799999999999</v>
      </c>
      <c r="F1789" s="140">
        <f t="shared" si="2388"/>
        <v>43790</v>
      </c>
      <c r="G1789" s="133">
        <f t="shared" si="2389"/>
        <v>3.0013502703913897E-3</v>
      </c>
      <c r="H1789" s="141">
        <f t="shared" si="2390"/>
        <v>15</v>
      </c>
      <c r="I1789" s="141">
        <f t="shared" si="2391"/>
        <v>31</v>
      </c>
      <c r="J1789" s="134">
        <f t="shared" si="2392"/>
        <v>1.0014511431216033</v>
      </c>
      <c r="K1789" s="134">
        <f t="shared" si="2393"/>
        <v>1.2839439100000001</v>
      </c>
      <c r="L1789" s="134">
        <f t="shared" si="2394"/>
        <v>1.28580709</v>
      </c>
      <c r="M1789" s="134">
        <f t="shared" si="2395"/>
        <v>6043.9872188999998</v>
      </c>
      <c r="N1789" s="142">
        <f t="shared" si="2423"/>
        <v>0</v>
      </c>
      <c r="O1789" s="133">
        <f t="shared" si="2359"/>
        <v>0</v>
      </c>
      <c r="P1789" s="134">
        <f t="shared" si="2396"/>
        <v>0</v>
      </c>
      <c r="Q1789" s="133">
        <f t="shared" si="2363"/>
        <v>0.12682499999999999</v>
      </c>
      <c r="R1789" s="143">
        <f t="shared" si="2397"/>
        <v>1.004826284</v>
      </c>
      <c r="S1789" s="134">
        <f t="shared" si="2398"/>
        <v>29.169998809999999</v>
      </c>
      <c r="T1789" s="3">
        <f t="shared" si="2364"/>
        <v>0</v>
      </c>
      <c r="U1789" s="4">
        <f t="shared" si="2365"/>
        <v>0</v>
      </c>
      <c r="V1789" s="144" t="str">
        <f t="shared" ref="V1789" si="2431">V1788</f>
        <v>A+J=</v>
      </c>
      <c r="W1789" s="9">
        <f t="shared" si="2361"/>
        <v>43850</v>
      </c>
      <c r="X1789" s="4"/>
      <c r="Y1789" s="18"/>
      <c r="Z1789" s="16"/>
      <c r="AD1789" s="5"/>
    </row>
    <row r="1790" spans="1:30" x14ac:dyDescent="0.2">
      <c r="A1790" s="138">
        <f t="shared" si="2362"/>
        <v>43835</v>
      </c>
      <c r="B1790" s="134">
        <f t="shared" si="2386"/>
        <v>6075.6942197899998</v>
      </c>
      <c r="C1790" s="134">
        <f t="shared" si="2422"/>
        <v>4700.5396578598684</v>
      </c>
      <c r="D1790" s="139">
        <f t="shared" si="2387"/>
        <v>741.33299999999997</v>
      </c>
      <c r="E1790" s="10">
        <f>IF(DAY(A1790)=E$3+1,VLOOKUP(A1790,[1]Plan1!$BZ$150:$CA$300,2),E1789)</f>
        <v>743.55799999999999</v>
      </c>
      <c r="F1790" s="140">
        <f t="shared" si="2388"/>
        <v>43790</v>
      </c>
      <c r="G1790" s="133">
        <f t="shared" si="2389"/>
        <v>3.0013502703913897E-3</v>
      </c>
      <c r="H1790" s="141">
        <f t="shared" si="2390"/>
        <v>16</v>
      </c>
      <c r="I1790" s="141">
        <f t="shared" si="2391"/>
        <v>31</v>
      </c>
      <c r="J1790" s="134">
        <f t="shared" si="2392"/>
        <v>1.0015479608360682</v>
      </c>
      <c r="K1790" s="134">
        <f t="shared" si="2393"/>
        <v>1.2839439100000001</v>
      </c>
      <c r="L1790" s="134">
        <f t="shared" si="2394"/>
        <v>1.2859313999999999</v>
      </c>
      <c r="M1790" s="134">
        <f t="shared" si="2395"/>
        <v>6044.5715429800002</v>
      </c>
      <c r="N1790" s="142">
        <f t="shared" si="2423"/>
        <v>0</v>
      </c>
      <c r="O1790" s="133">
        <f t="shared" si="2359"/>
        <v>0</v>
      </c>
      <c r="P1790" s="134">
        <f t="shared" si="2396"/>
        <v>0</v>
      </c>
      <c r="Q1790" s="133">
        <f t="shared" si="2363"/>
        <v>0.12682499999999999</v>
      </c>
      <c r="R1790" s="143">
        <f t="shared" si="2397"/>
        <v>1.0051488639999999</v>
      </c>
      <c r="S1790" s="134">
        <f t="shared" si="2398"/>
        <v>31.122676810000002</v>
      </c>
      <c r="T1790" s="3">
        <f t="shared" si="2364"/>
        <v>0</v>
      </c>
      <c r="U1790" s="4">
        <f t="shared" si="2365"/>
        <v>0</v>
      </c>
      <c r="V1790" s="144" t="str">
        <f t="shared" ref="V1790" si="2432">V1789</f>
        <v>A+J=</v>
      </c>
      <c r="W1790" s="9">
        <f t="shared" si="2361"/>
        <v>43850</v>
      </c>
      <c r="X1790" s="4"/>
      <c r="Y1790" s="18"/>
      <c r="Z1790" s="16"/>
      <c r="AD1790" s="5"/>
    </row>
    <row r="1791" spans="1:30" x14ac:dyDescent="0.2">
      <c r="A1791" s="138">
        <f t="shared" si="2362"/>
        <v>43836</v>
      </c>
      <c r="B1791" s="134">
        <f t="shared" si="2386"/>
        <v>6078.23226273</v>
      </c>
      <c r="C1791" s="134">
        <f t="shared" si="2422"/>
        <v>4700.5396578598684</v>
      </c>
      <c r="D1791" s="139">
        <f t="shared" si="2387"/>
        <v>741.33299999999997</v>
      </c>
      <c r="E1791" s="10">
        <f>IF(DAY(A1791)=E$3+1,VLOOKUP(A1791,[1]Plan1!$BZ$150:$CA$300,2),E1790)</f>
        <v>743.55799999999999</v>
      </c>
      <c r="F1791" s="140">
        <f t="shared" si="2388"/>
        <v>43790</v>
      </c>
      <c r="G1791" s="133">
        <f t="shared" si="2389"/>
        <v>3.0013502703913897E-3</v>
      </c>
      <c r="H1791" s="141">
        <f t="shared" si="2390"/>
        <v>17</v>
      </c>
      <c r="I1791" s="141">
        <f t="shared" si="2391"/>
        <v>31</v>
      </c>
      <c r="J1791" s="134">
        <f t="shared" si="2392"/>
        <v>1.0016447879106203</v>
      </c>
      <c r="K1791" s="134">
        <f t="shared" si="2393"/>
        <v>1.2839439100000001</v>
      </c>
      <c r="L1791" s="134">
        <f t="shared" si="2394"/>
        <v>1.28605572</v>
      </c>
      <c r="M1791" s="134">
        <f t="shared" si="2395"/>
        <v>6045.1559140700001</v>
      </c>
      <c r="N1791" s="142">
        <f t="shared" si="2423"/>
        <v>0</v>
      </c>
      <c r="O1791" s="133">
        <f t="shared" si="2359"/>
        <v>0</v>
      </c>
      <c r="P1791" s="134">
        <f t="shared" si="2396"/>
        <v>0</v>
      </c>
      <c r="Q1791" s="133">
        <f t="shared" si="2363"/>
        <v>0.12682499999999999</v>
      </c>
      <c r="R1791" s="143">
        <f t="shared" si="2397"/>
        <v>1.0054715460000001</v>
      </c>
      <c r="S1791" s="134">
        <f t="shared" si="2398"/>
        <v>33.076348660000001</v>
      </c>
      <c r="T1791" s="3">
        <f t="shared" si="2364"/>
        <v>0</v>
      </c>
      <c r="U1791" s="4">
        <f t="shared" si="2365"/>
        <v>0</v>
      </c>
      <c r="V1791" s="144" t="str">
        <f t="shared" ref="V1791" si="2433">V1790</f>
        <v>A+J=</v>
      </c>
      <c r="W1791" s="9">
        <f t="shared" si="2361"/>
        <v>43850</v>
      </c>
      <c r="X1791" s="4"/>
      <c r="Y1791" s="18"/>
      <c r="Z1791" s="16"/>
      <c r="AD1791" s="5"/>
    </row>
    <row r="1792" spans="1:30" x14ac:dyDescent="0.2">
      <c r="A1792" s="138">
        <f t="shared" si="2362"/>
        <v>43837</v>
      </c>
      <c r="B1792" s="134">
        <f t="shared" si="2386"/>
        <v>6080.77136488</v>
      </c>
      <c r="C1792" s="134">
        <f t="shared" si="2422"/>
        <v>4700.5396578598684</v>
      </c>
      <c r="D1792" s="139">
        <f t="shared" si="2387"/>
        <v>741.33299999999997</v>
      </c>
      <c r="E1792" s="10">
        <f>IF(DAY(A1792)=E$3+1,VLOOKUP(A1792,[1]Plan1!$BZ$150:$CA$300,2),E1791)</f>
        <v>743.55799999999999</v>
      </c>
      <c r="F1792" s="140">
        <f t="shared" si="2388"/>
        <v>43790</v>
      </c>
      <c r="G1792" s="133">
        <f t="shared" si="2389"/>
        <v>3.0013502703913897E-3</v>
      </c>
      <c r="H1792" s="141">
        <f t="shared" si="2390"/>
        <v>18</v>
      </c>
      <c r="I1792" s="141">
        <f t="shared" si="2391"/>
        <v>31</v>
      </c>
      <c r="J1792" s="134">
        <f t="shared" si="2392"/>
        <v>1.0017416243461641</v>
      </c>
      <c r="K1792" s="134">
        <f t="shared" si="2393"/>
        <v>1.2839439100000001</v>
      </c>
      <c r="L1792" s="134">
        <f t="shared" si="2394"/>
        <v>1.28618005</v>
      </c>
      <c r="M1792" s="134">
        <f t="shared" si="2395"/>
        <v>6045.7403321700003</v>
      </c>
      <c r="N1792" s="142">
        <f t="shared" si="2423"/>
        <v>0</v>
      </c>
      <c r="O1792" s="133">
        <f t="shared" si="2359"/>
        <v>0</v>
      </c>
      <c r="P1792" s="134">
        <f t="shared" si="2396"/>
        <v>0</v>
      </c>
      <c r="Q1792" s="133">
        <f t="shared" si="2363"/>
        <v>0.12682499999999999</v>
      </c>
      <c r="R1792" s="143">
        <f t="shared" si="2397"/>
        <v>1.0057943330000001</v>
      </c>
      <c r="S1792" s="134">
        <f t="shared" si="2398"/>
        <v>35.031032709999998</v>
      </c>
      <c r="T1792" s="3">
        <f t="shared" si="2364"/>
        <v>0</v>
      </c>
      <c r="U1792" s="4">
        <f t="shared" si="2365"/>
        <v>0</v>
      </c>
      <c r="V1792" s="144" t="str">
        <f t="shared" ref="V1792" si="2434">V1791</f>
        <v>A+J=</v>
      </c>
      <c r="W1792" s="9">
        <f t="shared" si="2361"/>
        <v>43850</v>
      </c>
      <c r="X1792" s="4"/>
      <c r="Y1792" s="18"/>
      <c r="Z1792" s="16"/>
      <c r="AD1792" s="5"/>
    </row>
    <row r="1793" spans="1:30" x14ac:dyDescent="0.2">
      <c r="A1793" s="138">
        <f t="shared" si="2362"/>
        <v>43838</v>
      </c>
      <c r="B1793" s="134">
        <f t="shared" si="2386"/>
        <v>6083.3115616699997</v>
      </c>
      <c r="C1793" s="134">
        <f t="shared" si="2422"/>
        <v>4700.5396578598684</v>
      </c>
      <c r="D1793" s="139">
        <f t="shared" si="2387"/>
        <v>741.33299999999997</v>
      </c>
      <c r="E1793" s="10">
        <f>IF(DAY(A1793)=E$3+1,VLOOKUP(A1793,[1]Plan1!$BZ$150:$CA$300,2),E1792)</f>
        <v>743.55799999999999</v>
      </c>
      <c r="F1793" s="140">
        <f t="shared" si="2388"/>
        <v>43790</v>
      </c>
      <c r="G1793" s="133">
        <f t="shared" si="2389"/>
        <v>3.0013502703913897E-3</v>
      </c>
      <c r="H1793" s="141">
        <f t="shared" si="2390"/>
        <v>19</v>
      </c>
      <c r="I1793" s="141">
        <f t="shared" si="2391"/>
        <v>31</v>
      </c>
      <c r="J1793" s="134">
        <f t="shared" si="2392"/>
        <v>1.0018384701436047</v>
      </c>
      <c r="K1793" s="134">
        <f t="shared" si="2393"/>
        <v>1.2839439100000001</v>
      </c>
      <c r="L1793" s="134">
        <f t="shared" si="2394"/>
        <v>1.2863043999999999</v>
      </c>
      <c r="M1793" s="134">
        <f t="shared" si="2395"/>
        <v>6046.3248442699996</v>
      </c>
      <c r="N1793" s="142">
        <f t="shared" si="2423"/>
        <v>0</v>
      </c>
      <c r="O1793" s="133">
        <f t="shared" si="2359"/>
        <v>0</v>
      </c>
      <c r="P1793" s="134">
        <f t="shared" si="2396"/>
        <v>0</v>
      </c>
      <c r="Q1793" s="133">
        <f t="shared" si="2363"/>
        <v>0.12682499999999999</v>
      </c>
      <c r="R1793" s="143">
        <f t="shared" si="2397"/>
        <v>1.0061172229999999</v>
      </c>
      <c r="S1793" s="134">
        <f t="shared" si="2398"/>
        <v>36.986717400000003</v>
      </c>
      <c r="T1793" s="3">
        <f t="shared" si="2364"/>
        <v>0</v>
      </c>
      <c r="U1793" s="4">
        <f t="shared" si="2365"/>
        <v>0</v>
      </c>
      <c r="V1793" s="144" t="str">
        <f t="shared" ref="V1793" si="2435">V1792</f>
        <v>A+J=</v>
      </c>
      <c r="W1793" s="9">
        <f t="shared" si="2361"/>
        <v>43850</v>
      </c>
      <c r="X1793" s="4"/>
      <c r="Y1793" s="18"/>
      <c r="Z1793" s="16"/>
      <c r="AD1793" s="5"/>
    </row>
    <row r="1794" spans="1:30" x14ac:dyDescent="0.2">
      <c r="A1794" s="138">
        <f t="shared" si="2362"/>
        <v>43839</v>
      </c>
      <c r="B1794" s="134">
        <f t="shared" si="2386"/>
        <v>6085.8527587600001</v>
      </c>
      <c r="C1794" s="134">
        <f t="shared" si="2422"/>
        <v>4700.5396578598684</v>
      </c>
      <c r="D1794" s="139">
        <f t="shared" si="2387"/>
        <v>741.33299999999997</v>
      </c>
      <c r="E1794" s="10">
        <f>IF(DAY(A1794)=E$3+1,VLOOKUP(A1794,[1]Plan1!$BZ$150:$CA$300,2),E1793)</f>
        <v>743.55799999999999</v>
      </c>
      <c r="F1794" s="140">
        <f t="shared" si="2388"/>
        <v>43790</v>
      </c>
      <c r="G1794" s="133">
        <f t="shared" si="2389"/>
        <v>3.0013502703913897E-3</v>
      </c>
      <c r="H1794" s="141">
        <f t="shared" si="2390"/>
        <v>20</v>
      </c>
      <c r="I1794" s="141">
        <f t="shared" si="2391"/>
        <v>31</v>
      </c>
      <c r="J1794" s="134">
        <f t="shared" si="2392"/>
        <v>1.0019353253038477</v>
      </c>
      <c r="K1794" s="134">
        <f t="shared" si="2393"/>
        <v>1.2839439100000001</v>
      </c>
      <c r="L1794" s="134">
        <f t="shared" si="2394"/>
        <v>1.28642875</v>
      </c>
      <c r="M1794" s="134">
        <f t="shared" si="2395"/>
        <v>6046.9093563799997</v>
      </c>
      <c r="N1794" s="142">
        <f t="shared" si="2423"/>
        <v>0</v>
      </c>
      <c r="O1794" s="133">
        <f t="shared" si="2359"/>
        <v>0</v>
      </c>
      <c r="P1794" s="134">
        <f t="shared" si="2396"/>
        <v>0</v>
      </c>
      <c r="Q1794" s="133">
        <f t="shared" si="2363"/>
        <v>0.12682499999999999</v>
      </c>
      <c r="R1794" s="143">
        <f t="shared" si="2397"/>
        <v>1.0064402160000001</v>
      </c>
      <c r="S1794" s="134">
        <f t="shared" si="2398"/>
        <v>38.943402380000002</v>
      </c>
      <c r="T1794" s="3">
        <f t="shared" si="2364"/>
        <v>0</v>
      </c>
      <c r="U1794" s="4">
        <f t="shared" si="2365"/>
        <v>0</v>
      </c>
      <c r="V1794" s="144" t="str">
        <f t="shared" ref="V1794" si="2436">V1793</f>
        <v>A+J=</v>
      </c>
      <c r="W1794" s="9">
        <f t="shared" si="2361"/>
        <v>43850</v>
      </c>
      <c r="X1794" s="4"/>
      <c r="Y1794" s="18"/>
      <c r="Z1794" s="16"/>
      <c r="AD1794" s="5"/>
    </row>
    <row r="1795" spans="1:30" x14ac:dyDescent="0.2">
      <c r="A1795" s="138">
        <f t="shared" si="2362"/>
        <v>43840</v>
      </c>
      <c r="B1795" s="134">
        <f t="shared" si="2386"/>
        <v>6088.39506308</v>
      </c>
      <c r="C1795" s="134">
        <f t="shared" si="2422"/>
        <v>4700.5396578598684</v>
      </c>
      <c r="D1795" s="139">
        <f t="shared" si="2387"/>
        <v>741.33299999999997</v>
      </c>
      <c r="E1795" s="10">
        <f>IF(DAY(A1795)=E$3+1,VLOOKUP(A1795,[1]Plan1!$BZ$150:$CA$300,2),E1794)</f>
        <v>743.55799999999999</v>
      </c>
      <c r="F1795" s="140">
        <f t="shared" si="2388"/>
        <v>43790</v>
      </c>
      <c r="G1795" s="133">
        <f t="shared" si="2389"/>
        <v>3.0013502703913897E-3</v>
      </c>
      <c r="H1795" s="141">
        <f t="shared" si="2390"/>
        <v>21</v>
      </c>
      <c r="I1795" s="141">
        <f t="shared" si="2391"/>
        <v>31</v>
      </c>
      <c r="J1795" s="134">
        <f t="shared" si="2392"/>
        <v>1.0020321898277975</v>
      </c>
      <c r="K1795" s="134">
        <f t="shared" si="2393"/>
        <v>1.2839439100000001</v>
      </c>
      <c r="L1795" s="134">
        <f t="shared" si="2394"/>
        <v>1.28655312</v>
      </c>
      <c r="M1795" s="134">
        <f t="shared" si="2395"/>
        <v>6047.4939624999997</v>
      </c>
      <c r="N1795" s="142">
        <f t="shared" si="2423"/>
        <v>0</v>
      </c>
      <c r="O1795" s="133">
        <f t="shared" si="2359"/>
        <v>0</v>
      </c>
      <c r="P1795" s="134">
        <f t="shared" si="2396"/>
        <v>0</v>
      </c>
      <c r="Q1795" s="133">
        <f t="shared" si="2363"/>
        <v>0.12682499999999999</v>
      </c>
      <c r="R1795" s="143">
        <f t="shared" si="2397"/>
        <v>1.0067633140000001</v>
      </c>
      <c r="S1795" s="134">
        <f t="shared" si="2398"/>
        <v>40.901100579999998</v>
      </c>
      <c r="T1795" s="3">
        <f t="shared" si="2364"/>
        <v>0</v>
      </c>
      <c r="U1795" s="4">
        <f t="shared" si="2365"/>
        <v>0</v>
      </c>
      <c r="V1795" s="144" t="str">
        <f t="shared" ref="V1795" si="2437">V1794</f>
        <v>A+J=</v>
      </c>
      <c r="W1795" s="9">
        <f t="shared" si="2361"/>
        <v>43850</v>
      </c>
      <c r="X1795" s="4"/>
      <c r="Y1795" s="18"/>
      <c r="Z1795" s="16"/>
      <c r="AD1795" s="5"/>
    </row>
    <row r="1796" spans="1:30" x14ac:dyDescent="0.2">
      <c r="A1796" s="138">
        <f t="shared" si="2362"/>
        <v>43841</v>
      </c>
      <c r="B1796" s="134">
        <f t="shared" si="2386"/>
        <v>6090.9384154500003</v>
      </c>
      <c r="C1796" s="134">
        <f t="shared" si="2422"/>
        <v>4700.5396578598684</v>
      </c>
      <c r="D1796" s="139">
        <f t="shared" si="2387"/>
        <v>741.33299999999997</v>
      </c>
      <c r="E1796" s="10">
        <f>IF(DAY(A1796)=E$3+1,VLOOKUP(A1796,[1]Plan1!$BZ$150:$CA$300,2),E1795)</f>
        <v>743.55799999999999</v>
      </c>
      <c r="F1796" s="140">
        <f t="shared" si="2388"/>
        <v>43790</v>
      </c>
      <c r="G1796" s="133">
        <f t="shared" si="2389"/>
        <v>3.0013502703913897E-3</v>
      </c>
      <c r="H1796" s="141">
        <f t="shared" si="2390"/>
        <v>22</v>
      </c>
      <c r="I1796" s="141">
        <f t="shared" si="2391"/>
        <v>31</v>
      </c>
      <c r="J1796" s="134">
        <f t="shared" si="2392"/>
        <v>1.0021290637163598</v>
      </c>
      <c r="K1796" s="134">
        <f t="shared" si="2393"/>
        <v>1.2839439100000001</v>
      </c>
      <c r="L1796" s="134">
        <f t="shared" si="2394"/>
        <v>1.2866774999999999</v>
      </c>
      <c r="M1796" s="134">
        <f t="shared" si="2395"/>
        <v>6048.0786156200002</v>
      </c>
      <c r="N1796" s="142">
        <f t="shared" si="2423"/>
        <v>0</v>
      </c>
      <c r="O1796" s="133">
        <f t="shared" si="2359"/>
        <v>0</v>
      </c>
      <c r="P1796" s="134">
        <f t="shared" si="2396"/>
        <v>0</v>
      </c>
      <c r="Q1796" s="133">
        <f t="shared" si="2363"/>
        <v>0.12682499999999999</v>
      </c>
      <c r="R1796" s="143">
        <f t="shared" si="2397"/>
        <v>1.0070865149999999</v>
      </c>
      <c r="S1796" s="134">
        <f t="shared" si="2398"/>
        <v>42.85979983</v>
      </c>
      <c r="T1796" s="3">
        <f t="shared" si="2364"/>
        <v>0</v>
      </c>
      <c r="U1796" s="4">
        <f t="shared" si="2365"/>
        <v>0</v>
      </c>
      <c r="V1796" s="144" t="str">
        <f t="shared" ref="V1796" si="2438">V1795</f>
        <v>A+J=</v>
      </c>
      <c r="W1796" s="9">
        <f t="shared" si="2361"/>
        <v>43850</v>
      </c>
      <c r="X1796" s="4"/>
      <c r="Y1796" s="18"/>
      <c r="Z1796" s="16"/>
      <c r="AD1796" s="5"/>
    </row>
    <row r="1797" spans="1:30" x14ac:dyDescent="0.2">
      <c r="A1797" s="138">
        <f t="shared" si="2362"/>
        <v>43842</v>
      </c>
      <c r="B1797" s="134">
        <f t="shared" si="2386"/>
        <v>6093.4828694999997</v>
      </c>
      <c r="C1797" s="134">
        <f t="shared" si="2422"/>
        <v>4700.5396578598684</v>
      </c>
      <c r="D1797" s="139">
        <f t="shared" si="2387"/>
        <v>741.33299999999997</v>
      </c>
      <c r="E1797" s="10">
        <f>IF(DAY(A1797)=E$3+1,VLOOKUP(A1797,[1]Plan1!$BZ$150:$CA$300,2),E1796)</f>
        <v>743.55799999999999</v>
      </c>
      <c r="F1797" s="140">
        <f t="shared" si="2388"/>
        <v>43790</v>
      </c>
      <c r="G1797" s="133">
        <f t="shared" si="2389"/>
        <v>3.0013502703913897E-3</v>
      </c>
      <c r="H1797" s="141">
        <f t="shared" si="2390"/>
        <v>23</v>
      </c>
      <c r="I1797" s="141">
        <f t="shared" si="2391"/>
        <v>31</v>
      </c>
      <c r="J1797" s="134">
        <f t="shared" si="2392"/>
        <v>1.00222594697044</v>
      </c>
      <c r="K1797" s="134">
        <f t="shared" si="2393"/>
        <v>1.2839439100000001</v>
      </c>
      <c r="L1797" s="134">
        <f t="shared" si="2394"/>
        <v>1.2868018999999999</v>
      </c>
      <c r="M1797" s="134">
        <f t="shared" si="2395"/>
        <v>6048.6633627499996</v>
      </c>
      <c r="N1797" s="142">
        <f t="shared" si="2423"/>
        <v>0</v>
      </c>
      <c r="O1797" s="133">
        <f t="shared" si="2359"/>
        <v>0</v>
      </c>
      <c r="P1797" s="134">
        <f t="shared" si="2396"/>
        <v>0</v>
      </c>
      <c r="Q1797" s="133">
        <f t="shared" si="2363"/>
        <v>0.12682499999999999</v>
      </c>
      <c r="R1797" s="143">
        <f t="shared" si="2397"/>
        <v>1.0074098199999999</v>
      </c>
      <c r="S1797" s="134">
        <f t="shared" si="2398"/>
        <v>44.819506750000002</v>
      </c>
      <c r="T1797" s="3">
        <f t="shared" si="2364"/>
        <v>0</v>
      </c>
      <c r="U1797" s="4">
        <f t="shared" si="2365"/>
        <v>0</v>
      </c>
      <c r="V1797" s="144" t="str">
        <f t="shared" ref="V1797" si="2439">V1796</f>
        <v>A+J=</v>
      </c>
      <c r="W1797" s="9">
        <f t="shared" si="2361"/>
        <v>43850</v>
      </c>
      <c r="X1797" s="4"/>
      <c r="Y1797" s="18"/>
      <c r="Z1797" s="16"/>
      <c r="AD1797" s="5"/>
    </row>
    <row r="1798" spans="1:30" x14ac:dyDescent="0.2">
      <c r="A1798" s="138">
        <f t="shared" si="2362"/>
        <v>43843</v>
      </c>
      <c r="B1798" s="134">
        <f t="shared" si="2386"/>
        <v>6096.0283247500001</v>
      </c>
      <c r="C1798" s="134">
        <f t="shared" si="2422"/>
        <v>4700.5396578598684</v>
      </c>
      <c r="D1798" s="139">
        <f t="shared" si="2387"/>
        <v>741.33299999999997</v>
      </c>
      <c r="E1798" s="10">
        <f>IF(DAY(A1798)=E$3+1,VLOOKUP(A1798,[1]Plan1!$BZ$150:$CA$300,2),E1797)</f>
        <v>743.55799999999999</v>
      </c>
      <c r="F1798" s="140">
        <f t="shared" si="2388"/>
        <v>43790</v>
      </c>
      <c r="G1798" s="133">
        <f t="shared" si="2389"/>
        <v>3.0013502703913897E-3</v>
      </c>
      <c r="H1798" s="141">
        <f t="shared" si="2390"/>
        <v>24</v>
      </c>
      <c r="I1798" s="141">
        <f t="shared" si="2391"/>
        <v>31</v>
      </c>
      <c r="J1798" s="134">
        <f t="shared" si="2392"/>
        <v>1.0023228395909434</v>
      </c>
      <c r="K1798" s="134">
        <f t="shared" si="2393"/>
        <v>1.2839439100000001</v>
      </c>
      <c r="L1798" s="134">
        <f t="shared" si="2394"/>
        <v>1.2869263</v>
      </c>
      <c r="M1798" s="134">
        <f t="shared" si="2395"/>
        <v>6049.2481098899998</v>
      </c>
      <c r="N1798" s="142">
        <f t="shared" si="2423"/>
        <v>0</v>
      </c>
      <c r="O1798" s="133">
        <f t="shared" si="2359"/>
        <v>0</v>
      </c>
      <c r="P1798" s="134">
        <f t="shared" si="2396"/>
        <v>0</v>
      </c>
      <c r="Q1798" s="133">
        <f t="shared" si="2363"/>
        <v>0.12682499999999999</v>
      </c>
      <c r="R1798" s="143">
        <f t="shared" si="2397"/>
        <v>1.007733228</v>
      </c>
      <c r="S1798" s="134">
        <f t="shared" si="2398"/>
        <v>46.780214860000001</v>
      </c>
      <c r="T1798" s="3">
        <f t="shared" si="2364"/>
        <v>0</v>
      </c>
      <c r="U1798" s="4">
        <f t="shared" si="2365"/>
        <v>0</v>
      </c>
      <c r="V1798" s="144" t="str">
        <f t="shared" ref="V1798" si="2440">V1797</f>
        <v>A+J=</v>
      </c>
      <c r="W1798" s="9">
        <f t="shared" si="2361"/>
        <v>43850</v>
      </c>
      <c r="X1798" s="4"/>
      <c r="Y1798" s="18"/>
      <c r="Z1798" s="16"/>
      <c r="AD1798" s="5"/>
    </row>
    <row r="1799" spans="1:30" x14ac:dyDescent="0.2">
      <c r="A1799" s="138">
        <f t="shared" si="2362"/>
        <v>43844</v>
      </c>
      <c r="B1799" s="134">
        <f t="shared" si="2386"/>
        <v>6098.5748881999998</v>
      </c>
      <c r="C1799" s="134">
        <f t="shared" si="2422"/>
        <v>4700.5396578598684</v>
      </c>
      <c r="D1799" s="139">
        <f t="shared" si="2387"/>
        <v>741.33299999999997</v>
      </c>
      <c r="E1799" s="10">
        <f>IF(DAY(A1799)=E$3+1,VLOOKUP(A1799,[1]Plan1!$BZ$150:$CA$300,2),E1798)</f>
        <v>743.55799999999999</v>
      </c>
      <c r="F1799" s="140">
        <f t="shared" si="2388"/>
        <v>43790</v>
      </c>
      <c r="G1799" s="133">
        <f t="shared" si="2389"/>
        <v>3.0013502703913897E-3</v>
      </c>
      <c r="H1799" s="141">
        <f t="shared" si="2390"/>
        <v>25</v>
      </c>
      <c r="I1799" s="141">
        <f t="shared" si="2391"/>
        <v>31</v>
      </c>
      <c r="J1799" s="134">
        <f t="shared" si="2392"/>
        <v>1.0024197415787754</v>
      </c>
      <c r="K1799" s="134">
        <f t="shared" si="2393"/>
        <v>1.2839439100000001</v>
      </c>
      <c r="L1799" s="134">
        <f t="shared" si="2394"/>
        <v>1.2870507200000001</v>
      </c>
      <c r="M1799" s="134">
        <f t="shared" si="2395"/>
        <v>6049.83295103</v>
      </c>
      <c r="N1799" s="142">
        <f t="shared" si="2423"/>
        <v>0</v>
      </c>
      <c r="O1799" s="133">
        <f t="shared" si="2359"/>
        <v>0</v>
      </c>
      <c r="P1799" s="134">
        <f t="shared" si="2396"/>
        <v>0</v>
      </c>
      <c r="Q1799" s="133">
        <f t="shared" si="2363"/>
        <v>0.12682499999999999</v>
      </c>
      <c r="R1799" s="143">
        <f t="shared" si="2397"/>
        <v>1.0080567410000001</v>
      </c>
      <c r="S1799" s="134">
        <f t="shared" si="2398"/>
        <v>48.74193717</v>
      </c>
      <c r="T1799" s="3">
        <f t="shared" si="2364"/>
        <v>0</v>
      </c>
      <c r="U1799" s="4">
        <f t="shared" si="2365"/>
        <v>0</v>
      </c>
      <c r="V1799" s="144" t="str">
        <f t="shared" ref="V1799" si="2441">V1798</f>
        <v>A+J=</v>
      </c>
      <c r="W1799" s="9">
        <f t="shared" si="2361"/>
        <v>43850</v>
      </c>
      <c r="X1799" s="4"/>
      <c r="Y1799" s="18"/>
      <c r="Z1799" s="16"/>
      <c r="AD1799" s="5"/>
    </row>
    <row r="1800" spans="1:30" x14ac:dyDescent="0.2">
      <c r="A1800" s="138">
        <f t="shared" si="2362"/>
        <v>43845</v>
      </c>
      <c r="B1800" s="134">
        <f t="shared" si="2386"/>
        <v>6101.1225006699997</v>
      </c>
      <c r="C1800" s="134">
        <f t="shared" si="2422"/>
        <v>4700.5396578598684</v>
      </c>
      <c r="D1800" s="139">
        <f t="shared" si="2387"/>
        <v>741.33299999999997</v>
      </c>
      <c r="E1800" s="10">
        <f>IF(DAY(A1800)=E$3+1,VLOOKUP(A1800,[1]Plan1!$BZ$150:$CA$300,2),E1799)</f>
        <v>743.55799999999999</v>
      </c>
      <c r="F1800" s="140">
        <f t="shared" si="2388"/>
        <v>43790</v>
      </c>
      <c r="G1800" s="133">
        <f t="shared" si="2389"/>
        <v>3.0013502703913897E-3</v>
      </c>
      <c r="H1800" s="141">
        <f t="shared" si="2390"/>
        <v>26</v>
      </c>
      <c r="I1800" s="141">
        <f t="shared" si="2391"/>
        <v>31</v>
      </c>
      <c r="J1800" s="134">
        <f t="shared" si="2392"/>
        <v>1.0025166529348417</v>
      </c>
      <c r="K1800" s="134">
        <f t="shared" si="2393"/>
        <v>1.2839439100000001</v>
      </c>
      <c r="L1800" s="134">
        <f t="shared" si="2394"/>
        <v>1.2871751499999999</v>
      </c>
      <c r="M1800" s="134">
        <f t="shared" si="2395"/>
        <v>6050.4178391799996</v>
      </c>
      <c r="N1800" s="142">
        <f t="shared" si="2423"/>
        <v>0</v>
      </c>
      <c r="O1800" s="133">
        <f t="shared" si="2359"/>
        <v>0</v>
      </c>
      <c r="P1800" s="134">
        <f t="shared" si="2396"/>
        <v>0</v>
      </c>
      <c r="Q1800" s="133">
        <f t="shared" si="2363"/>
        <v>0.12682499999999999</v>
      </c>
      <c r="R1800" s="143">
        <f t="shared" si="2397"/>
        <v>1.0083803570000001</v>
      </c>
      <c r="S1800" s="134">
        <f t="shared" si="2398"/>
        <v>50.704661489999999</v>
      </c>
      <c r="T1800" s="3">
        <f t="shared" si="2364"/>
        <v>0</v>
      </c>
      <c r="U1800" s="4">
        <f t="shared" si="2365"/>
        <v>0</v>
      </c>
      <c r="V1800" s="144" t="str">
        <f t="shared" ref="V1800" si="2442">V1799</f>
        <v>A+J=</v>
      </c>
      <c r="W1800" s="9">
        <f t="shared" si="2361"/>
        <v>43850</v>
      </c>
      <c r="X1800" s="4"/>
      <c r="Y1800" s="18"/>
      <c r="Z1800" s="16"/>
      <c r="AD1800" s="5"/>
    </row>
    <row r="1801" spans="1:30" x14ac:dyDescent="0.2">
      <c r="A1801" s="138">
        <f t="shared" si="2362"/>
        <v>43846</v>
      </c>
      <c r="B1801" s="134">
        <f t="shared" si="2386"/>
        <v>6103.6711684100001</v>
      </c>
      <c r="C1801" s="134">
        <f t="shared" si="2422"/>
        <v>4700.5396578598684</v>
      </c>
      <c r="D1801" s="139">
        <f t="shared" si="2387"/>
        <v>741.33299999999997</v>
      </c>
      <c r="E1801" s="10">
        <f>IF(DAY(A1801)=E$3+1,VLOOKUP(A1801,[1]Plan1!$BZ$150:$CA$300,2),E1800)</f>
        <v>743.55799999999999</v>
      </c>
      <c r="F1801" s="140">
        <f t="shared" si="2388"/>
        <v>43790</v>
      </c>
      <c r="G1801" s="133">
        <f t="shared" si="2389"/>
        <v>3.0013502703913897E-3</v>
      </c>
      <c r="H1801" s="141">
        <f t="shared" si="2390"/>
        <v>27</v>
      </c>
      <c r="I1801" s="141">
        <f t="shared" si="2391"/>
        <v>31</v>
      </c>
      <c r="J1801" s="134">
        <f t="shared" si="2392"/>
        <v>1.0026135736600483</v>
      </c>
      <c r="K1801" s="134">
        <f t="shared" si="2393"/>
        <v>1.2839439100000001</v>
      </c>
      <c r="L1801" s="134">
        <f t="shared" si="2394"/>
        <v>1.2872995899999999</v>
      </c>
      <c r="M1801" s="134">
        <f t="shared" si="2395"/>
        <v>6051.0027743399996</v>
      </c>
      <c r="N1801" s="142">
        <f t="shared" si="2423"/>
        <v>0</v>
      </c>
      <c r="O1801" s="133">
        <f t="shared" si="2359"/>
        <v>0</v>
      </c>
      <c r="P1801" s="134">
        <f t="shared" si="2396"/>
        <v>0</v>
      </c>
      <c r="Q1801" s="133">
        <f t="shared" si="2363"/>
        <v>0.12682499999999999</v>
      </c>
      <c r="R1801" s="143">
        <f t="shared" si="2397"/>
        <v>1.008704077</v>
      </c>
      <c r="S1801" s="134">
        <f t="shared" si="2398"/>
        <v>52.668394069999998</v>
      </c>
      <c r="T1801" s="3">
        <f t="shared" si="2364"/>
        <v>0</v>
      </c>
      <c r="U1801" s="4">
        <f t="shared" si="2365"/>
        <v>0</v>
      </c>
      <c r="V1801" s="144" t="str">
        <f t="shared" ref="V1801" si="2443">V1800</f>
        <v>A+J=</v>
      </c>
      <c r="W1801" s="9">
        <f t="shared" si="2361"/>
        <v>43850</v>
      </c>
      <c r="X1801" s="4"/>
      <c r="Y1801" s="18"/>
      <c r="Z1801" s="16"/>
      <c r="AD1801" s="5"/>
    </row>
    <row r="1802" spans="1:30" x14ac:dyDescent="0.2">
      <c r="A1802" s="138">
        <f t="shared" si="2362"/>
        <v>43847</v>
      </c>
      <c r="B1802" s="134">
        <f t="shared" si="2386"/>
        <v>6106.2208916500003</v>
      </c>
      <c r="C1802" s="134">
        <f t="shared" si="2422"/>
        <v>4700.5396578598684</v>
      </c>
      <c r="D1802" s="139">
        <f t="shared" si="2387"/>
        <v>741.33299999999997</v>
      </c>
      <c r="E1802" s="10">
        <f>IF(DAY(A1802)=E$3+1,VLOOKUP(A1802,[1]Plan1!$BZ$150:$CA$300,2),E1801)</f>
        <v>743.55799999999999</v>
      </c>
      <c r="F1802" s="140">
        <f t="shared" si="2388"/>
        <v>43790</v>
      </c>
      <c r="G1802" s="133">
        <f t="shared" si="2389"/>
        <v>3.0013502703913897E-3</v>
      </c>
      <c r="H1802" s="141">
        <f t="shared" si="2390"/>
        <v>28</v>
      </c>
      <c r="I1802" s="141">
        <f t="shared" si="2391"/>
        <v>31</v>
      </c>
      <c r="J1802" s="134">
        <f t="shared" si="2392"/>
        <v>1.0027105037553006</v>
      </c>
      <c r="K1802" s="134">
        <f t="shared" si="2393"/>
        <v>1.2839439100000001</v>
      </c>
      <c r="L1802" s="134">
        <f t="shared" si="2394"/>
        <v>1.2874240400000001</v>
      </c>
      <c r="M1802" s="134">
        <f t="shared" si="2395"/>
        <v>6051.5877565000001</v>
      </c>
      <c r="N1802" s="142">
        <f t="shared" si="2423"/>
        <v>0</v>
      </c>
      <c r="O1802" s="133">
        <f t="shared" ref="O1802:O1865" si="2444">IF(N1802&gt;0,VLOOKUP(N1802,$Y$10:$AD$100,6),0)</f>
        <v>0</v>
      </c>
      <c r="P1802" s="134">
        <f t="shared" si="2396"/>
        <v>0</v>
      </c>
      <c r="Q1802" s="133">
        <f t="shared" si="2363"/>
        <v>0.12682499999999999</v>
      </c>
      <c r="R1802" s="143">
        <f t="shared" si="2397"/>
        <v>1.0090279010000001</v>
      </c>
      <c r="S1802" s="134">
        <f t="shared" si="2398"/>
        <v>54.633135150000001</v>
      </c>
      <c r="T1802" s="3">
        <f t="shared" si="2364"/>
        <v>0</v>
      </c>
      <c r="U1802" s="4">
        <f t="shared" si="2365"/>
        <v>0</v>
      </c>
      <c r="V1802" s="144" t="str">
        <f t="shared" ref="V1802" si="2445">V1801</f>
        <v>A+J=</v>
      </c>
      <c r="W1802" s="9">
        <f t="shared" ref="W1802:W1865" si="2446">VLOOKUP(A1802,$Z$10:$AG$81,8)</f>
        <v>43850</v>
      </c>
      <c r="X1802" s="4"/>
      <c r="Y1802" s="18"/>
      <c r="Z1802" s="16"/>
      <c r="AD1802" s="5"/>
    </row>
    <row r="1803" spans="1:30" x14ac:dyDescent="0.2">
      <c r="A1803" s="138">
        <f t="shared" ref="A1803:A1866" si="2447">(A1802+1)</f>
        <v>43848</v>
      </c>
      <c r="B1803" s="134">
        <f t="shared" si="2386"/>
        <v>6108.7716766800004</v>
      </c>
      <c r="C1803" s="134">
        <f t="shared" si="2422"/>
        <v>4700.5396578598684</v>
      </c>
      <c r="D1803" s="139">
        <f t="shared" si="2387"/>
        <v>741.33299999999997</v>
      </c>
      <c r="E1803" s="10">
        <f>IF(DAY(A1803)=E$3+1,VLOOKUP(A1803,[1]Plan1!$BZ$150:$CA$300,2),E1802)</f>
        <v>743.55799999999999</v>
      </c>
      <c r="F1803" s="140">
        <f t="shared" si="2388"/>
        <v>43790</v>
      </c>
      <c r="G1803" s="133">
        <f t="shared" si="2389"/>
        <v>3.0013502703913897E-3</v>
      </c>
      <c r="H1803" s="141">
        <f t="shared" si="2390"/>
        <v>29</v>
      </c>
      <c r="I1803" s="141">
        <f t="shared" si="2391"/>
        <v>31</v>
      </c>
      <c r="J1803" s="134">
        <f t="shared" si="2392"/>
        <v>1.0028074432215044</v>
      </c>
      <c r="K1803" s="134">
        <f t="shared" si="2393"/>
        <v>1.2839439100000001</v>
      </c>
      <c r="L1803" s="134">
        <f t="shared" si="2394"/>
        <v>1.2875485</v>
      </c>
      <c r="M1803" s="134">
        <f t="shared" si="2395"/>
        <v>6052.17278566</v>
      </c>
      <c r="N1803" s="142">
        <f t="shared" si="2423"/>
        <v>0</v>
      </c>
      <c r="O1803" s="133">
        <f t="shared" si="2444"/>
        <v>0</v>
      </c>
      <c r="P1803" s="134">
        <f t="shared" si="2396"/>
        <v>0</v>
      </c>
      <c r="Q1803" s="133">
        <f t="shared" ref="Q1803:Q1866" si="2448">(Q1802)</f>
        <v>0.12682499999999999</v>
      </c>
      <c r="R1803" s="143">
        <f t="shared" si="2397"/>
        <v>1.0093518299999999</v>
      </c>
      <c r="S1803" s="134">
        <f t="shared" si="2398"/>
        <v>56.598891020000003</v>
      </c>
      <c r="T1803" s="3">
        <f t="shared" ref="T1803:T1866" si="2449">IF(N1803&gt;0,P1803+S1803,0)</f>
        <v>0</v>
      </c>
      <c r="U1803" s="4">
        <f t="shared" ref="U1803:U1866" si="2450">IF(N1803&gt;0,T1803*U$7,0)</f>
        <v>0</v>
      </c>
      <c r="V1803" s="144" t="str">
        <f t="shared" ref="V1803" si="2451">V1802</f>
        <v>A+J=</v>
      </c>
      <c r="W1803" s="9">
        <f t="shared" si="2446"/>
        <v>43850</v>
      </c>
      <c r="X1803" s="4"/>
      <c r="Y1803" s="18"/>
      <c r="Z1803" s="16"/>
      <c r="AD1803" s="5"/>
    </row>
    <row r="1804" spans="1:30" x14ac:dyDescent="0.2">
      <c r="A1804" s="138">
        <f t="shared" si="2447"/>
        <v>43849</v>
      </c>
      <c r="B1804" s="134">
        <f t="shared" si="2386"/>
        <v>6111.3235590799995</v>
      </c>
      <c r="C1804" s="134">
        <f t="shared" si="2422"/>
        <v>4700.5396578598684</v>
      </c>
      <c r="D1804" s="139">
        <f t="shared" si="2387"/>
        <v>741.33299999999997</v>
      </c>
      <c r="E1804" s="10">
        <f>IF(DAY(A1804)=E$3+1,VLOOKUP(A1804,[1]Plan1!$BZ$150:$CA$300,2),E1803)</f>
        <v>743.55799999999999</v>
      </c>
      <c r="F1804" s="140">
        <f t="shared" si="2388"/>
        <v>43790</v>
      </c>
      <c r="G1804" s="133">
        <f t="shared" si="2389"/>
        <v>3.0013502703913897E-3</v>
      </c>
      <c r="H1804" s="141">
        <f t="shared" si="2390"/>
        <v>30</v>
      </c>
      <c r="I1804" s="141">
        <f t="shared" si="2391"/>
        <v>31</v>
      </c>
      <c r="J1804" s="134">
        <f t="shared" si="2392"/>
        <v>1.0029043920595662</v>
      </c>
      <c r="K1804" s="134">
        <f t="shared" si="2393"/>
        <v>1.2839439100000001</v>
      </c>
      <c r="L1804" s="134">
        <f t="shared" si="2394"/>
        <v>1.28767298</v>
      </c>
      <c r="M1804" s="134">
        <f t="shared" si="2395"/>
        <v>6052.7579088399998</v>
      </c>
      <c r="N1804" s="142">
        <f t="shared" si="2423"/>
        <v>0</v>
      </c>
      <c r="O1804" s="133">
        <f t="shared" si="2444"/>
        <v>0</v>
      </c>
      <c r="P1804" s="134">
        <f t="shared" si="2396"/>
        <v>0</v>
      </c>
      <c r="Q1804" s="133">
        <f t="shared" si="2448"/>
        <v>0.12682499999999999</v>
      </c>
      <c r="R1804" s="143">
        <f t="shared" si="2397"/>
        <v>1.0096758619999999</v>
      </c>
      <c r="S1804" s="134">
        <f t="shared" si="2398"/>
        <v>58.565650239999997</v>
      </c>
      <c r="T1804" s="3">
        <f t="shared" si="2449"/>
        <v>0</v>
      </c>
      <c r="U1804" s="4">
        <f t="shared" si="2450"/>
        <v>0</v>
      </c>
      <c r="V1804" s="144" t="str">
        <f t="shared" ref="V1804" si="2452">V1803</f>
        <v>A+J=</v>
      </c>
      <c r="W1804" s="9">
        <f t="shared" si="2446"/>
        <v>43850</v>
      </c>
      <c r="X1804" s="4"/>
      <c r="Y1804" s="18"/>
      <c r="Z1804" s="16"/>
      <c r="AD1804" s="5"/>
    </row>
    <row r="1805" spans="1:30" x14ac:dyDescent="0.2">
      <c r="A1805" s="138">
        <f t="shared" si="2447"/>
        <v>43850</v>
      </c>
      <c r="B1805" s="134">
        <f t="shared" si="2386"/>
        <v>6113.8764977000001</v>
      </c>
      <c r="C1805" s="134">
        <f t="shared" si="2422"/>
        <v>4700.5396578598684</v>
      </c>
      <c r="D1805" s="139">
        <f t="shared" si="2387"/>
        <v>741.33299999999997</v>
      </c>
      <c r="E1805" s="10">
        <f>IF(DAY(A1805)=E$3+1,VLOOKUP(A1805,[1]Plan1!$BZ$150:$CA$300,2),E1804)</f>
        <v>743.55799999999999</v>
      </c>
      <c r="F1805" s="140">
        <f t="shared" si="2388"/>
        <v>43790</v>
      </c>
      <c r="G1805" s="133">
        <f t="shared" si="2389"/>
        <v>3.0013502703913897E-3</v>
      </c>
      <c r="H1805" s="141">
        <f t="shared" si="2390"/>
        <v>31</v>
      </c>
      <c r="I1805" s="141">
        <f t="shared" si="2391"/>
        <v>31</v>
      </c>
      <c r="J1805" s="134">
        <f t="shared" si="2392"/>
        <v>1.0030013502703914</v>
      </c>
      <c r="K1805" s="134">
        <f t="shared" si="2393"/>
        <v>1.2839439100000001</v>
      </c>
      <c r="L1805" s="134">
        <f t="shared" si="2394"/>
        <v>1.2877974700000001</v>
      </c>
      <c r="M1805" s="134">
        <f t="shared" si="2395"/>
        <v>6053.34307902</v>
      </c>
      <c r="N1805" s="142">
        <f t="shared" si="2423"/>
        <v>60</v>
      </c>
      <c r="O1805" s="133">
        <f t="shared" si="2444"/>
        <v>8.55304701205582E-2</v>
      </c>
      <c r="P1805" s="134">
        <f t="shared" si="2396"/>
        <v>517.74527934000002</v>
      </c>
      <c r="Q1805" s="133">
        <f t="shared" si="2448"/>
        <v>0.12682499999999999</v>
      </c>
      <c r="R1805" s="143">
        <f t="shared" si="2397"/>
        <v>1.0099999980000001</v>
      </c>
      <c r="S1805" s="134">
        <f t="shared" si="2398"/>
        <v>60.533418679999997</v>
      </c>
      <c r="T1805" s="3">
        <f t="shared" si="2449"/>
        <v>578.27869801999998</v>
      </c>
      <c r="U1805" s="4">
        <f t="shared" si="2450"/>
        <v>39901.230163380002</v>
      </c>
      <c r="V1805" s="144" t="str">
        <f t="shared" ref="V1805" si="2453">V1804</f>
        <v>A+J=</v>
      </c>
      <c r="W1805" s="9">
        <f t="shared" si="2446"/>
        <v>43881</v>
      </c>
      <c r="X1805" s="134">
        <f>P1805</f>
        <v>517.74527934000002</v>
      </c>
      <c r="Y1805" s="18"/>
      <c r="Z1805" s="16"/>
      <c r="AD1805" s="5"/>
    </row>
    <row r="1806" spans="1:30" x14ac:dyDescent="0.2">
      <c r="A1806" s="138">
        <f t="shared" si="2447"/>
        <v>43851</v>
      </c>
      <c r="B1806" s="134">
        <f t="shared" si="2386"/>
        <v>5541.0740796099999</v>
      </c>
      <c r="C1806" s="134">
        <f t="shared" si="2422"/>
        <v>4298.5002911098682</v>
      </c>
      <c r="D1806" s="139">
        <f t="shared" si="2387"/>
        <v>743.55799999999999</v>
      </c>
      <c r="E1806" s="10">
        <f>IF(DAY(A1806)=E$3+1,VLOOKUP(A1806,[1]Plan1!$BZ$150:$CA$300,2),E1805)</f>
        <v>759.11199999999997</v>
      </c>
      <c r="F1806" s="140">
        <f t="shared" si="2388"/>
        <v>43820</v>
      </c>
      <c r="G1806" s="133">
        <f t="shared" si="2389"/>
        <v>2.0918341272637697E-2</v>
      </c>
      <c r="H1806" s="141">
        <f t="shared" si="2390"/>
        <v>1</v>
      </c>
      <c r="I1806" s="141">
        <f t="shared" si="2391"/>
        <v>31</v>
      </c>
      <c r="J1806" s="134">
        <f t="shared" si="2392"/>
        <v>1.0006680474578926</v>
      </c>
      <c r="K1806" s="134">
        <f t="shared" si="2393"/>
        <v>1.2877974700000001</v>
      </c>
      <c r="L1806" s="134">
        <f t="shared" si="2394"/>
        <v>1.2886577699999999</v>
      </c>
      <c r="M1806" s="134">
        <f t="shared" si="2395"/>
        <v>5539.2957994799999</v>
      </c>
      <c r="N1806" s="142">
        <f t="shared" si="2423"/>
        <v>0</v>
      </c>
      <c r="O1806" s="133">
        <f t="shared" si="2444"/>
        <v>0</v>
      </c>
      <c r="P1806" s="134">
        <f t="shared" si="2396"/>
        <v>0</v>
      </c>
      <c r="Q1806" s="133">
        <f t="shared" si="2448"/>
        <v>0.12682499999999999</v>
      </c>
      <c r="R1806" s="143">
        <f t="shared" si="2397"/>
        <v>1.0003210300000001</v>
      </c>
      <c r="S1806" s="134">
        <f t="shared" si="2398"/>
        <v>1.77828013</v>
      </c>
      <c r="T1806" s="3">
        <f t="shared" si="2449"/>
        <v>0</v>
      </c>
      <c r="U1806" s="4">
        <f t="shared" si="2450"/>
        <v>0</v>
      </c>
      <c r="V1806" s="144" t="str">
        <f t="shared" ref="V1806" si="2454">V1805</f>
        <v>A+J=</v>
      </c>
      <c r="W1806" s="9">
        <f t="shared" si="2446"/>
        <v>43881</v>
      </c>
      <c r="X1806" s="3">
        <v>289.85507245999997</v>
      </c>
      <c r="Y1806" s="18"/>
      <c r="Z1806" s="16"/>
      <c r="AD1806" s="5"/>
    </row>
    <row r="1807" spans="1:30" x14ac:dyDescent="0.2">
      <c r="A1807" s="138">
        <f t="shared" si="2447"/>
        <v>43852</v>
      </c>
      <c r="B1807" s="134">
        <f t="shared" si="2386"/>
        <v>5546.5558425500003</v>
      </c>
      <c r="C1807" s="134">
        <f t="shared" si="2422"/>
        <v>4298.5002911098682</v>
      </c>
      <c r="D1807" s="139">
        <f t="shared" si="2387"/>
        <v>743.55799999999999</v>
      </c>
      <c r="E1807" s="10">
        <f>IF(DAY(A1807)=E$3+1,VLOOKUP(A1807,[1]Plan1!$BZ$150:$CA$300,2),E1806)</f>
        <v>759.11199999999997</v>
      </c>
      <c r="F1807" s="140">
        <f t="shared" si="2388"/>
        <v>43820</v>
      </c>
      <c r="G1807" s="133">
        <f t="shared" si="2389"/>
        <v>2.0918341272637697E-2</v>
      </c>
      <c r="H1807" s="141">
        <f t="shared" si="2390"/>
        <v>2</v>
      </c>
      <c r="I1807" s="141">
        <f t="shared" si="2391"/>
        <v>31</v>
      </c>
      <c r="J1807" s="134">
        <f t="shared" si="2392"/>
        <v>1.0013365412031912</v>
      </c>
      <c r="K1807" s="134">
        <f t="shared" si="2393"/>
        <v>1.2877974700000001</v>
      </c>
      <c r="L1807" s="134">
        <f t="shared" si="2394"/>
        <v>1.2895186599999999</v>
      </c>
      <c r="M1807" s="134">
        <f t="shared" si="2395"/>
        <v>5542.9963354000001</v>
      </c>
      <c r="N1807" s="142">
        <f t="shared" si="2423"/>
        <v>0</v>
      </c>
      <c r="O1807" s="133">
        <f t="shared" si="2444"/>
        <v>0</v>
      </c>
      <c r="P1807" s="134">
        <f t="shared" si="2396"/>
        <v>0</v>
      </c>
      <c r="Q1807" s="133">
        <f t="shared" si="2448"/>
        <v>0.12682499999999999</v>
      </c>
      <c r="R1807" s="143">
        <f t="shared" si="2397"/>
        <v>1.000642163</v>
      </c>
      <c r="S1807" s="134">
        <f t="shared" si="2398"/>
        <v>3.55950715</v>
      </c>
      <c r="T1807" s="3">
        <f t="shared" si="2449"/>
        <v>0</v>
      </c>
      <c r="U1807" s="4">
        <f t="shared" si="2450"/>
        <v>0</v>
      </c>
      <c r="V1807" s="144" t="str">
        <f t="shared" ref="V1807" si="2455">V1806</f>
        <v>A+J=</v>
      </c>
      <c r="W1807" s="9">
        <f t="shared" si="2446"/>
        <v>43881</v>
      </c>
      <c r="X1807" s="3">
        <v>517.74527935000003</v>
      </c>
      <c r="Y1807" s="18"/>
      <c r="Z1807" s="16"/>
      <c r="AD1807" s="5"/>
    </row>
    <row r="1808" spans="1:30" x14ac:dyDescent="0.2">
      <c r="A1808" s="138">
        <f t="shared" si="2447"/>
        <v>43853</v>
      </c>
      <c r="B1808" s="134">
        <f t="shared" si="2386"/>
        <v>5552.0430060299996</v>
      </c>
      <c r="C1808" s="134">
        <f t="shared" si="2422"/>
        <v>4298.5002911098682</v>
      </c>
      <c r="D1808" s="139">
        <f t="shared" si="2387"/>
        <v>743.55799999999999</v>
      </c>
      <c r="E1808" s="10">
        <f>IF(DAY(A1808)=E$3+1,VLOOKUP(A1808,[1]Plan1!$BZ$150:$CA$300,2),E1807)</f>
        <v>759.11199999999997</v>
      </c>
      <c r="F1808" s="140">
        <f t="shared" si="2388"/>
        <v>43820</v>
      </c>
      <c r="G1808" s="133">
        <f t="shared" si="2389"/>
        <v>2.0918341272637697E-2</v>
      </c>
      <c r="H1808" s="141">
        <f t="shared" si="2390"/>
        <v>3</v>
      </c>
      <c r="I1808" s="141">
        <f t="shared" si="2391"/>
        <v>31</v>
      </c>
      <c r="J1808" s="134">
        <f t="shared" si="2392"/>
        <v>1.0020054815340367</v>
      </c>
      <c r="K1808" s="134">
        <f t="shared" si="2393"/>
        <v>1.2877974700000001</v>
      </c>
      <c r="L1808" s="134">
        <f t="shared" si="2394"/>
        <v>1.29038012</v>
      </c>
      <c r="M1808" s="134">
        <f t="shared" si="2395"/>
        <v>5546.6993214599997</v>
      </c>
      <c r="N1808" s="142">
        <f t="shared" si="2423"/>
        <v>0</v>
      </c>
      <c r="O1808" s="133">
        <f t="shared" si="2444"/>
        <v>0</v>
      </c>
      <c r="P1808" s="134">
        <f t="shared" si="2396"/>
        <v>0</v>
      </c>
      <c r="Q1808" s="133">
        <f t="shared" si="2448"/>
        <v>0.12682499999999999</v>
      </c>
      <c r="R1808" s="143">
        <f t="shared" si="2397"/>
        <v>1.000963399</v>
      </c>
      <c r="S1808" s="134">
        <f t="shared" si="2398"/>
        <v>5.3436845699999997</v>
      </c>
      <c r="T1808" s="3">
        <f t="shared" si="2449"/>
        <v>0</v>
      </c>
      <c r="U1808" s="4">
        <f t="shared" si="2450"/>
        <v>0</v>
      </c>
      <c r="V1808" s="144" t="str">
        <f t="shared" ref="V1808" si="2456">V1807</f>
        <v>A+J=</v>
      </c>
      <c r="W1808" s="9">
        <f t="shared" si="2446"/>
        <v>43881</v>
      </c>
      <c r="X1808" s="4"/>
      <c r="Y1808" s="18"/>
      <c r="Z1808" s="16"/>
      <c r="AD1808" s="5"/>
    </row>
    <row r="1809" spans="1:30" x14ac:dyDescent="0.2">
      <c r="A1809" s="138">
        <f t="shared" si="2447"/>
        <v>43854</v>
      </c>
      <c r="B1809" s="134">
        <f t="shared" si="2386"/>
        <v>5557.5355735599996</v>
      </c>
      <c r="C1809" s="134">
        <f t="shared" si="2422"/>
        <v>4298.5002911098682</v>
      </c>
      <c r="D1809" s="139">
        <f t="shared" si="2387"/>
        <v>743.55799999999999</v>
      </c>
      <c r="E1809" s="10">
        <f>IF(DAY(A1809)=E$3+1,VLOOKUP(A1809,[1]Plan1!$BZ$150:$CA$300,2),E1808)</f>
        <v>759.11199999999997</v>
      </c>
      <c r="F1809" s="140">
        <f t="shared" si="2388"/>
        <v>43820</v>
      </c>
      <c r="G1809" s="133">
        <f t="shared" si="2389"/>
        <v>2.0918341272637697E-2</v>
      </c>
      <c r="H1809" s="141">
        <f t="shared" si="2390"/>
        <v>4</v>
      </c>
      <c r="I1809" s="141">
        <f t="shared" si="2391"/>
        <v>31</v>
      </c>
      <c r="J1809" s="134">
        <f t="shared" si="2392"/>
        <v>1.0026748687487699</v>
      </c>
      <c r="K1809" s="134">
        <f t="shared" si="2393"/>
        <v>1.2877974700000001</v>
      </c>
      <c r="L1809" s="134">
        <f t="shared" si="2394"/>
        <v>1.29124215</v>
      </c>
      <c r="M1809" s="134">
        <f t="shared" si="2395"/>
        <v>5550.4047576599996</v>
      </c>
      <c r="N1809" s="142">
        <f t="shared" si="2423"/>
        <v>0</v>
      </c>
      <c r="O1809" s="133">
        <f t="shared" si="2444"/>
        <v>0</v>
      </c>
      <c r="P1809" s="134">
        <f t="shared" si="2396"/>
        <v>0</v>
      </c>
      <c r="Q1809" s="133">
        <f t="shared" si="2448"/>
        <v>0.12682499999999999</v>
      </c>
      <c r="R1809" s="143">
        <f t="shared" si="2397"/>
        <v>1.0012847380000001</v>
      </c>
      <c r="S1809" s="134">
        <f t="shared" si="2398"/>
        <v>7.1308159</v>
      </c>
      <c r="T1809" s="3">
        <f t="shared" si="2449"/>
        <v>0</v>
      </c>
      <c r="U1809" s="4">
        <f t="shared" si="2450"/>
        <v>0</v>
      </c>
      <c r="V1809" s="144" t="str">
        <f t="shared" ref="V1809" si="2457">V1808</f>
        <v>A+J=</v>
      </c>
      <c r="W1809" s="9">
        <f t="shared" si="2446"/>
        <v>43881</v>
      </c>
      <c r="X1809" s="4"/>
      <c r="Y1809" s="18"/>
      <c r="Z1809" s="16"/>
      <c r="AD1809" s="5"/>
    </row>
    <row r="1810" spans="1:30" x14ac:dyDescent="0.2">
      <c r="A1810" s="138">
        <f t="shared" si="2447"/>
        <v>43855</v>
      </c>
      <c r="B1810" s="134">
        <f t="shared" si="2386"/>
        <v>5563.0336347600005</v>
      </c>
      <c r="C1810" s="134">
        <f t="shared" si="2422"/>
        <v>4298.5002911098682</v>
      </c>
      <c r="D1810" s="139">
        <f t="shared" si="2387"/>
        <v>743.55799999999999</v>
      </c>
      <c r="E1810" s="10">
        <f>IF(DAY(A1810)=E$3+1,VLOOKUP(A1810,[1]Plan1!$BZ$150:$CA$300,2),E1809)</f>
        <v>759.11199999999997</v>
      </c>
      <c r="F1810" s="140">
        <f t="shared" si="2388"/>
        <v>43820</v>
      </c>
      <c r="G1810" s="133">
        <f t="shared" si="2389"/>
        <v>2.0918341272637697E-2</v>
      </c>
      <c r="H1810" s="141">
        <f t="shared" si="2390"/>
        <v>5</v>
      </c>
      <c r="I1810" s="141">
        <f t="shared" si="2391"/>
        <v>31</v>
      </c>
      <c r="J1810" s="134">
        <f t="shared" si="2392"/>
        <v>1.0033447031459304</v>
      </c>
      <c r="K1810" s="134">
        <f t="shared" si="2393"/>
        <v>1.2877974700000001</v>
      </c>
      <c r="L1810" s="134">
        <f t="shared" si="2394"/>
        <v>1.2921047699999999</v>
      </c>
      <c r="M1810" s="134">
        <f t="shared" si="2395"/>
        <v>5554.11272998</v>
      </c>
      <c r="N1810" s="142">
        <f t="shared" si="2423"/>
        <v>0</v>
      </c>
      <c r="O1810" s="133">
        <f t="shared" si="2444"/>
        <v>0</v>
      </c>
      <c r="P1810" s="134">
        <f t="shared" si="2396"/>
        <v>0</v>
      </c>
      <c r="Q1810" s="133">
        <f t="shared" si="2448"/>
        <v>0.12682499999999999</v>
      </c>
      <c r="R1810" s="143">
        <f t="shared" si="2397"/>
        <v>1.00160618</v>
      </c>
      <c r="S1810" s="134">
        <f t="shared" si="2398"/>
        <v>8.9209047800000008</v>
      </c>
      <c r="T1810" s="3">
        <f t="shared" si="2449"/>
        <v>0</v>
      </c>
      <c r="U1810" s="4">
        <f t="shared" si="2450"/>
        <v>0</v>
      </c>
      <c r="V1810" s="144" t="str">
        <f t="shared" ref="V1810" si="2458">V1809</f>
        <v>A+J=</v>
      </c>
      <c r="W1810" s="9">
        <f t="shared" si="2446"/>
        <v>43881</v>
      </c>
      <c r="X1810" s="4"/>
      <c r="Y1810" s="18"/>
      <c r="Z1810" s="16"/>
      <c r="AD1810" s="5"/>
    </row>
    <row r="1811" spans="1:30" x14ac:dyDescent="0.2">
      <c r="A1811" s="138">
        <f t="shared" si="2447"/>
        <v>43856</v>
      </c>
      <c r="B1811" s="134">
        <f t="shared" si="2386"/>
        <v>5568.5370695800002</v>
      </c>
      <c r="C1811" s="134">
        <f t="shared" si="2422"/>
        <v>4298.5002911098682</v>
      </c>
      <c r="D1811" s="139">
        <f t="shared" si="2387"/>
        <v>743.55799999999999</v>
      </c>
      <c r="E1811" s="10">
        <f>IF(DAY(A1811)=E$3+1,VLOOKUP(A1811,[1]Plan1!$BZ$150:$CA$300,2),E1810)</f>
        <v>759.11199999999997</v>
      </c>
      <c r="F1811" s="140">
        <f t="shared" si="2388"/>
        <v>43820</v>
      </c>
      <c r="G1811" s="133">
        <f t="shared" si="2389"/>
        <v>2.0918341272637697E-2</v>
      </c>
      <c r="H1811" s="141">
        <f t="shared" si="2390"/>
        <v>6</v>
      </c>
      <c r="I1811" s="141">
        <f t="shared" si="2391"/>
        <v>31</v>
      </c>
      <c r="J1811" s="134">
        <f t="shared" si="2392"/>
        <v>1.004014985024257</v>
      </c>
      <c r="K1811" s="134">
        <f t="shared" si="2393"/>
        <v>1.2877974700000001</v>
      </c>
      <c r="L1811" s="134">
        <f t="shared" si="2394"/>
        <v>1.29296795</v>
      </c>
      <c r="M1811" s="134">
        <f t="shared" si="2395"/>
        <v>5557.8231094700004</v>
      </c>
      <c r="N1811" s="142">
        <f t="shared" si="2423"/>
        <v>0</v>
      </c>
      <c r="O1811" s="133">
        <f t="shared" si="2444"/>
        <v>0</v>
      </c>
      <c r="P1811" s="134">
        <f t="shared" si="2396"/>
        <v>0</v>
      </c>
      <c r="Q1811" s="133">
        <f t="shared" si="2448"/>
        <v>0.12682499999999999</v>
      </c>
      <c r="R1811" s="143">
        <f t="shared" si="2397"/>
        <v>1.0019277259999999</v>
      </c>
      <c r="S1811" s="134">
        <f t="shared" si="2398"/>
        <v>10.71396011</v>
      </c>
      <c r="T1811" s="3">
        <f t="shared" si="2449"/>
        <v>0</v>
      </c>
      <c r="U1811" s="4">
        <f t="shared" si="2450"/>
        <v>0</v>
      </c>
      <c r="V1811" s="144" t="str">
        <f t="shared" ref="V1811" si="2459">V1810</f>
        <v>A+J=</v>
      </c>
      <c r="W1811" s="9">
        <f t="shared" si="2446"/>
        <v>43881</v>
      </c>
      <c r="X1811" s="4"/>
      <c r="Y1811" s="18"/>
      <c r="Z1811" s="16"/>
      <c r="AD1811" s="5"/>
    </row>
    <row r="1812" spans="1:30" x14ac:dyDescent="0.2">
      <c r="A1812" s="138">
        <f t="shared" si="2447"/>
        <v>43857</v>
      </c>
      <c r="B1812" s="134">
        <f t="shared" si="2386"/>
        <v>5574.0459995900001</v>
      </c>
      <c r="C1812" s="134">
        <f t="shared" si="2422"/>
        <v>4298.5002911098682</v>
      </c>
      <c r="D1812" s="139">
        <f t="shared" si="2387"/>
        <v>743.55799999999999</v>
      </c>
      <c r="E1812" s="10">
        <f>IF(DAY(A1812)=E$3+1,VLOOKUP(A1812,[1]Plan1!$BZ$150:$CA$300,2),E1811)</f>
        <v>759.11199999999997</v>
      </c>
      <c r="F1812" s="140">
        <f t="shared" si="2388"/>
        <v>43820</v>
      </c>
      <c r="G1812" s="133">
        <f t="shared" si="2389"/>
        <v>2.0918341272637697E-2</v>
      </c>
      <c r="H1812" s="141">
        <f t="shared" si="2390"/>
        <v>7</v>
      </c>
      <c r="I1812" s="141">
        <f t="shared" si="2391"/>
        <v>31</v>
      </c>
      <c r="J1812" s="134">
        <f t="shared" si="2392"/>
        <v>1.0046857146826884</v>
      </c>
      <c r="K1812" s="134">
        <f t="shared" si="2393"/>
        <v>1.2877974700000001</v>
      </c>
      <c r="L1812" s="134">
        <f t="shared" si="2394"/>
        <v>1.29383172</v>
      </c>
      <c r="M1812" s="134">
        <f t="shared" si="2395"/>
        <v>5561.5360250599997</v>
      </c>
      <c r="N1812" s="142">
        <f t="shared" si="2423"/>
        <v>0</v>
      </c>
      <c r="O1812" s="133">
        <f t="shared" si="2444"/>
        <v>0</v>
      </c>
      <c r="P1812" s="134">
        <f t="shared" si="2396"/>
        <v>0</v>
      </c>
      <c r="Q1812" s="133">
        <f t="shared" si="2448"/>
        <v>0.12682499999999999</v>
      </c>
      <c r="R1812" s="143">
        <f t="shared" si="2397"/>
        <v>1.002249374</v>
      </c>
      <c r="S1812" s="134">
        <f t="shared" si="2398"/>
        <v>12.509974529999999</v>
      </c>
      <c r="T1812" s="3">
        <f t="shared" si="2449"/>
        <v>0</v>
      </c>
      <c r="U1812" s="4">
        <f t="shared" si="2450"/>
        <v>0</v>
      </c>
      <c r="V1812" s="144" t="str">
        <f t="shared" ref="V1812" si="2460">V1811</f>
        <v>A+J=</v>
      </c>
      <c r="W1812" s="9">
        <f t="shared" si="2446"/>
        <v>43881</v>
      </c>
      <c r="X1812" s="4"/>
      <c r="Y1812" s="18"/>
      <c r="Z1812" s="16"/>
      <c r="AD1812" s="5"/>
    </row>
    <row r="1813" spans="1:30" x14ac:dyDescent="0.2">
      <c r="A1813" s="138">
        <f t="shared" si="2447"/>
        <v>43858</v>
      </c>
      <c r="B1813" s="134">
        <f t="shared" si="2386"/>
        <v>5579.5603533399999</v>
      </c>
      <c r="C1813" s="134">
        <f t="shared" si="2422"/>
        <v>4298.5002911098682</v>
      </c>
      <c r="D1813" s="139">
        <f t="shared" si="2387"/>
        <v>743.55799999999999</v>
      </c>
      <c r="E1813" s="10">
        <f>IF(DAY(A1813)=E$3+1,VLOOKUP(A1813,[1]Plan1!$BZ$150:$CA$300,2),E1812)</f>
        <v>759.11199999999997</v>
      </c>
      <c r="F1813" s="140">
        <f t="shared" si="2388"/>
        <v>43820</v>
      </c>
      <c r="G1813" s="133">
        <f t="shared" si="2389"/>
        <v>2.0918341272637697E-2</v>
      </c>
      <c r="H1813" s="141">
        <f t="shared" si="2390"/>
        <v>8</v>
      </c>
      <c r="I1813" s="141">
        <f t="shared" si="2391"/>
        <v>31</v>
      </c>
      <c r="J1813" s="134">
        <f t="shared" si="2392"/>
        <v>1.0053568924203631</v>
      </c>
      <c r="K1813" s="134">
        <f t="shared" si="2393"/>
        <v>1.2877974700000001</v>
      </c>
      <c r="L1813" s="134">
        <f t="shared" si="2394"/>
        <v>1.2946960599999999</v>
      </c>
      <c r="M1813" s="134">
        <f t="shared" si="2395"/>
        <v>5565.2513908000001</v>
      </c>
      <c r="N1813" s="142">
        <f t="shared" si="2423"/>
        <v>0</v>
      </c>
      <c r="O1813" s="133">
        <f t="shared" si="2444"/>
        <v>0</v>
      </c>
      <c r="P1813" s="134">
        <f t="shared" si="2396"/>
        <v>0</v>
      </c>
      <c r="Q1813" s="133">
        <f t="shared" si="2448"/>
        <v>0.12682499999999999</v>
      </c>
      <c r="R1813" s="143">
        <f t="shared" si="2397"/>
        <v>1.0025711260000001</v>
      </c>
      <c r="S1813" s="134">
        <f t="shared" si="2398"/>
        <v>14.30896254</v>
      </c>
      <c r="T1813" s="3">
        <f t="shared" si="2449"/>
        <v>0</v>
      </c>
      <c r="U1813" s="4">
        <f t="shared" si="2450"/>
        <v>0</v>
      </c>
      <c r="V1813" s="144" t="str">
        <f t="shared" ref="V1813" si="2461">V1812</f>
        <v>A+J=</v>
      </c>
      <c r="W1813" s="9">
        <f t="shared" si="2446"/>
        <v>43881</v>
      </c>
      <c r="X1813" s="4"/>
      <c r="Y1813" s="18"/>
      <c r="Z1813" s="16"/>
      <c r="AD1813" s="5"/>
    </row>
    <row r="1814" spans="1:30" x14ac:dyDescent="0.2">
      <c r="A1814" s="138">
        <f t="shared" si="2447"/>
        <v>43859</v>
      </c>
      <c r="B1814" s="134">
        <f t="shared" si="2386"/>
        <v>5585.0801774699994</v>
      </c>
      <c r="C1814" s="134">
        <f t="shared" si="2422"/>
        <v>4298.5002911098682</v>
      </c>
      <c r="D1814" s="139">
        <f t="shared" si="2387"/>
        <v>743.55799999999999</v>
      </c>
      <c r="E1814" s="10">
        <f>IF(DAY(A1814)=E$3+1,VLOOKUP(A1814,[1]Plan1!$BZ$150:$CA$300,2),E1813)</f>
        <v>759.11199999999997</v>
      </c>
      <c r="F1814" s="140">
        <f t="shared" si="2388"/>
        <v>43820</v>
      </c>
      <c r="G1814" s="133">
        <f t="shared" si="2389"/>
        <v>2.0918341272637697E-2</v>
      </c>
      <c r="H1814" s="141">
        <f t="shared" si="2390"/>
        <v>9</v>
      </c>
      <c r="I1814" s="141">
        <f t="shared" si="2391"/>
        <v>31</v>
      </c>
      <c r="J1814" s="134">
        <f t="shared" si="2392"/>
        <v>1.0060285185366193</v>
      </c>
      <c r="K1814" s="134">
        <f t="shared" si="2393"/>
        <v>1.2877974700000001</v>
      </c>
      <c r="L1814" s="134">
        <f t="shared" si="2394"/>
        <v>1.2955609800000001</v>
      </c>
      <c r="M1814" s="134">
        <f t="shared" si="2395"/>
        <v>5568.9692496799998</v>
      </c>
      <c r="N1814" s="142">
        <f t="shared" si="2423"/>
        <v>0</v>
      </c>
      <c r="O1814" s="133">
        <f t="shared" si="2444"/>
        <v>0</v>
      </c>
      <c r="P1814" s="134">
        <f t="shared" si="2396"/>
        <v>0</v>
      </c>
      <c r="Q1814" s="133">
        <f t="shared" si="2448"/>
        <v>0.12682499999999999</v>
      </c>
      <c r="R1814" s="143">
        <f t="shared" si="2397"/>
        <v>1.0028929820000001</v>
      </c>
      <c r="S1814" s="134">
        <f t="shared" si="2398"/>
        <v>16.110927790000002</v>
      </c>
      <c r="T1814" s="3">
        <f t="shared" si="2449"/>
        <v>0</v>
      </c>
      <c r="U1814" s="4">
        <f t="shared" si="2450"/>
        <v>0</v>
      </c>
      <c r="V1814" s="144" t="str">
        <f t="shared" ref="V1814" si="2462">V1813</f>
        <v>A+J=</v>
      </c>
      <c r="W1814" s="9">
        <f t="shared" si="2446"/>
        <v>43881</v>
      </c>
      <c r="X1814" s="4"/>
      <c r="Y1814" s="18"/>
      <c r="Z1814" s="16"/>
      <c r="AD1814" s="5"/>
    </row>
    <row r="1815" spans="1:30" x14ac:dyDescent="0.2">
      <c r="A1815" s="138">
        <f t="shared" si="2447"/>
        <v>43860</v>
      </c>
      <c r="B1815" s="134">
        <f t="shared" si="2386"/>
        <v>5590.6054212500003</v>
      </c>
      <c r="C1815" s="134">
        <f t="shared" si="2422"/>
        <v>4298.5002911098682</v>
      </c>
      <c r="D1815" s="139">
        <f t="shared" si="2387"/>
        <v>743.55799999999999</v>
      </c>
      <c r="E1815" s="10">
        <f>IF(DAY(A1815)=E$3+1,VLOOKUP(A1815,[1]Plan1!$BZ$150:$CA$300,2),E1814)</f>
        <v>759.11199999999997</v>
      </c>
      <c r="F1815" s="140">
        <f t="shared" si="2388"/>
        <v>43820</v>
      </c>
      <c r="G1815" s="133">
        <f t="shared" si="2389"/>
        <v>2.0918341272637697E-2</v>
      </c>
      <c r="H1815" s="141">
        <f t="shared" si="2390"/>
        <v>10</v>
      </c>
      <c r="I1815" s="141">
        <f t="shared" si="2391"/>
        <v>31</v>
      </c>
      <c r="J1815" s="134">
        <f t="shared" si="2392"/>
        <v>1.0067005933309952</v>
      </c>
      <c r="K1815" s="134">
        <f t="shared" si="2393"/>
        <v>1.2877974700000001</v>
      </c>
      <c r="L1815" s="134">
        <f t="shared" si="2394"/>
        <v>1.2964264700000001</v>
      </c>
      <c r="M1815" s="134">
        <f t="shared" si="2395"/>
        <v>5572.68955869</v>
      </c>
      <c r="N1815" s="142">
        <f t="shared" si="2423"/>
        <v>0</v>
      </c>
      <c r="O1815" s="133">
        <f t="shared" si="2444"/>
        <v>0</v>
      </c>
      <c r="P1815" s="134">
        <f t="shared" si="2396"/>
        <v>0</v>
      </c>
      <c r="Q1815" s="133">
        <f t="shared" si="2448"/>
        <v>0.12682499999999999</v>
      </c>
      <c r="R1815" s="143">
        <f t="shared" si="2397"/>
        <v>1.0032149400000001</v>
      </c>
      <c r="S1815" s="134">
        <f t="shared" si="2398"/>
        <v>17.915862560000001</v>
      </c>
      <c r="T1815" s="3">
        <f t="shared" si="2449"/>
        <v>0</v>
      </c>
      <c r="U1815" s="4">
        <f t="shared" si="2450"/>
        <v>0</v>
      </c>
      <c r="V1815" s="144" t="str">
        <f t="shared" ref="V1815" si="2463">V1814</f>
        <v>A+J=</v>
      </c>
      <c r="W1815" s="9">
        <f t="shared" si="2446"/>
        <v>43881</v>
      </c>
      <c r="X1815" s="4"/>
      <c r="Y1815" s="18"/>
      <c r="Z1815" s="16"/>
      <c r="AD1815" s="5"/>
    </row>
    <row r="1816" spans="1:30" x14ac:dyDescent="0.2">
      <c r="A1816" s="138">
        <f t="shared" si="2447"/>
        <v>43861</v>
      </c>
      <c r="B1816" s="134">
        <f t="shared" si="2386"/>
        <v>5596.1361856399999</v>
      </c>
      <c r="C1816" s="134">
        <f t="shared" si="2422"/>
        <v>4298.5002911098682</v>
      </c>
      <c r="D1816" s="139">
        <f t="shared" si="2387"/>
        <v>743.55799999999999</v>
      </c>
      <c r="E1816" s="10">
        <f>IF(DAY(A1816)=E$3+1,VLOOKUP(A1816,[1]Plan1!$BZ$150:$CA$300,2),E1815)</f>
        <v>759.11199999999997</v>
      </c>
      <c r="F1816" s="140">
        <f t="shared" si="2388"/>
        <v>43820</v>
      </c>
      <c r="G1816" s="133">
        <f t="shared" si="2389"/>
        <v>2.0918341272637697E-2</v>
      </c>
      <c r="H1816" s="141">
        <f t="shared" si="2390"/>
        <v>11</v>
      </c>
      <c r="I1816" s="141">
        <f t="shared" si="2391"/>
        <v>31</v>
      </c>
      <c r="J1816" s="134">
        <f t="shared" si="2392"/>
        <v>1.0073731171032287</v>
      </c>
      <c r="K1816" s="134">
        <f t="shared" si="2393"/>
        <v>1.2877974700000001</v>
      </c>
      <c r="L1816" s="134">
        <f t="shared" si="2394"/>
        <v>1.2972925500000001</v>
      </c>
      <c r="M1816" s="134">
        <f t="shared" si="2395"/>
        <v>5576.4124038199998</v>
      </c>
      <c r="N1816" s="142">
        <f t="shared" si="2423"/>
        <v>0</v>
      </c>
      <c r="O1816" s="133">
        <f t="shared" si="2444"/>
        <v>0</v>
      </c>
      <c r="P1816" s="134">
        <f t="shared" si="2396"/>
        <v>0</v>
      </c>
      <c r="Q1816" s="133">
        <f t="shared" si="2448"/>
        <v>0.12682499999999999</v>
      </c>
      <c r="R1816" s="143">
        <f t="shared" si="2397"/>
        <v>1.0035370020000001</v>
      </c>
      <c r="S1816" s="134">
        <f t="shared" si="2398"/>
        <v>19.723781819999999</v>
      </c>
      <c r="T1816" s="3">
        <f t="shared" si="2449"/>
        <v>0</v>
      </c>
      <c r="U1816" s="4">
        <f t="shared" si="2450"/>
        <v>0</v>
      </c>
      <c r="V1816" s="144" t="str">
        <f t="shared" ref="V1816" si="2464">V1815</f>
        <v>A+J=</v>
      </c>
      <c r="W1816" s="9">
        <f t="shared" si="2446"/>
        <v>43881</v>
      </c>
      <c r="X1816" s="4"/>
      <c r="Y1816" s="18"/>
      <c r="Z1816" s="16"/>
      <c r="AD1816" s="5"/>
    </row>
    <row r="1817" spans="1:30" x14ac:dyDescent="0.2">
      <c r="A1817" s="138">
        <f t="shared" si="2447"/>
        <v>43862</v>
      </c>
      <c r="B1817" s="134">
        <f t="shared" si="2386"/>
        <v>5601.6723879399997</v>
      </c>
      <c r="C1817" s="134">
        <f t="shared" si="2422"/>
        <v>4298.5002911098682</v>
      </c>
      <c r="D1817" s="139">
        <f t="shared" si="2387"/>
        <v>743.55799999999999</v>
      </c>
      <c r="E1817" s="10">
        <f>IF(DAY(A1817)=E$3+1,VLOOKUP(A1817,[1]Plan1!$BZ$150:$CA$300,2),E1816)</f>
        <v>759.11199999999997</v>
      </c>
      <c r="F1817" s="140">
        <f t="shared" si="2388"/>
        <v>43820</v>
      </c>
      <c r="G1817" s="133">
        <f t="shared" si="2389"/>
        <v>2.0918341272637697E-2</v>
      </c>
      <c r="H1817" s="141">
        <f t="shared" si="2390"/>
        <v>12</v>
      </c>
      <c r="I1817" s="141">
        <f t="shared" si="2391"/>
        <v>31</v>
      </c>
      <c r="J1817" s="134">
        <f t="shared" si="2392"/>
        <v>1.0080460901532589</v>
      </c>
      <c r="K1817" s="134">
        <f t="shared" si="2393"/>
        <v>1.2877974700000001</v>
      </c>
      <c r="L1817" s="134">
        <f t="shared" si="2394"/>
        <v>1.2981592</v>
      </c>
      <c r="M1817" s="134">
        <f t="shared" si="2395"/>
        <v>5580.1376990999997</v>
      </c>
      <c r="N1817" s="142">
        <f t="shared" si="2423"/>
        <v>0</v>
      </c>
      <c r="O1817" s="133">
        <f t="shared" si="2444"/>
        <v>0</v>
      </c>
      <c r="P1817" s="134">
        <f t="shared" si="2396"/>
        <v>0</v>
      </c>
      <c r="Q1817" s="133">
        <f t="shared" si="2448"/>
        <v>0.12682499999999999</v>
      </c>
      <c r="R1817" s="143">
        <f t="shared" si="2397"/>
        <v>1.003859168</v>
      </c>
      <c r="S1817" s="134">
        <f t="shared" si="2398"/>
        <v>21.534688840000001</v>
      </c>
      <c r="T1817" s="3">
        <f t="shared" si="2449"/>
        <v>0</v>
      </c>
      <c r="U1817" s="4">
        <f t="shared" si="2450"/>
        <v>0</v>
      </c>
      <c r="V1817" s="144" t="str">
        <f t="shared" ref="V1817" si="2465">V1816</f>
        <v>A+J=</v>
      </c>
      <c r="W1817" s="9">
        <f t="shared" si="2446"/>
        <v>43881</v>
      </c>
      <c r="X1817" s="4"/>
      <c r="Y1817" s="18"/>
      <c r="Z1817" s="16"/>
      <c r="AD1817" s="5"/>
    </row>
    <row r="1818" spans="1:30" x14ac:dyDescent="0.2">
      <c r="A1818" s="138">
        <f t="shared" si="2447"/>
        <v>43863</v>
      </c>
      <c r="B1818" s="134">
        <f t="shared" si="2386"/>
        <v>5607.2140636700005</v>
      </c>
      <c r="C1818" s="134">
        <f t="shared" si="2422"/>
        <v>4298.5002911098682</v>
      </c>
      <c r="D1818" s="139">
        <f t="shared" si="2387"/>
        <v>743.55799999999999</v>
      </c>
      <c r="E1818" s="10">
        <f>IF(DAY(A1818)=E$3+1,VLOOKUP(A1818,[1]Plan1!$BZ$150:$CA$300,2),E1817)</f>
        <v>759.11199999999997</v>
      </c>
      <c r="F1818" s="140">
        <f t="shared" si="2388"/>
        <v>43820</v>
      </c>
      <c r="G1818" s="133">
        <f t="shared" si="2389"/>
        <v>2.0918341272637697E-2</v>
      </c>
      <c r="H1818" s="141">
        <f t="shared" si="2390"/>
        <v>13</v>
      </c>
      <c r="I1818" s="141">
        <f t="shared" si="2391"/>
        <v>31</v>
      </c>
      <c r="J1818" s="134">
        <f t="shared" si="2392"/>
        <v>1.0087195127812243</v>
      </c>
      <c r="K1818" s="134">
        <f t="shared" si="2393"/>
        <v>1.2877974700000001</v>
      </c>
      <c r="L1818" s="134">
        <f t="shared" si="2394"/>
        <v>1.2990264300000001</v>
      </c>
      <c r="M1818" s="134">
        <f t="shared" si="2395"/>
        <v>5583.8654875100001</v>
      </c>
      <c r="N1818" s="142">
        <f t="shared" si="2423"/>
        <v>0</v>
      </c>
      <c r="O1818" s="133">
        <f t="shared" si="2444"/>
        <v>0</v>
      </c>
      <c r="P1818" s="134">
        <f t="shared" si="2396"/>
        <v>0</v>
      </c>
      <c r="Q1818" s="133">
        <f t="shared" si="2448"/>
        <v>0.12682499999999999</v>
      </c>
      <c r="R1818" s="143">
        <f t="shared" si="2397"/>
        <v>1.0041814360000001</v>
      </c>
      <c r="S1818" s="134">
        <f t="shared" si="2398"/>
        <v>23.34857616</v>
      </c>
      <c r="T1818" s="3">
        <f t="shared" si="2449"/>
        <v>0</v>
      </c>
      <c r="U1818" s="4">
        <f t="shared" si="2450"/>
        <v>0</v>
      </c>
      <c r="V1818" s="144" t="str">
        <f t="shared" ref="V1818" si="2466">V1817</f>
        <v>A+J=</v>
      </c>
      <c r="W1818" s="9">
        <f t="shared" si="2446"/>
        <v>43881</v>
      </c>
      <c r="X1818" s="4"/>
      <c r="Y1818" s="18"/>
      <c r="Z1818" s="16"/>
      <c r="AD1818" s="5"/>
    </row>
    <row r="1819" spans="1:30" x14ac:dyDescent="0.2">
      <c r="A1819" s="138">
        <f t="shared" si="2447"/>
        <v>43864</v>
      </c>
      <c r="B1819" s="134">
        <f t="shared" si="2386"/>
        <v>5612.7612331600003</v>
      </c>
      <c r="C1819" s="134">
        <f t="shared" si="2422"/>
        <v>4298.5002911098682</v>
      </c>
      <c r="D1819" s="139">
        <f t="shared" si="2387"/>
        <v>743.55799999999999</v>
      </c>
      <c r="E1819" s="10">
        <f>IF(DAY(A1819)=E$3+1,VLOOKUP(A1819,[1]Plan1!$BZ$150:$CA$300,2),E1818)</f>
        <v>759.11199999999997</v>
      </c>
      <c r="F1819" s="140">
        <f t="shared" si="2388"/>
        <v>43820</v>
      </c>
      <c r="G1819" s="133">
        <f t="shared" si="2389"/>
        <v>2.0918341272637697E-2</v>
      </c>
      <c r="H1819" s="141">
        <f t="shared" si="2390"/>
        <v>14</v>
      </c>
      <c r="I1819" s="141">
        <f t="shared" si="2391"/>
        <v>31</v>
      </c>
      <c r="J1819" s="134">
        <f t="shared" si="2392"/>
        <v>1.0093933852874644</v>
      </c>
      <c r="K1819" s="134">
        <f t="shared" si="2393"/>
        <v>1.2877974700000001</v>
      </c>
      <c r="L1819" s="134">
        <f t="shared" si="2394"/>
        <v>1.29989424</v>
      </c>
      <c r="M1819" s="134">
        <f t="shared" si="2395"/>
        <v>5587.5957690499999</v>
      </c>
      <c r="N1819" s="142">
        <f t="shared" si="2423"/>
        <v>0</v>
      </c>
      <c r="O1819" s="133">
        <f t="shared" si="2444"/>
        <v>0</v>
      </c>
      <c r="P1819" s="134">
        <f t="shared" si="2396"/>
        <v>0</v>
      </c>
      <c r="Q1819" s="133">
        <f t="shared" si="2448"/>
        <v>0.12682499999999999</v>
      </c>
      <c r="R1819" s="143">
        <f t="shared" si="2397"/>
        <v>1.004503809</v>
      </c>
      <c r="S1819" s="134">
        <f t="shared" si="2398"/>
        <v>25.165464109999998</v>
      </c>
      <c r="T1819" s="3">
        <f t="shared" si="2449"/>
        <v>0</v>
      </c>
      <c r="U1819" s="4">
        <f t="shared" si="2450"/>
        <v>0</v>
      </c>
      <c r="V1819" s="144" t="str">
        <f t="shared" ref="V1819" si="2467">V1818</f>
        <v>A+J=</v>
      </c>
      <c r="W1819" s="9">
        <f t="shared" si="2446"/>
        <v>43881</v>
      </c>
      <c r="X1819" s="4"/>
      <c r="Y1819" s="18"/>
      <c r="Z1819" s="16"/>
      <c r="AD1819" s="5"/>
    </row>
    <row r="1820" spans="1:30" x14ac:dyDescent="0.2">
      <c r="A1820" s="138">
        <f t="shared" si="2447"/>
        <v>43865</v>
      </c>
      <c r="B1820" s="134">
        <f t="shared" si="2386"/>
        <v>5618.3138831900005</v>
      </c>
      <c r="C1820" s="134">
        <f t="shared" si="2422"/>
        <v>4298.5002911098682</v>
      </c>
      <c r="D1820" s="139">
        <f t="shared" si="2387"/>
        <v>743.55799999999999</v>
      </c>
      <c r="E1820" s="10">
        <f>IF(DAY(A1820)=E$3+1,VLOOKUP(A1820,[1]Plan1!$BZ$150:$CA$300,2),E1819)</f>
        <v>759.11199999999997</v>
      </c>
      <c r="F1820" s="140">
        <f t="shared" si="2388"/>
        <v>43820</v>
      </c>
      <c r="G1820" s="133">
        <f t="shared" si="2389"/>
        <v>2.0918341272637697E-2</v>
      </c>
      <c r="H1820" s="141">
        <f t="shared" si="2390"/>
        <v>15</v>
      </c>
      <c r="I1820" s="141">
        <f t="shared" si="2391"/>
        <v>31</v>
      </c>
      <c r="J1820" s="134">
        <f t="shared" si="2392"/>
        <v>1.0100677079725191</v>
      </c>
      <c r="K1820" s="134">
        <f t="shared" si="2393"/>
        <v>1.2877974700000001</v>
      </c>
      <c r="L1820" s="134">
        <f t="shared" si="2394"/>
        <v>1.3007626299999999</v>
      </c>
      <c r="M1820" s="134">
        <f t="shared" si="2395"/>
        <v>5591.3285437100003</v>
      </c>
      <c r="N1820" s="142">
        <f t="shared" si="2423"/>
        <v>0</v>
      </c>
      <c r="O1820" s="133">
        <f t="shared" si="2444"/>
        <v>0</v>
      </c>
      <c r="P1820" s="134">
        <f t="shared" si="2396"/>
        <v>0</v>
      </c>
      <c r="Q1820" s="133">
        <f t="shared" si="2448"/>
        <v>0.12682499999999999</v>
      </c>
      <c r="R1820" s="143">
        <f t="shared" si="2397"/>
        <v>1.004826284</v>
      </c>
      <c r="S1820" s="134">
        <f t="shared" si="2398"/>
        <v>26.98533948</v>
      </c>
      <c r="T1820" s="3">
        <f t="shared" si="2449"/>
        <v>0</v>
      </c>
      <c r="U1820" s="4">
        <f t="shared" si="2450"/>
        <v>0</v>
      </c>
      <c r="V1820" s="144" t="str">
        <f t="shared" ref="V1820" si="2468">V1819</f>
        <v>A+J=</v>
      </c>
      <c r="W1820" s="9">
        <f t="shared" si="2446"/>
        <v>43881</v>
      </c>
      <c r="X1820" s="4"/>
      <c r="Y1820" s="18"/>
      <c r="Z1820" s="16"/>
      <c r="AD1820" s="5"/>
    </row>
    <row r="1821" spans="1:30" x14ac:dyDescent="0.2">
      <c r="A1821" s="138">
        <f t="shared" si="2447"/>
        <v>43866</v>
      </c>
      <c r="B1821" s="134">
        <f t="shared" si="2386"/>
        <v>5623.8720773499999</v>
      </c>
      <c r="C1821" s="134">
        <f t="shared" si="2422"/>
        <v>4298.5002911098682</v>
      </c>
      <c r="D1821" s="139">
        <f t="shared" si="2387"/>
        <v>743.55799999999999</v>
      </c>
      <c r="E1821" s="10">
        <f>IF(DAY(A1821)=E$3+1,VLOOKUP(A1821,[1]Plan1!$BZ$150:$CA$300,2),E1820)</f>
        <v>759.11199999999997</v>
      </c>
      <c r="F1821" s="140">
        <f t="shared" si="2388"/>
        <v>43820</v>
      </c>
      <c r="G1821" s="133">
        <f t="shared" si="2389"/>
        <v>2.0918341272637697E-2</v>
      </c>
      <c r="H1821" s="141">
        <f t="shared" si="2390"/>
        <v>16</v>
      </c>
      <c r="I1821" s="141">
        <f t="shared" si="2391"/>
        <v>31</v>
      </c>
      <c r="J1821" s="134">
        <f t="shared" si="2392"/>
        <v>1.0107424811371295</v>
      </c>
      <c r="K1821" s="134">
        <f t="shared" si="2393"/>
        <v>1.2877974700000001</v>
      </c>
      <c r="L1821" s="134">
        <f t="shared" si="2394"/>
        <v>1.30163161</v>
      </c>
      <c r="M1821" s="134">
        <f t="shared" si="2395"/>
        <v>5595.0638545000002</v>
      </c>
      <c r="N1821" s="142">
        <f t="shared" si="2423"/>
        <v>0</v>
      </c>
      <c r="O1821" s="133">
        <f t="shared" si="2444"/>
        <v>0</v>
      </c>
      <c r="P1821" s="134">
        <f t="shared" si="2396"/>
        <v>0</v>
      </c>
      <c r="Q1821" s="133">
        <f t="shared" si="2448"/>
        <v>0.12682499999999999</v>
      </c>
      <c r="R1821" s="143">
        <f t="shared" si="2397"/>
        <v>1.0051488639999999</v>
      </c>
      <c r="S1821" s="134">
        <f t="shared" si="2398"/>
        <v>28.80822285</v>
      </c>
      <c r="T1821" s="3">
        <f t="shared" si="2449"/>
        <v>0</v>
      </c>
      <c r="U1821" s="4">
        <f t="shared" si="2450"/>
        <v>0</v>
      </c>
      <c r="V1821" s="144" t="str">
        <f t="shared" ref="V1821" si="2469">V1820</f>
        <v>A+J=</v>
      </c>
      <c r="W1821" s="9">
        <f t="shared" si="2446"/>
        <v>43881</v>
      </c>
      <c r="X1821" s="4"/>
      <c r="Y1821" s="18"/>
      <c r="Z1821" s="16"/>
      <c r="AD1821" s="5"/>
    </row>
    <row r="1822" spans="1:30" x14ac:dyDescent="0.2">
      <c r="A1822" s="138">
        <f t="shared" si="2447"/>
        <v>43867</v>
      </c>
      <c r="B1822" s="134">
        <f t="shared" si="2386"/>
        <v>5629.4357160100008</v>
      </c>
      <c r="C1822" s="134">
        <f t="shared" si="2422"/>
        <v>4298.5002911098682</v>
      </c>
      <c r="D1822" s="139">
        <f t="shared" si="2387"/>
        <v>743.55799999999999</v>
      </c>
      <c r="E1822" s="10">
        <f>IF(DAY(A1822)=E$3+1,VLOOKUP(A1822,[1]Plan1!$BZ$150:$CA$300,2),E1821)</f>
        <v>759.11199999999997</v>
      </c>
      <c r="F1822" s="140">
        <f t="shared" si="2388"/>
        <v>43820</v>
      </c>
      <c r="G1822" s="133">
        <f t="shared" si="2389"/>
        <v>2.0918341272637697E-2</v>
      </c>
      <c r="H1822" s="141">
        <f t="shared" si="2390"/>
        <v>17</v>
      </c>
      <c r="I1822" s="141">
        <f t="shared" si="2391"/>
        <v>31</v>
      </c>
      <c r="J1822" s="134">
        <f t="shared" si="2392"/>
        <v>1.0114177050822373</v>
      </c>
      <c r="K1822" s="134">
        <f t="shared" si="2393"/>
        <v>1.2877974700000001</v>
      </c>
      <c r="L1822" s="134">
        <f t="shared" si="2394"/>
        <v>1.30250116</v>
      </c>
      <c r="M1822" s="134">
        <f t="shared" si="2395"/>
        <v>5598.8016154300003</v>
      </c>
      <c r="N1822" s="142">
        <f t="shared" si="2423"/>
        <v>0</v>
      </c>
      <c r="O1822" s="133">
        <f t="shared" si="2444"/>
        <v>0</v>
      </c>
      <c r="P1822" s="134">
        <f t="shared" si="2396"/>
        <v>0</v>
      </c>
      <c r="Q1822" s="133">
        <f t="shared" si="2448"/>
        <v>0.12682499999999999</v>
      </c>
      <c r="R1822" s="143">
        <f t="shared" si="2397"/>
        <v>1.0054715460000001</v>
      </c>
      <c r="S1822" s="134">
        <f t="shared" si="2398"/>
        <v>30.634100579999998</v>
      </c>
      <c r="T1822" s="3">
        <f t="shared" si="2449"/>
        <v>0</v>
      </c>
      <c r="U1822" s="4">
        <f t="shared" si="2450"/>
        <v>0</v>
      </c>
      <c r="V1822" s="144" t="str">
        <f t="shared" ref="V1822" si="2470">V1821</f>
        <v>A+J=</v>
      </c>
      <c r="W1822" s="9">
        <f t="shared" si="2446"/>
        <v>43881</v>
      </c>
      <c r="X1822" s="4"/>
      <c r="Y1822" s="18"/>
      <c r="Z1822" s="16"/>
      <c r="AD1822" s="5"/>
    </row>
    <row r="1823" spans="1:30" x14ac:dyDescent="0.2">
      <c r="A1823" s="138">
        <f t="shared" si="2447"/>
        <v>43868</v>
      </c>
      <c r="B1823" s="134">
        <f t="shared" ref="B1823:B1886" si="2471">(M1823+S1823)</f>
        <v>5635.0048627100005</v>
      </c>
      <c r="C1823" s="134">
        <f t="shared" si="2422"/>
        <v>4298.5002911098682</v>
      </c>
      <c r="D1823" s="139">
        <f t="shared" ref="D1823:D1886" si="2472">IF(E1823=E1822,D1822,E1822)</f>
        <v>743.55799999999999</v>
      </c>
      <c r="E1823" s="10">
        <f>IF(DAY(A1823)=E$3+1,VLOOKUP(A1823,[1]Plan1!$BZ$150:$CA$300,2),E1822)</f>
        <v>759.11199999999997</v>
      </c>
      <c r="F1823" s="140">
        <f t="shared" ref="F1823:F1886" si="2473">IF(D1823=D1822,F1822,EDATE(A1823,-1))</f>
        <v>43820</v>
      </c>
      <c r="G1823" s="133">
        <f t="shared" ref="G1823:G1886" si="2474">(E1823/D1823)-1</f>
        <v>2.0918341272637697E-2</v>
      </c>
      <c r="H1823" s="141">
        <f t="shared" ref="H1823:H1886" si="2475">IF(DAY(A1823)=E$3+1,1,H1822+1)</f>
        <v>18</v>
      </c>
      <c r="I1823" s="141">
        <f t="shared" ref="I1823:I1886" si="2476">IF(DAY(A1823)=E$3+1,DAY(EOMONTH(A1823,0)),I1822)</f>
        <v>31</v>
      </c>
      <c r="J1823" s="134">
        <f t="shared" ref="J1823:J1886" si="2477">((E1823/D1823)^(H1823/I1823))</f>
        <v>1.0120933801089849</v>
      </c>
      <c r="K1823" s="134">
        <f t="shared" ref="K1823:K1886" si="2478">IF(DAY(A1823)=E$3+1,L1822,K1822)</f>
        <v>1.2877974700000001</v>
      </c>
      <c r="L1823" s="134">
        <f t="shared" ref="L1823:L1886" si="2479">TRUNC(J1823*K1823,8)</f>
        <v>1.3033712900000001</v>
      </c>
      <c r="M1823" s="134">
        <f t="shared" ref="M1823:M1886" si="2480">TRUNC(C1823*L1823,8)</f>
        <v>5602.5418694800001</v>
      </c>
      <c r="N1823" s="142">
        <f t="shared" si="2423"/>
        <v>0</v>
      </c>
      <c r="O1823" s="133">
        <f t="shared" si="2444"/>
        <v>0</v>
      </c>
      <c r="P1823" s="134">
        <f t="shared" ref="P1823:P1886" si="2481">IF(O1823&gt;0,TRUNC(O1823*M1823,8),0)</f>
        <v>0</v>
      </c>
      <c r="Q1823" s="133">
        <f t="shared" si="2448"/>
        <v>0.12682499999999999</v>
      </c>
      <c r="R1823" s="143">
        <f t="shared" ref="R1823:R1886" si="2482">ROUND((1+Q1823)^(1/12)^(H1823/I1823),9)</f>
        <v>1.0057943330000001</v>
      </c>
      <c r="S1823" s="134">
        <f t="shared" ref="S1823:S1886" si="2483">TRUNC(M1823*(R1823-1),8)</f>
        <v>32.462993230000002</v>
      </c>
      <c r="T1823" s="3">
        <f t="shared" si="2449"/>
        <v>0</v>
      </c>
      <c r="U1823" s="4">
        <f t="shared" si="2450"/>
        <v>0</v>
      </c>
      <c r="V1823" s="144" t="str">
        <f t="shared" ref="V1823" si="2484">V1822</f>
        <v>A+J=</v>
      </c>
      <c r="W1823" s="9">
        <f t="shared" si="2446"/>
        <v>43881</v>
      </c>
      <c r="X1823" s="4"/>
      <c r="Y1823" s="18"/>
      <c r="Z1823" s="16"/>
      <c r="AD1823" s="5"/>
    </row>
    <row r="1824" spans="1:30" x14ac:dyDescent="0.2">
      <c r="A1824" s="138">
        <f t="shared" si="2447"/>
        <v>43869</v>
      </c>
      <c r="B1824" s="134">
        <f t="shared" si="2471"/>
        <v>5640.57950987</v>
      </c>
      <c r="C1824" s="134">
        <f t="shared" si="2422"/>
        <v>4298.5002911098682</v>
      </c>
      <c r="D1824" s="139">
        <f t="shared" si="2472"/>
        <v>743.55799999999999</v>
      </c>
      <c r="E1824" s="10">
        <f>IF(DAY(A1824)=E$3+1,VLOOKUP(A1824,[1]Plan1!$BZ$150:$CA$300,2),E1823)</f>
        <v>759.11199999999997</v>
      </c>
      <c r="F1824" s="140">
        <f t="shared" si="2473"/>
        <v>43820</v>
      </c>
      <c r="G1824" s="133">
        <f t="shared" si="2474"/>
        <v>2.0918341272637697E-2</v>
      </c>
      <c r="H1824" s="141">
        <f t="shared" si="2475"/>
        <v>19</v>
      </c>
      <c r="I1824" s="141">
        <f t="shared" si="2476"/>
        <v>31</v>
      </c>
      <c r="J1824" s="134">
        <f t="shared" si="2477"/>
        <v>1.0127695065187166</v>
      </c>
      <c r="K1824" s="134">
        <f t="shared" si="2478"/>
        <v>1.2877974700000001</v>
      </c>
      <c r="L1824" s="134">
        <f t="shared" si="2479"/>
        <v>1.3042419999999999</v>
      </c>
      <c r="M1824" s="134">
        <f t="shared" si="2480"/>
        <v>5606.2846166700001</v>
      </c>
      <c r="N1824" s="142">
        <f t="shared" si="2423"/>
        <v>0</v>
      </c>
      <c r="O1824" s="133">
        <f t="shared" si="2444"/>
        <v>0</v>
      </c>
      <c r="P1824" s="134">
        <f t="shared" si="2481"/>
        <v>0</v>
      </c>
      <c r="Q1824" s="133">
        <f t="shared" si="2448"/>
        <v>0.12682499999999999</v>
      </c>
      <c r="R1824" s="143">
        <f t="shared" si="2482"/>
        <v>1.0061172229999999</v>
      </c>
      <c r="S1824" s="134">
        <f t="shared" si="2483"/>
        <v>34.294893199999997</v>
      </c>
      <c r="T1824" s="3">
        <f t="shared" si="2449"/>
        <v>0</v>
      </c>
      <c r="U1824" s="4">
        <f t="shared" si="2450"/>
        <v>0</v>
      </c>
      <c r="V1824" s="144" t="str">
        <f t="shared" ref="V1824" si="2485">V1823</f>
        <v>A+J=</v>
      </c>
      <c r="W1824" s="9">
        <f t="shared" si="2446"/>
        <v>43881</v>
      </c>
      <c r="X1824" s="4"/>
      <c r="Y1824" s="18"/>
      <c r="Z1824" s="16"/>
      <c r="AD1824" s="5"/>
    </row>
    <row r="1825" spans="1:30" x14ac:dyDescent="0.2">
      <c r="A1825" s="138">
        <f t="shared" si="2447"/>
        <v>43870</v>
      </c>
      <c r="B1825" s="134">
        <f t="shared" si="2471"/>
        <v>5646.1597043000002</v>
      </c>
      <c r="C1825" s="134">
        <f t="shared" si="2422"/>
        <v>4298.5002911098682</v>
      </c>
      <c r="D1825" s="139">
        <f t="shared" si="2472"/>
        <v>743.55799999999999</v>
      </c>
      <c r="E1825" s="10">
        <f>IF(DAY(A1825)=E$3+1,VLOOKUP(A1825,[1]Plan1!$BZ$150:$CA$300,2),E1824)</f>
        <v>759.11199999999997</v>
      </c>
      <c r="F1825" s="140">
        <f t="shared" si="2473"/>
        <v>43820</v>
      </c>
      <c r="G1825" s="133">
        <f t="shared" si="2474"/>
        <v>2.0918341272637697E-2</v>
      </c>
      <c r="H1825" s="141">
        <f t="shared" si="2475"/>
        <v>20</v>
      </c>
      <c r="I1825" s="141">
        <f t="shared" si="2476"/>
        <v>31</v>
      </c>
      <c r="J1825" s="134">
        <f t="shared" si="2477"/>
        <v>1.0134460846129776</v>
      </c>
      <c r="K1825" s="134">
        <f t="shared" si="2478"/>
        <v>1.2877974700000001</v>
      </c>
      <c r="L1825" s="134">
        <f t="shared" si="2479"/>
        <v>1.3051132999999999</v>
      </c>
      <c r="M1825" s="134">
        <f t="shared" si="2480"/>
        <v>5610.0298999799998</v>
      </c>
      <c r="N1825" s="142">
        <f t="shared" si="2423"/>
        <v>0</v>
      </c>
      <c r="O1825" s="133">
        <f t="shared" si="2444"/>
        <v>0</v>
      </c>
      <c r="P1825" s="134">
        <f t="shared" si="2481"/>
        <v>0</v>
      </c>
      <c r="Q1825" s="133">
        <f t="shared" si="2448"/>
        <v>0.12682499999999999</v>
      </c>
      <c r="R1825" s="143">
        <f t="shared" si="2482"/>
        <v>1.0064402160000001</v>
      </c>
      <c r="S1825" s="134">
        <f t="shared" si="2483"/>
        <v>36.129804319999998</v>
      </c>
      <c r="T1825" s="3">
        <f t="shared" si="2449"/>
        <v>0</v>
      </c>
      <c r="U1825" s="4">
        <f t="shared" si="2450"/>
        <v>0</v>
      </c>
      <c r="V1825" s="144" t="str">
        <f t="shared" ref="V1825" si="2486">V1824</f>
        <v>A+J=</v>
      </c>
      <c r="W1825" s="9">
        <f t="shared" si="2446"/>
        <v>43881</v>
      </c>
      <c r="X1825" s="4"/>
      <c r="Y1825" s="18"/>
      <c r="Z1825" s="16"/>
      <c r="AD1825" s="5"/>
    </row>
    <row r="1826" spans="1:30" x14ac:dyDescent="0.2">
      <c r="A1826" s="138">
        <f t="shared" si="2447"/>
        <v>43871</v>
      </c>
      <c r="B1826" s="134">
        <f t="shared" si="2471"/>
        <v>5651.7454175599996</v>
      </c>
      <c r="C1826" s="134">
        <f t="shared" si="2422"/>
        <v>4298.5002911098682</v>
      </c>
      <c r="D1826" s="139">
        <f t="shared" si="2472"/>
        <v>743.55799999999999</v>
      </c>
      <c r="E1826" s="10">
        <f>IF(DAY(A1826)=E$3+1,VLOOKUP(A1826,[1]Plan1!$BZ$150:$CA$300,2),E1825)</f>
        <v>759.11199999999997</v>
      </c>
      <c r="F1826" s="140">
        <f t="shared" si="2473"/>
        <v>43820</v>
      </c>
      <c r="G1826" s="133">
        <f t="shared" si="2474"/>
        <v>2.0918341272637697E-2</v>
      </c>
      <c r="H1826" s="141">
        <f t="shared" si="2475"/>
        <v>21</v>
      </c>
      <c r="I1826" s="141">
        <f t="shared" si="2476"/>
        <v>31</v>
      </c>
      <c r="J1826" s="134">
        <f t="shared" si="2477"/>
        <v>1.0141231146935143</v>
      </c>
      <c r="K1826" s="134">
        <f t="shared" si="2478"/>
        <v>1.2877974700000001</v>
      </c>
      <c r="L1826" s="134">
        <f t="shared" si="2479"/>
        <v>1.30598518</v>
      </c>
      <c r="M1826" s="134">
        <f t="shared" si="2480"/>
        <v>5613.7776764099999</v>
      </c>
      <c r="N1826" s="142">
        <f t="shared" si="2423"/>
        <v>0</v>
      </c>
      <c r="O1826" s="133">
        <f t="shared" si="2444"/>
        <v>0</v>
      </c>
      <c r="P1826" s="134">
        <f t="shared" si="2481"/>
        <v>0</v>
      </c>
      <c r="Q1826" s="133">
        <f t="shared" si="2448"/>
        <v>0.12682499999999999</v>
      </c>
      <c r="R1826" s="143">
        <f t="shared" si="2482"/>
        <v>1.0067633140000001</v>
      </c>
      <c r="S1826" s="134">
        <f t="shared" si="2483"/>
        <v>37.967741150000002</v>
      </c>
      <c r="T1826" s="3">
        <f t="shared" si="2449"/>
        <v>0</v>
      </c>
      <c r="U1826" s="4">
        <f t="shared" si="2450"/>
        <v>0</v>
      </c>
      <c r="V1826" s="144" t="str">
        <f t="shared" ref="V1826" si="2487">V1825</f>
        <v>A+J=</v>
      </c>
      <c r="W1826" s="9">
        <f t="shared" si="2446"/>
        <v>43881</v>
      </c>
      <c r="X1826" s="4"/>
      <c r="Y1826" s="18"/>
      <c r="Z1826" s="16"/>
      <c r="AD1826" s="5"/>
    </row>
    <row r="1827" spans="1:30" x14ac:dyDescent="0.2">
      <c r="A1827" s="138">
        <f t="shared" si="2447"/>
        <v>43872</v>
      </c>
      <c r="B1827" s="134">
        <f t="shared" si="2471"/>
        <v>5657.33664202</v>
      </c>
      <c r="C1827" s="134">
        <f t="shared" si="2422"/>
        <v>4298.5002911098682</v>
      </c>
      <c r="D1827" s="139">
        <f t="shared" si="2472"/>
        <v>743.55799999999999</v>
      </c>
      <c r="E1827" s="10">
        <f>IF(DAY(A1827)=E$3+1,VLOOKUP(A1827,[1]Plan1!$BZ$150:$CA$300,2),E1826)</f>
        <v>759.11199999999997</v>
      </c>
      <c r="F1827" s="140">
        <f t="shared" si="2473"/>
        <v>43820</v>
      </c>
      <c r="G1827" s="133">
        <f t="shared" si="2474"/>
        <v>2.0918341272637697E-2</v>
      </c>
      <c r="H1827" s="141">
        <f t="shared" si="2475"/>
        <v>22</v>
      </c>
      <c r="I1827" s="141">
        <f t="shared" si="2476"/>
        <v>31</v>
      </c>
      <c r="J1827" s="134">
        <f t="shared" si="2477"/>
        <v>1.0148005970622755</v>
      </c>
      <c r="K1827" s="134">
        <f t="shared" si="2478"/>
        <v>1.2877974700000001</v>
      </c>
      <c r="L1827" s="134">
        <f t="shared" si="2479"/>
        <v>1.30685764</v>
      </c>
      <c r="M1827" s="134">
        <f t="shared" si="2480"/>
        <v>5617.5279459699996</v>
      </c>
      <c r="N1827" s="142">
        <f t="shared" si="2423"/>
        <v>0</v>
      </c>
      <c r="O1827" s="133">
        <f t="shared" si="2444"/>
        <v>0</v>
      </c>
      <c r="P1827" s="134">
        <f t="shared" si="2481"/>
        <v>0</v>
      </c>
      <c r="Q1827" s="133">
        <f t="shared" si="2448"/>
        <v>0.12682499999999999</v>
      </c>
      <c r="R1827" s="143">
        <f t="shared" si="2482"/>
        <v>1.0070865149999999</v>
      </c>
      <c r="S1827" s="134">
        <f t="shared" si="2483"/>
        <v>39.808696050000002</v>
      </c>
      <c r="T1827" s="3">
        <f t="shared" si="2449"/>
        <v>0</v>
      </c>
      <c r="U1827" s="4">
        <f t="shared" si="2450"/>
        <v>0</v>
      </c>
      <c r="V1827" s="144" t="str">
        <f t="shared" ref="V1827" si="2488">V1826</f>
        <v>A+J=</v>
      </c>
      <c r="W1827" s="9">
        <f t="shared" si="2446"/>
        <v>43881</v>
      </c>
      <c r="X1827" s="4"/>
      <c r="Y1827" s="18"/>
      <c r="Z1827" s="16"/>
      <c r="AD1827" s="5"/>
    </row>
    <row r="1828" spans="1:30" x14ac:dyDescent="0.2">
      <c r="A1828" s="138">
        <f t="shared" si="2447"/>
        <v>43873</v>
      </c>
      <c r="B1828" s="134">
        <f t="shared" si="2471"/>
        <v>5662.9333868900003</v>
      </c>
      <c r="C1828" s="134">
        <f t="shared" si="2422"/>
        <v>4298.5002911098682</v>
      </c>
      <c r="D1828" s="139">
        <f t="shared" si="2472"/>
        <v>743.55799999999999</v>
      </c>
      <c r="E1828" s="10">
        <f>IF(DAY(A1828)=E$3+1,VLOOKUP(A1828,[1]Plan1!$BZ$150:$CA$300,2),E1827)</f>
        <v>759.11199999999997</v>
      </c>
      <c r="F1828" s="140">
        <f t="shared" si="2473"/>
        <v>43820</v>
      </c>
      <c r="G1828" s="133">
        <f t="shared" si="2474"/>
        <v>2.0918341272637697E-2</v>
      </c>
      <c r="H1828" s="141">
        <f t="shared" si="2475"/>
        <v>23</v>
      </c>
      <c r="I1828" s="141">
        <f t="shared" si="2476"/>
        <v>31</v>
      </c>
      <c r="J1828" s="134">
        <f t="shared" si="2477"/>
        <v>1.0154785320214108</v>
      </c>
      <c r="K1828" s="134">
        <f t="shared" si="2478"/>
        <v>1.2877974700000001</v>
      </c>
      <c r="L1828" s="134">
        <f t="shared" si="2479"/>
        <v>1.3077306799999999</v>
      </c>
      <c r="M1828" s="134">
        <f t="shared" si="2480"/>
        <v>5621.2807086700004</v>
      </c>
      <c r="N1828" s="142">
        <f t="shared" si="2423"/>
        <v>0</v>
      </c>
      <c r="O1828" s="133">
        <f t="shared" si="2444"/>
        <v>0</v>
      </c>
      <c r="P1828" s="134">
        <f t="shared" si="2481"/>
        <v>0</v>
      </c>
      <c r="Q1828" s="133">
        <f t="shared" si="2448"/>
        <v>0.12682499999999999</v>
      </c>
      <c r="R1828" s="143">
        <f t="shared" si="2482"/>
        <v>1.0074098199999999</v>
      </c>
      <c r="S1828" s="134">
        <f t="shared" si="2483"/>
        <v>41.652678219999999</v>
      </c>
      <c r="T1828" s="3">
        <f t="shared" si="2449"/>
        <v>0</v>
      </c>
      <c r="U1828" s="4">
        <f t="shared" si="2450"/>
        <v>0</v>
      </c>
      <c r="V1828" s="144" t="str">
        <f t="shared" ref="V1828" si="2489">V1827</f>
        <v>A+J=</v>
      </c>
      <c r="W1828" s="9">
        <f t="shared" si="2446"/>
        <v>43881</v>
      </c>
      <c r="X1828" s="4"/>
      <c r="Y1828" s="18"/>
      <c r="Z1828" s="16"/>
      <c r="AD1828" s="5"/>
    </row>
    <row r="1829" spans="1:30" x14ac:dyDescent="0.2">
      <c r="A1829" s="138">
        <f t="shared" si="2447"/>
        <v>43874</v>
      </c>
      <c r="B1829" s="134">
        <f t="shared" si="2471"/>
        <v>5668.5356934299998</v>
      </c>
      <c r="C1829" s="134">
        <f t="shared" si="2422"/>
        <v>4298.5002911098682</v>
      </c>
      <c r="D1829" s="139">
        <f t="shared" si="2472"/>
        <v>743.55799999999999</v>
      </c>
      <c r="E1829" s="10">
        <f>IF(DAY(A1829)=E$3+1,VLOOKUP(A1829,[1]Plan1!$BZ$150:$CA$300,2),E1828)</f>
        <v>759.11199999999997</v>
      </c>
      <c r="F1829" s="140">
        <f t="shared" si="2473"/>
        <v>43820</v>
      </c>
      <c r="G1829" s="133">
        <f t="shared" si="2474"/>
        <v>2.0918341272637697E-2</v>
      </c>
      <c r="H1829" s="141">
        <f t="shared" si="2475"/>
        <v>24</v>
      </c>
      <c r="I1829" s="141">
        <f t="shared" si="2476"/>
        <v>31</v>
      </c>
      <c r="J1829" s="134">
        <f t="shared" si="2477"/>
        <v>1.0161569198732721</v>
      </c>
      <c r="K1829" s="134">
        <f t="shared" si="2478"/>
        <v>1.2877974700000001</v>
      </c>
      <c r="L1829" s="134">
        <f t="shared" si="2479"/>
        <v>1.30860431</v>
      </c>
      <c r="M1829" s="134">
        <f t="shared" si="2480"/>
        <v>5625.0360074800001</v>
      </c>
      <c r="N1829" s="142">
        <f t="shared" si="2423"/>
        <v>0</v>
      </c>
      <c r="O1829" s="133">
        <f t="shared" si="2444"/>
        <v>0</v>
      </c>
      <c r="P1829" s="134">
        <f t="shared" si="2481"/>
        <v>0</v>
      </c>
      <c r="Q1829" s="133">
        <f t="shared" si="2448"/>
        <v>0.12682499999999999</v>
      </c>
      <c r="R1829" s="143">
        <f t="shared" si="2482"/>
        <v>1.007733228</v>
      </c>
      <c r="S1829" s="134">
        <f t="shared" si="2483"/>
        <v>43.49968595</v>
      </c>
      <c r="T1829" s="3">
        <f t="shared" si="2449"/>
        <v>0</v>
      </c>
      <c r="U1829" s="4">
        <f t="shared" si="2450"/>
        <v>0</v>
      </c>
      <c r="V1829" s="144" t="str">
        <f t="shared" ref="V1829" si="2490">V1828</f>
        <v>A+J=</v>
      </c>
      <c r="W1829" s="9">
        <f t="shared" si="2446"/>
        <v>43881</v>
      </c>
      <c r="X1829" s="4"/>
      <c r="Y1829" s="18"/>
      <c r="Z1829" s="16"/>
      <c r="AD1829" s="5"/>
    </row>
    <row r="1830" spans="1:30" x14ac:dyDescent="0.2">
      <c r="A1830" s="138">
        <f t="shared" si="2447"/>
        <v>43875</v>
      </c>
      <c r="B1830" s="134">
        <f t="shared" si="2471"/>
        <v>5674.1435332000001</v>
      </c>
      <c r="C1830" s="134">
        <f t="shared" si="2422"/>
        <v>4298.5002911098682</v>
      </c>
      <c r="D1830" s="139">
        <f t="shared" si="2472"/>
        <v>743.55799999999999</v>
      </c>
      <c r="E1830" s="10">
        <f>IF(DAY(A1830)=E$3+1,VLOOKUP(A1830,[1]Plan1!$BZ$150:$CA$300,2),E1829)</f>
        <v>759.11199999999997</v>
      </c>
      <c r="F1830" s="140">
        <f t="shared" si="2473"/>
        <v>43820</v>
      </c>
      <c r="G1830" s="133">
        <f t="shared" si="2474"/>
        <v>2.0918341272637697E-2</v>
      </c>
      <c r="H1830" s="141">
        <f t="shared" si="2475"/>
        <v>25</v>
      </c>
      <c r="I1830" s="141">
        <f t="shared" si="2476"/>
        <v>31</v>
      </c>
      <c r="J1830" s="134">
        <f t="shared" si="2477"/>
        <v>1.0168357609204133</v>
      </c>
      <c r="K1830" s="134">
        <f t="shared" si="2478"/>
        <v>1.2877974700000001</v>
      </c>
      <c r="L1830" s="134">
        <f t="shared" si="2479"/>
        <v>1.3094785200000001</v>
      </c>
      <c r="M1830" s="134">
        <f t="shared" si="2480"/>
        <v>5628.7937994200001</v>
      </c>
      <c r="N1830" s="142">
        <f t="shared" si="2423"/>
        <v>0</v>
      </c>
      <c r="O1830" s="133">
        <f t="shared" si="2444"/>
        <v>0</v>
      </c>
      <c r="P1830" s="134">
        <f t="shared" si="2481"/>
        <v>0</v>
      </c>
      <c r="Q1830" s="133">
        <f t="shared" si="2448"/>
        <v>0.12682499999999999</v>
      </c>
      <c r="R1830" s="143">
        <f t="shared" si="2482"/>
        <v>1.0080567410000001</v>
      </c>
      <c r="S1830" s="134">
        <f t="shared" si="2483"/>
        <v>45.349733780000001</v>
      </c>
      <c r="T1830" s="3">
        <f t="shared" si="2449"/>
        <v>0</v>
      </c>
      <c r="U1830" s="4">
        <f t="shared" si="2450"/>
        <v>0</v>
      </c>
      <c r="V1830" s="144" t="str">
        <f t="shared" ref="V1830" si="2491">V1829</f>
        <v>A+J=</v>
      </c>
      <c r="W1830" s="9">
        <f t="shared" si="2446"/>
        <v>43881</v>
      </c>
      <c r="X1830" s="4"/>
      <c r="Y1830" s="18"/>
      <c r="Z1830" s="16"/>
      <c r="AD1830" s="5"/>
    </row>
    <row r="1831" spans="1:30" x14ac:dyDescent="0.2">
      <c r="A1831" s="138">
        <f t="shared" si="2447"/>
        <v>43876</v>
      </c>
      <c r="B1831" s="134">
        <f t="shared" si="2471"/>
        <v>5679.7568985299995</v>
      </c>
      <c r="C1831" s="134">
        <f t="shared" si="2422"/>
        <v>4298.5002911098682</v>
      </c>
      <c r="D1831" s="139">
        <f t="shared" si="2472"/>
        <v>743.55799999999999</v>
      </c>
      <c r="E1831" s="10">
        <f>IF(DAY(A1831)=E$3+1,VLOOKUP(A1831,[1]Plan1!$BZ$150:$CA$300,2),E1830)</f>
        <v>759.11199999999997</v>
      </c>
      <c r="F1831" s="140">
        <f t="shared" si="2473"/>
        <v>43820</v>
      </c>
      <c r="G1831" s="133">
        <f t="shared" si="2474"/>
        <v>2.0918341272637697E-2</v>
      </c>
      <c r="H1831" s="141">
        <f t="shared" si="2475"/>
        <v>26</v>
      </c>
      <c r="I1831" s="141">
        <f t="shared" si="2476"/>
        <v>31</v>
      </c>
      <c r="J1831" s="134">
        <f t="shared" si="2477"/>
        <v>1.0175150554655905</v>
      </c>
      <c r="K1831" s="134">
        <f t="shared" si="2478"/>
        <v>1.2877974700000001</v>
      </c>
      <c r="L1831" s="134">
        <f t="shared" si="2479"/>
        <v>1.31035331</v>
      </c>
      <c r="M1831" s="134">
        <f t="shared" si="2480"/>
        <v>5632.5540844899997</v>
      </c>
      <c r="N1831" s="142">
        <f t="shared" si="2423"/>
        <v>0</v>
      </c>
      <c r="O1831" s="133">
        <f t="shared" si="2444"/>
        <v>0</v>
      </c>
      <c r="P1831" s="134">
        <f t="shared" si="2481"/>
        <v>0</v>
      </c>
      <c r="Q1831" s="133">
        <f t="shared" si="2448"/>
        <v>0.12682499999999999</v>
      </c>
      <c r="R1831" s="143">
        <f t="shared" si="2482"/>
        <v>1.0083803570000001</v>
      </c>
      <c r="S1831" s="134">
        <f t="shared" si="2483"/>
        <v>47.20281404</v>
      </c>
      <c r="T1831" s="3">
        <f t="shared" si="2449"/>
        <v>0</v>
      </c>
      <c r="U1831" s="4">
        <f t="shared" si="2450"/>
        <v>0</v>
      </c>
      <c r="V1831" s="144" t="str">
        <f t="shared" ref="V1831" si="2492">V1830</f>
        <v>A+J=</v>
      </c>
      <c r="W1831" s="9">
        <f t="shared" si="2446"/>
        <v>43881</v>
      </c>
      <c r="X1831" s="4"/>
      <c r="Y1831" s="18"/>
      <c r="Z1831" s="16"/>
      <c r="AD1831" s="5"/>
    </row>
    <row r="1832" spans="1:30" x14ac:dyDescent="0.2">
      <c r="A1832" s="138">
        <f t="shared" si="2447"/>
        <v>43877</v>
      </c>
      <c r="B1832" s="134">
        <f t="shared" si="2471"/>
        <v>5685.3758420100003</v>
      </c>
      <c r="C1832" s="134">
        <f t="shared" si="2422"/>
        <v>4298.5002911098682</v>
      </c>
      <c r="D1832" s="139">
        <f t="shared" si="2472"/>
        <v>743.55799999999999</v>
      </c>
      <c r="E1832" s="10">
        <f>IF(DAY(A1832)=E$3+1,VLOOKUP(A1832,[1]Plan1!$BZ$150:$CA$300,2),E1831)</f>
        <v>759.11199999999997</v>
      </c>
      <c r="F1832" s="140">
        <f t="shared" si="2473"/>
        <v>43820</v>
      </c>
      <c r="G1832" s="133">
        <f t="shared" si="2474"/>
        <v>2.0918341272637697E-2</v>
      </c>
      <c r="H1832" s="141">
        <f t="shared" si="2475"/>
        <v>27</v>
      </c>
      <c r="I1832" s="141">
        <f t="shared" si="2476"/>
        <v>31</v>
      </c>
      <c r="J1832" s="134">
        <f t="shared" si="2477"/>
        <v>1.0181948038117616</v>
      </c>
      <c r="K1832" s="134">
        <f t="shared" si="2478"/>
        <v>1.2877974700000001</v>
      </c>
      <c r="L1832" s="134">
        <f t="shared" si="2479"/>
        <v>1.3112286900000001</v>
      </c>
      <c r="M1832" s="134">
        <f t="shared" si="2480"/>
        <v>5636.3169056699999</v>
      </c>
      <c r="N1832" s="142">
        <f t="shared" si="2423"/>
        <v>0</v>
      </c>
      <c r="O1832" s="133">
        <f t="shared" si="2444"/>
        <v>0</v>
      </c>
      <c r="P1832" s="134">
        <f t="shared" si="2481"/>
        <v>0</v>
      </c>
      <c r="Q1832" s="133">
        <f t="shared" si="2448"/>
        <v>0.12682499999999999</v>
      </c>
      <c r="R1832" s="143">
        <f t="shared" si="2482"/>
        <v>1.008704077</v>
      </c>
      <c r="S1832" s="134">
        <f t="shared" si="2483"/>
        <v>49.058936340000002</v>
      </c>
      <c r="T1832" s="3">
        <f t="shared" si="2449"/>
        <v>0</v>
      </c>
      <c r="U1832" s="4">
        <f t="shared" si="2450"/>
        <v>0</v>
      </c>
      <c r="V1832" s="144" t="str">
        <f t="shared" ref="V1832" si="2493">V1831</f>
        <v>A+J=</v>
      </c>
      <c r="W1832" s="9">
        <f t="shared" si="2446"/>
        <v>43881</v>
      </c>
      <c r="X1832" s="4"/>
      <c r="Y1832" s="18"/>
      <c r="Z1832" s="16"/>
      <c r="AD1832" s="5"/>
    </row>
    <row r="1833" spans="1:30" x14ac:dyDescent="0.2">
      <c r="A1833" s="138">
        <f t="shared" si="2447"/>
        <v>43878</v>
      </c>
      <c r="B1833" s="134">
        <f t="shared" si="2471"/>
        <v>5691.0003239000007</v>
      </c>
      <c r="C1833" s="134">
        <f t="shared" si="2422"/>
        <v>4298.5002911098682</v>
      </c>
      <c r="D1833" s="139">
        <f t="shared" si="2472"/>
        <v>743.55799999999999</v>
      </c>
      <c r="E1833" s="10">
        <f>IF(DAY(A1833)=E$3+1,VLOOKUP(A1833,[1]Plan1!$BZ$150:$CA$300,2),E1832)</f>
        <v>759.11199999999997</v>
      </c>
      <c r="F1833" s="140">
        <f t="shared" si="2473"/>
        <v>43820</v>
      </c>
      <c r="G1833" s="133">
        <f t="shared" si="2474"/>
        <v>2.0918341272637697E-2</v>
      </c>
      <c r="H1833" s="141">
        <f t="shared" si="2475"/>
        <v>28</v>
      </c>
      <c r="I1833" s="141">
        <f t="shared" si="2476"/>
        <v>31</v>
      </c>
      <c r="J1833" s="134">
        <f t="shared" si="2477"/>
        <v>1.0188750062620875</v>
      </c>
      <c r="K1833" s="134">
        <f t="shared" si="2478"/>
        <v>1.2877974700000001</v>
      </c>
      <c r="L1833" s="134">
        <f t="shared" si="2479"/>
        <v>1.31210465</v>
      </c>
      <c r="M1833" s="134">
        <f t="shared" si="2480"/>
        <v>5640.0822199900003</v>
      </c>
      <c r="N1833" s="142">
        <f t="shared" si="2423"/>
        <v>0</v>
      </c>
      <c r="O1833" s="133">
        <f t="shared" si="2444"/>
        <v>0</v>
      </c>
      <c r="P1833" s="134">
        <f t="shared" si="2481"/>
        <v>0</v>
      </c>
      <c r="Q1833" s="133">
        <f t="shared" si="2448"/>
        <v>0.12682499999999999</v>
      </c>
      <c r="R1833" s="143">
        <f t="shared" si="2482"/>
        <v>1.0090279010000001</v>
      </c>
      <c r="S1833" s="134">
        <f t="shared" si="2483"/>
        <v>50.918103909999999</v>
      </c>
      <c r="T1833" s="3">
        <f t="shared" si="2449"/>
        <v>0</v>
      </c>
      <c r="U1833" s="4">
        <f t="shared" si="2450"/>
        <v>0</v>
      </c>
      <c r="V1833" s="144" t="str">
        <f t="shared" ref="V1833" si="2494">V1832</f>
        <v>A+J=</v>
      </c>
      <c r="W1833" s="9">
        <f t="shared" si="2446"/>
        <v>43881</v>
      </c>
      <c r="X1833" s="4"/>
      <c r="Y1833" s="18"/>
      <c r="Z1833" s="16"/>
      <c r="AD1833" s="5"/>
    </row>
    <row r="1834" spans="1:30" x14ac:dyDescent="0.2">
      <c r="A1834" s="138">
        <f t="shared" si="2447"/>
        <v>43879</v>
      </c>
      <c r="B1834" s="134">
        <f t="shared" si="2471"/>
        <v>5696.63039682</v>
      </c>
      <c r="C1834" s="134">
        <f t="shared" si="2422"/>
        <v>4298.5002911098682</v>
      </c>
      <c r="D1834" s="139">
        <f t="shared" si="2472"/>
        <v>743.55799999999999</v>
      </c>
      <c r="E1834" s="10">
        <f>IF(DAY(A1834)=E$3+1,VLOOKUP(A1834,[1]Plan1!$BZ$150:$CA$300,2),E1833)</f>
        <v>759.11199999999997</v>
      </c>
      <c r="F1834" s="140">
        <f t="shared" si="2473"/>
        <v>43820</v>
      </c>
      <c r="G1834" s="133">
        <f t="shared" si="2474"/>
        <v>2.0918341272637697E-2</v>
      </c>
      <c r="H1834" s="141">
        <f t="shared" si="2475"/>
        <v>29</v>
      </c>
      <c r="I1834" s="141">
        <f t="shared" si="2476"/>
        <v>31</v>
      </c>
      <c r="J1834" s="134">
        <f t="shared" si="2477"/>
        <v>1.0195556631199312</v>
      </c>
      <c r="K1834" s="134">
        <f t="shared" si="2478"/>
        <v>1.2877974700000001</v>
      </c>
      <c r="L1834" s="134">
        <f t="shared" si="2479"/>
        <v>1.3129812000000001</v>
      </c>
      <c r="M1834" s="134">
        <f t="shared" si="2480"/>
        <v>5643.8500704199996</v>
      </c>
      <c r="N1834" s="142">
        <f t="shared" si="2423"/>
        <v>0</v>
      </c>
      <c r="O1834" s="133">
        <f t="shared" si="2444"/>
        <v>0</v>
      </c>
      <c r="P1834" s="134">
        <f t="shared" si="2481"/>
        <v>0</v>
      </c>
      <c r="Q1834" s="133">
        <f t="shared" si="2448"/>
        <v>0.12682499999999999</v>
      </c>
      <c r="R1834" s="143">
        <f t="shared" si="2482"/>
        <v>1.0093518299999999</v>
      </c>
      <c r="S1834" s="134">
        <f t="shared" si="2483"/>
        <v>52.7803264</v>
      </c>
      <c r="T1834" s="3">
        <f t="shared" si="2449"/>
        <v>0</v>
      </c>
      <c r="U1834" s="4">
        <f t="shared" si="2450"/>
        <v>0</v>
      </c>
      <c r="V1834" s="144" t="str">
        <f t="shared" ref="V1834" si="2495">V1833</f>
        <v>A+J=</v>
      </c>
      <c r="W1834" s="9">
        <f t="shared" si="2446"/>
        <v>43881</v>
      </c>
      <c r="X1834" s="8">
        <v>319.54073460000001</v>
      </c>
      <c r="Y1834" s="18"/>
      <c r="Z1834" s="16"/>
      <c r="AD1834" s="5"/>
    </row>
    <row r="1835" spans="1:30" x14ac:dyDescent="0.2">
      <c r="A1835" s="138">
        <f t="shared" si="2447"/>
        <v>43880</v>
      </c>
      <c r="B1835" s="134">
        <f t="shared" si="2471"/>
        <v>5702.2660097300004</v>
      </c>
      <c r="C1835" s="134">
        <f t="shared" si="2422"/>
        <v>4298.5002911098682</v>
      </c>
      <c r="D1835" s="139">
        <f t="shared" si="2472"/>
        <v>743.55799999999999</v>
      </c>
      <c r="E1835" s="10">
        <f>IF(DAY(A1835)=E$3+1,VLOOKUP(A1835,[1]Plan1!$BZ$150:$CA$300,2),E1834)</f>
        <v>759.11199999999997</v>
      </c>
      <c r="F1835" s="140">
        <f t="shared" si="2473"/>
        <v>43820</v>
      </c>
      <c r="G1835" s="133">
        <f t="shared" si="2474"/>
        <v>2.0918341272637697E-2</v>
      </c>
      <c r="H1835" s="141">
        <f t="shared" si="2475"/>
        <v>30</v>
      </c>
      <c r="I1835" s="141">
        <f t="shared" si="2476"/>
        <v>31</v>
      </c>
      <c r="J1835" s="134">
        <f t="shared" si="2477"/>
        <v>1.0202367746888583</v>
      </c>
      <c r="K1835" s="134">
        <f t="shared" si="2478"/>
        <v>1.2877974700000001</v>
      </c>
      <c r="L1835" s="134">
        <f t="shared" si="2479"/>
        <v>1.31385833</v>
      </c>
      <c r="M1835" s="134">
        <f t="shared" si="2480"/>
        <v>5647.6204139800002</v>
      </c>
      <c r="N1835" s="142">
        <f t="shared" si="2423"/>
        <v>0</v>
      </c>
      <c r="O1835" s="133">
        <f t="shared" si="2444"/>
        <v>0</v>
      </c>
      <c r="P1835" s="134">
        <f t="shared" si="2481"/>
        <v>0</v>
      </c>
      <c r="Q1835" s="133">
        <f t="shared" si="2448"/>
        <v>0.12682499999999999</v>
      </c>
      <c r="R1835" s="143">
        <f t="shared" si="2482"/>
        <v>1.0096758619999999</v>
      </c>
      <c r="S1835" s="134">
        <f t="shared" si="2483"/>
        <v>54.645595749999998</v>
      </c>
      <c r="T1835" s="3">
        <f t="shared" si="2449"/>
        <v>0</v>
      </c>
      <c r="U1835" s="4">
        <f t="shared" si="2450"/>
        <v>0</v>
      </c>
      <c r="V1835" s="144" t="str">
        <f t="shared" ref="V1835" si="2496">V1834</f>
        <v>A+J=</v>
      </c>
      <c r="W1835" s="9">
        <f t="shared" si="2446"/>
        <v>43881</v>
      </c>
      <c r="X1835" s="3">
        <v>347.82608696</v>
      </c>
      <c r="Y1835" s="18"/>
      <c r="Z1835" s="16"/>
      <c r="AD1835" s="5"/>
    </row>
    <row r="1836" spans="1:30" ht="14.25" x14ac:dyDescent="0.2">
      <c r="A1836" s="156">
        <f t="shared" si="2447"/>
        <v>43881</v>
      </c>
      <c r="B1836" s="157">
        <f t="shared" si="2471"/>
        <v>5707.9072152799999</v>
      </c>
      <c r="C1836" s="157">
        <f t="shared" si="2422"/>
        <v>4298.5002911098682</v>
      </c>
      <c r="D1836" s="158">
        <f t="shared" si="2472"/>
        <v>743.55799999999999</v>
      </c>
      <c r="E1836" s="159">
        <f>IF(DAY(A1836)=E$3+1,VLOOKUP(A1836,[1]Plan1!$BZ$150:$CA$300,2),E1835)</f>
        <v>759.11199999999997</v>
      </c>
      <c r="F1836" s="160">
        <f t="shared" si="2473"/>
        <v>43820</v>
      </c>
      <c r="G1836" s="161">
        <f t="shared" si="2474"/>
        <v>2.0918341272637697E-2</v>
      </c>
      <c r="H1836" s="162">
        <f t="shared" si="2475"/>
        <v>31</v>
      </c>
      <c r="I1836" s="162">
        <f t="shared" si="2476"/>
        <v>31</v>
      </c>
      <c r="J1836" s="157">
        <f t="shared" si="2477"/>
        <v>1.0209183412726377</v>
      </c>
      <c r="K1836" s="157">
        <f t="shared" si="2478"/>
        <v>1.2877974700000001</v>
      </c>
      <c r="L1836" s="157">
        <f t="shared" si="2479"/>
        <v>1.31473605</v>
      </c>
      <c r="M1836" s="157">
        <f t="shared" si="2480"/>
        <v>5651.3932936499996</v>
      </c>
      <c r="N1836" s="163">
        <f t="shared" si="2423"/>
        <v>61</v>
      </c>
      <c r="O1836" s="161">
        <f t="shared" si="2444"/>
        <v>0.11808890071522084</v>
      </c>
      <c r="P1836" s="157">
        <f t="shared" si="2481"/>
        <v>667.36682155000005</v>
      </c>
      <c r="Q1836" s="161">
        <f t="shared" si="2448"/>
        <v>0.12682499999999999</v>
      </c>
      <c r="R1836" s="164">
        <f t="shared" si="2482"/>
        <v>1.0099999980000001</v>
      </c>
      <c r="S1836" s="157">
        <f t="shared" si="2483"/>
        <v>56.513921629999999</v>
      </c>
      <c r="T1836" s="157">
        <f t="shared" si="2449"/>
        <v>723.88074318000008</v>
      </c>
      <c r="U1836" s="165">
        <f t="shared" si="2450"/>
        <v>49947.771279420005</v>
      </c>
      <c r="V1836" s="166" t="str">
        <f t="shared" ref="V1836" si="2497">V1835</f>
        <v>A+J=</v>
      </c>
      <c r="W1836" s="167">
        <f t="shared" si="2446"/>
        <v>43910</v>
      </c>
      <c r="X1836" s="31">
        <v>667.36682155999995</v>
      </c>
      <c r="Y1836" s="18"/>
      <c r="Z1836" s="16"/>
      <c r="AD1836" s="5"/>
    </row>
    <row r="1837" spans="1:30" x14ac:dyDescent="0.2">
      <c r="A1837" s="138">
        <f t="shared" si="2447"/>
        <v>43882</v>
      </c>
      <c r="B1837" s="134">
        <f t="shared" si="2471"/>
        <v>4986.55502669</v>
      </c>
      <c r="C1837" s="134">
        <f t="shared" si="2422"/>
        <v>3790.895117009868</v>
      </c>
      <c r="D1837" s="139">
        <f t="shared" si="2472"/>
        <v>759.11199999999997</v>
      </c>
      <c r="E1837" s="10">
        <f>IF(DAY(A1837)=E$3+1,VLOOKUP(A1837,[1]Plan1!$BZ$150:$CA$300,2),E1836)</f>
        <v>762.73299999999995</v>
      </c>
      <c r="F1837" s="140">
        <f t="shared" si="2473"/>
        <v>43851</v>
      </c>
      <c r="G1837" s="133">
        <f t="shared" si="2474"/>
        <v>4.7700471076732587E-3</v>
      </c>
      <c r="H1837" s="141">
        <f t="shared" si="2475"/>
        <v>1</v>
      </c>
      <c r="I1837" s="141">
        <f t="shared" si="2476"/>
        <v>29</v>
      </c>
      <c r="J1837" s="134">
        <f t="shared" si="2477"/>
        <v>1.0001641067910194</v>
      </c>
      <c r="K1837" s="134">
        <f t="shared" si="2478"/>
        <v>1.31473605</v>
      </c>
      <c r="L1837" s="134">
        <f t="shared" si="2479"/>
        <v>1.3149518</v>
      </c>
      <c r="M1837" s="134">
        <f t="shared" si="2480"/>
        <v>4984.8443577199996</v>
      </c>
      <c r="N1837" s="142">
        <f t="shared" si="2423"/>
        <v>0</v>
      </c>
      <c r="O1837" s="133">
        <f t="shared" si="2444"/>
        <v>0</v>
      </c>
      <c r="P1837" s="134">
        <f t="shared" si="2481"/>
        <v>0</v>
      </c>
      <c r="Q1837" s="133">
        <f t="shared" si="2448"/>
        <v>0.12682499999999999</v>
      </c>
      <c r="R1837" s="143">
        <f t="shared" si="2482"/>
        <v>1.0003431739999999</v>
      </c>
      <c r="S1837" s="134">
        <f t="shared" si="2483"/>
        <v>1.71066897</v>
      </c>
      <c r="T1837" s="3">
        <f t="shared" si="2449"/>
        <v>0</v>
      </c>
      <c r="U1837" s="4">
        <f t="shared" si="2450"/>
        <v>0</v>
      </c>
      <c r="V1837" s="144" t="str">
        <f t="shared" ref="V1837" si="2498">V1836</f>
        <v>A+J=</v>
      </c>
      <c r="W1837" s="9">
        <f t="shared" si="2446"/>
        <v>43910</v>
      </c>
      <c r="X1837" s="4"/>
      <c r="Y1837" s="18"/>
      <c r="Z1837" s="16"/>
      <c r="AD1837" s="5"/>
    </row>
    <row r="1838" spans="1:30" x14ac:dyDescent="0.2">
      <c r="A1838" s="138">
        <f t="shared" si="2447"/>
        <v>43883</v>
      </c>
      <c r="B1838" s="134">
        <f t="shared" si="2471"/>
        <v>4989.08487771</v>
      </c>
      <c r="C1838" s="134">
        <f t="shared" si="2422"/>
        <v>3790.895117009868</v>
      </c>
      <c r="D1838" s="139">
        <f t="shared" si="2472"/>
        <v>759.11199999999997</v>
      </c>
      <c r="E1838" s="10">
        <f>IF(DAY(A1838)=E$3+1,VLOOKUP(A1838,[1]Plan1!$BZ$150:$CA$300,2),E1837)</f>
        <v>762.73299999999995</v>
      </c>
      <c r="F1838" s="140">
        <f t="shared" si="2473"/>
        <v>43851</v>
      </c>
      <c r="G1838" s="133">
        <f t="shared" si="2474"/>
        <v>4.7700471076732587E-3</v>
      </c>
      <c r="H1838" s="141">
        <f t="shared" si="2475"/>
        <v>2</v>
      </c>
      <c r="I1838" s="141">
        <f t="shared" si="2476"/>
        <v>29</v>
      </c>
      <c r="J1838" s="134">
        <f t="shared" si="2477"/>
        <v>1.0003282405130776</v>
      </c>
      <c r="K1838" s="134">
        <f t="shared" si="2478"/>
        <v>1.31473605</v>
      </c>
      <c r="L1838" s="134">
        <f t="shared" si="2479"/>
        <v>1.3151675899999999</v>
      </c>
      <c r="M1838" s="134">
        <f t="shared" si="2480"/>
        <v>4985.6623949799996</v>
      </c>
      <c r="N1838" s="142">
        <f t="shared" si="2423"/>
        <v>0</v>
      </c>
      <c r="O1838" s="133">
        <f t="shared" si="2444"/>
        <v>0</v>
      </c>
      <c r="P1838" s="134">
        <f t="shared" si="2481"/>
        <v>0</v>
      </c>
      <c r="Q1838" s="133">
        <f t="shared" si="2448"/>
        <v>0.12682499999999999</v>
      </c>
      <c r="R1838" s="143">
        <f t="shared" si="2482"/>
        <v>1.000686465</v>
      </c>
      <c r="S1838" s="134">
        <f t="shared" si="2483"/>
        <v>3.42248273</v>
      </c>
      <c r="T1838" s="3">
        <f t="shared" si="2449"/>
        <v>0</v>
      </c>
      <c r="U1838" s="4">
        <f t="shared" si="2450"/>
        <v>0</v>
      </c>
      <c r="V1838" s="144" t="str">
        <f t="shared" ref="V1838" si="2499">V1837</f>
        <v>A+J=</v>
      </c>
      <c r="W1838" s="9">
        <f t="shared" si="2446"/>
        <v>43910</v>
      </c>
      <c r="X1838" s="4"/>
      <c r="Y1838" s="18"/>
      <c r="Z1838" s="16"/>
      <c r="AD1838" s="5"/>
    </row>
    <row r="1839" spans="1:30" x14ac:dyDescent="0.2">
      <c r="A1839" s="138">
        <f t="shared" si="2447"/>
        <v>43884</v>
      </c>
      <c r="B1839" s="134">
        <f t="shared" si="2471"/>
        <v>4991.6160305700005</v>
      </c>
      <c r="C1839" s="134">
        <f t="shared" si="2422"/>
        <v>3790.895117009868</v>
      </c>
      <c r="D1839" s="139">
        <f t="shared" si="2472"/>
        <v>759.11199999999997</v>
      </c>
      <c r="E1839" s="10">
        <f>IF(DAY(A1839)=E$3+1,VLOOKUP(A1839,[1]Plan1!$BZ$150:$CA$300,2),E1838)</f>
        <v>762.73299999999995</v>
      </c>
      <c r="F1839" s="140">
        <f t="shared" si="2473"/>
        <v>43851</v>
      </c>
      <c r="G1839" s="133">
        <f t="shared" si="2474"/>
        <v>4.7700471076732587E-3</v>
      </c>
      <c r="H1839" s="141">
        <f t="shared" si="2475"/>
        <v>3</v>
      </c>
      <c r="I1839" s="141">
        <f t="shared" si="2476"/>
        <v>29</v>
      </c>
      <c r="J1839" s="134">
        <f t="shared" si="2477"/>
        <v>1.0004924011705942</v>
      </c>
      <c r="K1839" s="134">
        <f t="shared" si="2478"/>
        <v>1.31473605</v>
      </c>
      <c r="L1839" s="134">
        <f t="shared" si="2479"/>
        <v>1.3153834200000001</v>
      </c>
      <c r="M1839" s="134">
        <f t="shared" si="2480"/>
        <v>4986.4805838700004</v>
      </c>
      <c r="N1839" s="142">
        <f t="shared" si="2423"/>
        <v>0</v>
      </c>
      <c r="O1839" s="133">
        <f t="shared" si="2444"/>
        <v>0</v>
      </c>
      <c r="P1839" s="134">
        <f t="shared" si="2481"/>
        <v>0</v>
      </c>
      <c r="Q1839" s="133">
        <f t="shared" si="2448"/>
        <v>0.12682499999999999</v>
      </c>
      <c r="R1839" s="143">
        <f t="shared" si="2482"/>
        <v>1.0010298740000001</v>
      </c>
      <c r="S1839" s="134">
        <f t="shared" si="2483"/>
        <v>5.1354467000000001</v>
      </c>
      <c r="T1839" s="3">
        <f t="shared" si="2449"/>
        <v>0</v>
      </c>
      <c r="U1839" s="4">
        <f t="shared" si="2450"/>
        <v>0</v>
      </c>
      <c r="V1839" s="144" t="str">
        <f t="shared" ref="V1839" si="2500">V1838</f>
        <v>A+J=</v>
      </c>
      <c r="W1839" s="9">
        <f t="shared" si="2446"/>
        <v>43910</v>
      </c>
      <c r="X1839" s="4"/>
      <c r="Y1839" s="18"/>
      <c r="Z1839" s="16"/>
      <c r="AD1839" s="5"/>
    </row>
    <row r="1840" spans="1:30" x14ac:dyDescent="0.2">
      <c r="A1840" s="138">
        <f t="shared" si="2447"/>
        <v>43885</v>
      </c>
      <c r="B1840" s="134">
        <f t="shared" si="2471"/>
        <v>4994.1484857300002</v>
      </c>
      <c r="C1840" s="134">
        <f t="shared" si="2422"/>
        <v>3790.895117009868</v>
      </c>
      <c r="D1840" s="139">
        <f t="shared" si="2472"/>
        <v>759.11199999999997</v>
      </c>
      <c r="E1840" s="10">
        <f>IF(DAY(A1840)=E$3+1,VLOOKUP(A1840,[1]Plan1!$BZ$150:$CA$300,2),E1839)</f>
        <v>762.73299999999995</v>
      </c>
      <c r="F1840" s="140">
        <f t="shared" si="2473"/>
        <v>43851</v>
      </c>
      <c r="G1840" s="133">
        <f t="shared" si="2474"/>
        <v>4.7700471076732587E-3</v>
      </c>
      <c r="H1840" s="141">
        <f t="shared" si="2475"/>
        <v>4</v>
      </c>
      <c r="I1840" s="141">
        <f t="shared" si="2476"/>
        <v>29</v>
      </c>
      <c r="J1840" s="134">
        <f t="shared" si="2477"/>
        <v>1.0006565887679895</v>
      </c>
      <c r="K1840" s="134">
        <f t="shared" si="2478"/>
        <v>1.31473605</v>
      </c>
      <c r="L1840" s="134">
        <f t="shared" si="2479"/>
        <v>1.31559929</v>
      </c>
      <c r="M1840" s="134">
        <f t="shared" si="2480"/>
        <v>4987.2989244</v>
      </c>
      <c r="N1840" s="142">
        <f t="shared" si="2423"/>
        <v>0</v>
      </c>
      <c r="O1840" s="133">
        <f t="shared" si="2444"/>
        <v>0</v>
      </c>
      <c r="P1840" s="134">
        <f t="shared" si="2481"/>
        <v>0</v>
      </c>
      <c r="Q1840" s="133">
        <f t="shared" si="2448"/>
        <v>0.12682499999999999</v>
      </c>
      <c r="R1840" s="143">
        <f t="shared" si="2482"/>
        <v>1.0013734009999999</v>
      </c>
      <c r="S1840" s="134">
        <f t="shared" si="2483"/>
        <v>6.8495613300000002</v>
      </c>
      <c r="T1840" s="3">
        <f t="shared" si="2449"/>
        <v>0</v>
      </c>
      <c r="U1840" s="4">
        <f t="shared" si="2450"/>
        <v>0</v>
      </c>
      <c r="V1840" s="144" t="str">
        <f t="shared" ref="V1840" si="2501">V1839</f>
        <v>A+J=</v>
      </c>
      <c r="W1840" s="9">
        <f t="shared" si="2446"/>
        <v>43910</v>
      </c>
      <c r="X1840" s="4"/>
      <c r="Y1840" s="18"/>
      <c r="Z1840" s="16"/>
      <c r="AD1840" s="5"/>
    </row>
    <row r="1841" spans="1:30" x14ac:dyDescent="0.2">
      <c r="A1841" s="138">
        <f t="shared" si="2447"/>
        <v>43886</v>
      </c>
      <c r="B1841" s="134">
        <f t="shared" si="2471"/>
        <v>4996.6821676600002</v>
      </c>
      <c r="C1841" s="134">
        <f t="shared" si="2422"/>
        <v>3790.895117009868</v>
      </c>
      <c r="D1841" s="139">
        <f t="shared" si="2472"/>
        <v>759.11199999999997</v>
      </c>
      <c r="E1841" s="10">
        <f>IF(DAY(A1841)=E$3+1,VLOOKUP(A1841,[1]Plan1!$BZ$150:$CA$300,2),E1840)</f>
        <v>762.73299999999995</v>
      </c>
      <c r="F1841" s="140">
        <f t="shared" si="2473"/>
        <v>43851</v>
      </c>
      <c r="G1841" s="133">
        <f t="shared" si="2474"/>
        <v>4.7700471076732587E-3</v>
      </c>
      <c r="H1841" s="141">
        <f t="shared" si="2475"/>
        <v>5</v>
      </c>
      <c r="I1841" s="141">
        <f t="shared" si="2476"/>
        <v>29</v>
      </c>
      <c r="J1841" s="134">
        <f t="shared" si="2477"/>
        <v>1.0008208033096846</v>
      </c>
      <c r="K1841" s="134">
        <f t="shared" si="2478"/>
        <v>1.31473605</v>
      </c>
      <c r="L1841" s="134">
        <f t="shared" si="2479"/>
        <v>1.31581518</v>
      </c>
      <c r="M1841" s="134">
        <f t="shared" si="2480"/>
        <v>4988.1173407400001</v>
      </c>
      <c r="N1841" s="142">
        <f t="shared" si="2423"/>
        <v>0</v>
      </c>
      <c r="O1841" s="133">
        <f t="shared" si="2444"/>
        <v>0</v>
      </c>
      <c r="P1841" s="134">
        <f t="shared" si="2481"/>
        <v>0</v>
      </c>
      <c r="Q1841" s="133">
        <f t="shared" si="2448"/>
        <v>0.12682499999999999</v>
      </c>
      <c r="R1841" s="143">
        <f t="shared" si="2482"/>
        <v>1.001717046</v>
      </c>
      <c r="S1841" s="134">
        <f t="shared" si="2483"/>
        <v>8.5648269199999998</v>
      </c>
      <c r="T1841" s="3">
        <f t="shared" si="2449"/>
        <v>0</v>
      </c>
      <c r="U1841" s="4">
        <f t="shared" si="2450"/>
        <v>0</v>
      </c>
      <c r="V1841" s="144" t="str">
        <f t="shared" ref="V1841" si="2502">V1840</f>
        <v>A+J=</v>
      </c>
      <c r="W1841" s="9">
        <f t="shared" si="2446"/>
        <v>43910</v>
      </c>
      <c r="X1841" s="4"/>
      <c r="Y1841" s="18"/>
      <c r="Z1841" s="16"/>
      <c r="AD1841" s="5"/>
    </row>
    <row r="1842" spans="1:30" x14ac:dyDescent="0.2">
      <c r="A1842" s="138">
        <f t="shared" si="2447"/>
        <v>43887</v>
      </c>
      <c r="B1842" s="134">
        <f t="shared" si="2471"/>
        <v>4999.2171907299999</v>
      </c>
      <c r="C1842" s="134">
        <f t="shared" si="2422"/>
        <v>3790.895117009868</v>
      </c>
      <c r="D1842" s="139">
        <f t="shared" si="2472"/>
        <v>759.11199999999997</v>
      </c>
      <c r="E1842" s="10">
        <f>IF(DAY(A1842)=E$3+1,VLOOKUP(A1842,[1]Plan1!$BZ$150:$CA$300,2),E1841)</f>
        <v>762.73299999999995</v>
      </c>
      <c r="F1842" s="140">
        <f t="shared" si="2473"/>
        <v>43851</v>
      </c>
      <c r="G1842" s="133">
        <f t="shared" si="2474"/>
        <v>4.7700471076732587E-3</v>
      </c>
      <c r="H1842" s="141">
        <f t="shared" si="2475"/>
        <v>6</v>
      </c>
      <c r="I1842" s="141">
        <f t="shared" si="2476"/>
        <v>29</v>
      </c>
      <c r="J1842" s="134">
        <f t="shared" si="2477"/>
        <v>1.0009850448001012</v>
      </c>
      <c r="K1842" s="134">
        <f t="shared" si="2478"/>
        <v>1.31473605</v>
      </c>
      <c r="L1842" s="134">
        <f t="shared" si="2479"/>
        <v>1.3160311200000001</v>
      </c>
      <c r="M1842" s="134">
        <f t="shared" si="2480"/>
        <v>4988.9359466400001</v>
      </c>
      <c r="N1842" s="142">
        <f t="shared" si="2423"/>
        <v>0</v>
      </c>
      <c r="O1842" s="133">
        <f t="shared" si="2444"/>
        <v>0</v>
      </c>
      <c r="P1842" s="134">
        <f t="shared" si="2481"/>
        <v>0</v>
      </c>
      <c r="Q1842" s="133">
        <f t="shared" si="2448"/>
        <v>0.12682499999999999</v>
      </c>
      <c r="R1842" s="143">
        <f t="shared" si="2482"/>
        <v>1.0020608090000001</v>
      </c>
      <c r="S1842" s="134">
        <f t="shared" si="2483"/>
        <v>10.28124409</v>
      </c>
      <c r="T1842" s="3">
        <f t="shared" si="2449"/>
        <v>0</v>
      </c>
      <c r="U1842" s="4">
        <f t="shared" si="2450"/>
        <v>0</v>
      </c>
      <c r="V1842" s="144" t="str">
        <f t="shared" ref="V1842" si="2503">V1841</f>
        <v>A+J=</v>
      </c>
      <c r="W1842" s="9">
        <f t="shared" si="2446"/>
        <v>43910</v>
      </c>
      <c r="X1842" s="4"/>
      <c r="Y1842" s="18"/>
      <c r="Z1842" s="16"/>
      <c r="AD1842" s="5"/>
    </row>
    <row r="1843" spans="1:30" x14ac:dyDescent="0.2">
      <c r="A1843" s="138">
        <f t="shared" si="2447"/>
        <v>43888</v>
      </c>
      <c r="B1843" s="134">
        <f t="shared" si="2471"/>
        <v>5001.7534793899995</v>
      </c>
      <c r="C1843" s="134">
        <f t="shared" si="2422"/>
        <v>3790.895117009868</v>
      </c>
      <c r="D1843" s="139">
        <f t="shared" si="2472"/>
        <v>759.11199999999997</v>
      </c>
      <c r="E1843" s="10">
        <f>IF(DAY(A1843)=E$3+1,VLOOKUP(A1843,[1]Plan1!$BZ$150:$CA$300,2),E1842)</f>
        <v>762.73299999999995</v>
      </c>
      <c r="F1843" s="140">
        <f t="shared" si="2473"/>
        <v>43851</v>
      </c>
      <c r="G1843" s="133">
        <f t="shared" si="2474"/>
        <v>4.7700471076732587E-3</v>
      </c>
      <c r="H1843" s="141">
        <f t="shared" si="2475"/>
        <v>7</v>
      </c>
      <c r="I1843" s="141">
        <f t="shared" si="2476"/>
        <v>29</v>
      </c>
      <c r="J1843" s="134">
        <f t="shared" si="2477"/>
        <v>1.0011493132436615</v>
      </c>
      <c r="K1843" s="134">
        <f t="shared" si="2478"/>
        <v>1.31473605</v>
      </c>
      <c r="L1843" s="134">
        <f t="shared" si="2479"/>
        <v>1.3162470900000001</v>
      </c>
      <c r="M1843" s="134">
        <f t="shared" si="2480"/>
        <v>4989.7546662499999</v>
      </c>
      <c r="N1843" s="142">
        <f t="shared" si="2423"/>
        <v>0</v>
      </c>
      <c r="O1843" s="133">
        <f t="shared" si="2444"/>
        <v>0</v>
      </c>
      <c r="P1843" s="134">
        <f t="shared" si="2481"/>
        <v>0</v>
      </c>
      <c r="Q1843" s="133">
        <f t="shared" si="2448"/>
        <v>0.12682499999999999</v>
      </c>
      <c r="R1843" s="143">
        <f t="shared" si="2482"/>
        <v>1.0024046900000001</v>
      </c>
      <c r="S1843" s="134">
        <f t="shared" si="2483"/>
        <v>11.998813139999999</v>
      </c>
      <c r="T1843" s="3">
        <f t="shared" si="2449"/>
        <v>0</v>
      </c>
      <c r="U1843" s="4">
        <f t="shared" si="2450"/>
        <v>0</v>
      </c>
      <c r="V1843" s="144" t="str">
        <f t="shared" ref="V1843" si="2504">V1842</f>
        <v>A+J=</v>
      </c>
      <c r="W1843" s="9">
        <f t="shared" si="2446"/>
        <v>43910</v>
      </c>
      <c r="X1843" s="4"/>
      <c r="Y1843" s="18"/>
      <c r="Z1843" s="16"/>
      <c r="AD1843" s="5"/>
    </row>
    <row r="1844" spans="1:30" x14ac:dyDescent="0.2">
      <c r="A1844" s="138">
        <f t="shared" si="2447"/>
        <v>43889</v>
      </c>
      <c r="B1844" s="134">
        <f t="shared" si="2471"/>
        <v>5004.2910340799999</v>
      </c>
      <c r="C1844" s="134">
        <f t="shared" si="2422"/>
        <v>3790.895117009868</v>
      </c>
      <c r="D1844" s="139">
        <f t="shared" si="2472"/>
        <v>759.11199999999997</v>
      </c>
      <c r="E1844" s="10">
        <f>IF(DAY(A1844)=E$3+1,VLOOKUP(A1844,[1]Plan1!$BZ$150:$CA$300,2),E1843)</f>
        <v>762.73299999999995</v>
      </c>
      <c r="F1844" s="140">
        <f t="shared" si="2473"/>
        <v>43851</v>
      </c>
      <c r="G1844" s="133">
        <f t="shared" si="2474"/>
        <v>4.7700471076732587E-3</v>
      </c>
      <c r="H1844" s="141">
        <f t="shared" si="2475"/>
        <v>8</v>
      </c>
      <c r="I1844" s="141">
        <f t="shared" si="2476"/>
        <v>29</v>
      </c>
      <c r="J1844" s="134">
        <f t="shared" si="2477"/>
        <v>1.0013136086447894</v>
      </c>
      <c r="K1844" s="134">
        <f t="shared" si="2478"/>
        <v>1.31473605</v>
      </c>
      <c r="L1844" s="134">
        <f t="shared" si="2479"/>
        <v>1.3164630900000001</v>
      </c>
      <c r="M1844" s="134">
        <f t="shared" si="2480"/>
        <v>4990.5734996000001</v>
      </c>
      <c r="N1844" s="142">
        <f t="shared" si="2423"/>
        <v>0</v>
      </c>
      <c r="O1844" s="133">
        <f t="shared" si="2444"/>
        <v>0</v>
      </c>
      <c r="P1844" s="134">
        <f t="shared" si="2481"/>
        <v>0</v>
      </c>
      <c r="Q1844" s="133">
        <f t="shared" si="2448"/>
        <v>0.12682499999999999</v>
      </c>
      <c r="R1844" s="143">
        <f t="shared" si="2482"/>
        <v>1.0027486889999999</v>
      </c>
      <c r="S1844" s="134">
        <f t="shared" si="2483"/>
        <v>13.717534479999999</v>
      </c>
      <c r="T1844" s="3">
        <f t="shared" si="2449"/>
        <v>0</v>
      </c>
      <c r="U1844" s="4">
        <f t="shared" si="2450"/>
        <v>0</v>
      </c>
      <c r="V1844" s="144" t="str">
        <f t="shared" ref="V1844" si="2505">V1843</f>
        <v>A+J=</v>
      </c>
      <c r="W1844" s="9">
        <f t="shared" si="2446"/>
        <v>43910</v>
      </c>
      <c r="X1844" s="4"/>
      <c r="Y1844" s="18"/>
      <c r="Z1844" s="16"/>
      <c r="AD1844" s="5"/>
    </row>
    <row r="1845" spans="1:30" x14ac:dyDescent="0.2">
      <c r="A1845" s="138">
        <f t="shared" si="2447"/>
        <v>43890</v>
      </c>
      <c r="B1845" s="134">
        <f t="shared" si="2471"/>
        <v>5006.8298931999998</v>
      </c>
      <c r="C1845" s="134">
        <f t="shared" si="2422"/>
        <v>3790.895117009868</v>
      </c>
      <c r="D1845" s="139">
        <f t="shared" si="2472"/>
        <v>759.11199999999997</v>
      </c>
      <c r="E1845" s="10">
        <f>IF(DAY(A1845)=E$3+1,VLOOKUP(A1845,[1]Plan1!$BZ$150:$CA$300,2),E1844)</f>
        <v>762.73299999999995</v>
      </c>
      <c r="F1845" s="140">
        <f t="shared" si="2473"/>
        <v>43851</v>
      </c>
      <c r="G1845" s="133">
        <f t="shared" si="2474"/>
        <v>4.7700471076732587E-3</v>
      </c>
      <c r="H1845" s="141">
        <f t="shared" si="2475"/>
        <v>9</v>
      </c>
      <c r="I1845" s="141">
        <f t="shared" si="2476"/>
        <v>29</v>
      </c>
      <c r="J1845" s="134">
        <f t="shared" si="2477"/>
        <v>1.0014779310079081</v>
      </c>
      <c r="K1845" s="134">
        <f t="shared" si="2478"/>
        <v>1.31473605</v>
      </c>
      <c r="L1845" s="134">
        <f t="shared" si="2479"/>
        <v>1.31667913</v>
      </c>
      <c r="M1845" s="134">
        <f t="shared" si="2480"/>
        <v>4991.3924845800002</v>
      </c>
      <c r="N1845" s="142">
        <f t="shared" si="2423"/>
        <v>0</v>
      </c>
      <c r="O1845" s="133">
        <f t="shared" si="2444"/>
        <v>0</v>
      </c>
      <c r="P1845" s="134">
        <f t="shared" si="2481"/>
        <v>0</v>
      </c>
      <c r="Q1845" s="133">
        <f t="shared" si="2448"/>
        <v>0.12682499999999999</v>
      </c>
      <c r="R1845" s="143">
        <f t="shared" si="2482"/>
        <v>1.0030928059999999</v>
      </c>
      <c r="S1845" s="134">
        <f t="shared" si="2483"/>
        <v>15.437408619999999</v>
      </c>
      <c r="T1845" s="3">
        <f t="shared" si="2449"/>
        <v>0</v>
      </c>
      <c r="U1845" s="4">
        <f t="shared" si="2450"/>
        <v>0</v>
      </c>
      <c r="V1845" s="144" t="str">
        <f t="shared" ref="V1845" si="2506">V1844</f>
        <v>A+J=</v>
      </c>
      <c r="W1845" s="9">
        <f t="shared" si="2446"/>
        <v>43910</v>
      </c>
      <c r="X1845" s="4"/>
      <c r="Y1845" s="18"/>
      <c r="Z1845" s="16"/>
      <c r="AD1845" s="5"/>
    </row>
    <row r="1846" spans="1:30" x14ac:dyDescent="0.2">
      <c r="A1846" s="138">
        <f t="shared" si="2447"/>
        <v>43891</v>
      </c>
      <c r="B1846" s="134">
        <f t="shared" si="2471"/>
        <v>5009.3700572200005</v>
      </c>
      <c r="C1846" s="134">
        <f t="shared" ref="C1846:C1909" si="2507">IF(N1845&gt;0,VLOOKUP(A1845,$Z$10:$AA$126,2),C1845)</f>
        <v>3790.895117009868</v>
      </c>
      <c r="D1846" s="139">
        <f t="shared" si="2472"/>
        <v>759.11199999999997</v>
      </c>
      <c r="E1846" s="10">
        <f>IF(DAY(A1846)=E$3+1,VLOOKUP(A1846,[1]Plan1!$BZ$150:$CA$300,2),E1845)</f>
        <v>762.73299999999995</v>
      </c>
      <c r="F1846" s="140">
        <f t="shared" si="2473"/>
        <v>43851</v>
      </c>
      <c r="G1846" s="133">
        <f t="shared" si="2474"/>
        <v>4.7700471076732587E-3</v>
      </c>
      <c r="H1846" s="141">
        <f t="shared" si="2475"/>
        <v>10</v>
      </c>
      <c r="I1846" s="141">
        <f t="shared" si="2476"/>
        <v>29</v>
      </c>
      <c r="J1846" s="134">
        <f t="shared" si="2477"/>
        <v>1.0016422803374423</v>
      </c>
      <c r="K1846" s="134">
        <f t="shared" si="2478"/>
        <v>1.31473605</v>
      </c>
      <c r="L1846" s="134">
        <f t="shared" si="2479"/>
        <v>1.31689521</v>
      </c>
      <c r="M1846" s="134">
        <f t="shared" si="2480"/>
        <v>4992.2116212000001</v>
      </c>
      <c r="N1846" s="142">
        <f t="shared" ref="N1846:N1909" si="2508">IF(DAY(A1846)=E$3,VLOOKUP(A1846,$Z$10:$AG$115,7),0)</f>
        <v>0</v>
      </c>
      <c r="O1846" s="133">
        <f t="shared" si="2444"/>
        <v>0</v>
      </c>
      <c r="P1846" s="134">
        <f t="shared" si="2481"/>
        <v>0</v>
      </c>
      <c r="Q1846" s="133">
        <f t="shared" si="2448"/>
        <v>0.12682499999999999</v>
      </c>
      <c r="R1846" s="143">
        <f t="shared" si="2482"/>
        <v>1.003437041</v>
      </c>
      <c r="S1846" s="134">
        <f t="shared" si="2483"/>
        <v>17.15843602</v>
      </c>
      <c r="T1846" s="3">
        <f t="shared" si="2449"/>
        <v>0</v>
      </c>
      <c r="U1846" s="4">
        <f t="shared" si="2450"/>
        <v>0</v>
      </c>
      <c r="V1846" s="144" t="str">
        <f t="shared" ref="V1846" si="2509">V1845</f>
        <v>A+J=</v>
      </c>
      <c r="W1846" s="9">
        <f t="shared" si="2446"/>
        <v>43910</v>
      </c>
      <c r="X1846" s="4"/>
      <c r="Y1846" s="18"/>
      <c r="Z1846" s="16"/>
      <c r="AD1846" s="5"/>
    </row>
    <row r="1847" spans="1:30" x14ac:dyDescent="0.2">
      <c r="A1847" s="138">
        <f t="shared" si="2447"/>
        <v>43892</v>
      </c>
      <c r="B1847" s="134">
        <f t="shared" si="2471"/>
        <v>5011.9114885099998</v>
      </c>
      <c r="C1847" s="134">
        <f t="shared" si="2507"/>
        <v>3790.895117009868</v>
      </c>
      <c r="D1847" s="139">
        <f t="shared" si="2472"/>
        <v>759.11199999999997</v>
      </c>
      <c r="E1847" s="10">
        <f>IF(DAY(A1847)=E$3+1,VLOOKUP(A1847,[1]Plan1!$BZ$150:$CA$300,2),E1846)</f>
        <v>762.73299999999995</v>
      </c>
      <c r="F1847" s="140">
        <f t="shared" si="2473"/>
        <v>43851</v>
      </c>
      <c r="G1847" s="133">
        <f t="shared" si="2474"/>
        <v>4.7700471076732587E-3</v>
      </c>
      <c r="H1847" s="141">
        <f t="shared" si="2475"/>
        <v>11</v>
      </c>
      <c r="I1847" s="141">
        <f t="shared" si="2476"/>
        <v>29</v>
      </c>
      <c r="J1847" s="134">
        <f t="shared" si="2477"/>
        <v>1.0018066566378179</v>
      </c>
      <c r="K1847" s="134">
        <f t="shared" si="2478"/>
        <v>1.31473605</v>
      </c>
      <c r="L1847" s="134">
        <f t="shared" si="2479"/>
        <v>1.31711132</v>
      </c>
      <c r="M1847" s="134">
        <f t="shared" si="2480"/>
        <v>4993.0308715399997</v>
      </c>
      <c r="N1847" s="142">
        <f t="shared" si="2508"/>
        <v>0</v>
      </c>
      <c r="O1847" s="133">
        <f t="shared" si="2444"/>
        <v>0</v>
      </c>
      <c r="P1847" s="134">
        <f t="shared" si="2481"/>
        <v>0</v>
      </c>
      <c r="Q1847" s="133">
        <f t="shared" si="2448"/>
        <v>0.12682499999999999</v>
      </c>
      <c r="R1847" s="143">
        <f t="shared" si="2482"/>
        <v>1.003781394</v>
      </c>
      <c r="S1847" s="134">
        <f t="shared" si="2483"/>
        <v>18.880616969999998</v>
      </c>
      <c r="T1847" s="3">
        <f t="shared" si="2449"/>
        <v>0</v>
      </c>
      <c r="U1847" s="4">
        <f t="shared" si="2450"/>
        <v>0</v>
      </c>
      <c r="V1847" s="144" t="str">
        <f t="shared" ref="V1847" si="2510">V1846</f>
        <v>A+J=</v>
      </c>
      <c r="W1847" s="9">
        <f t="shared" si="2446"/>
        <v>43910</v>
      </c>
      <c r="X1847" s="4"/>
      <c r="Y1847" s="18"/>
      <c r="Z1847" s="16"/>
      <c r="AD1847" s="5"/>
    </row>
    <row r="1848" spans="1:30" x14ac:dyDescent="0.2">
      <c r="A1848" s="138">
        <f t="shared" si="2447"/>
        <v>43893</v>
      </c>
      <c r="B1848" s="134">
        <f t="shared" si="2471"/>
        <v>5014.4542255699998</v>
      </c>
      <c r="C1848" s="134">
        <f t="shared" si="2507"/>
        <v>3790.895117009868</v>
      </c>
      <c r="D1848" s="139">
        <f t="shared" si="2472"/>
        <v>759.11199999999997</v>
      </c>
      <c r="E1848" s="10">
        <f>IF(DAY(A1848)=E$3+1,VLOOKUP(A1848,[1]Plan1!$BZ$150:$CA$300,2),E1847)</f>
        <v>762.73299999999995</v>
      </c>
      <c r="F1848" s="140">
        <f t="shared" si="2473"/>
        <v>43851</v>
      </c>
      <c r="G1848" s="133">
        <f t="shared" si="2474"/>
        <v>4.7700471076732587E-3</v>
      </c>
      <c r="H1848" s="141">
        <f t="shared" si="2475"/>
        <v>12</v>
      </c>
      <c r="I1848" s="141">
        <f t="shared" si="2476"/>
        <v>29</v>
      </c>
      <c r="J1848" s="134">
        <f t="shared" si="2477"/>
        <v>1.0019710599134604</v>
      </c>
      <c r="K1848" s="134">
        <f t="shared" si="2478"/>
        <v>1.31473605</v>
      </c>
      <c r="L1848" s="134">
        <f t="shared" si="2479"/>
        <v>1.3173274699999999</v>
      </c>
      <c r="M1848" s="134">
        <f t="shared" si="2480"/>
        <v>4993.85027352</v>
      </c>
      <c r="N1848" s="142">
        <f t="shared" si="2508"/>
        <v>0</v>
      </c>
      <c r="O1848" s="133">
        <f t="shared" si="2444"/>
        <v>0</v>
      </c>
      <c r="P1848" s="134">
        <f t="shared" si="2481"/>
        <v>0</v>
      </c>
      <c r="Q1848" s="133">
        <f t="shared" si="2448"/>
        <v>0.12682499999999999</v>
      </c>
      <c r="R1848" s="143">
        <f t="shared" si="2482"/>
        <v>1.004125865</v>
      </c>
      <c r="S1848" s="134">
        <f t="shared" si="2483"/>
        <v>20.60395205</v>
      </c>
      <c r="T1848" s="3">
        <f t="shared" si="2449"/>
        <v>0</v>
      </c>
      <c r="U1848" s="4">
        <f t="shared" si="2450"/>
        <v>0</v>
      </c>
      <c r="V1848" s="144" t="str">
        <f t="shared" ref="V1848" si="2511">V1847</f>
        <v>A+J=</v>
      </c>
      <c r="W1848" s="9">
        <f t="shared" si="2446"/>
        <v>43910</v>
      </c>
      <c r="X1848" s="4"/>
      <c r="Y1848" s="18"/>
      <c r="Z1848" s="16"/>
      <c r="AD1848" s="5"/>
    </row>
    <row r="1849" spans="1:30" x14ac:dyDescent="0.2">
      <c r="A1849" s="138">
        <f t="shared" si="2447"/>
        <v>43894</v>
      </c>
      <c r="B1849" s="134">
        <f t="shared" si="2471"/>
        <v>5016.9982357600002</v>
      </c>
      <c r="C1849" s="134">
        <f t="shared" si="2507"/>
        <v>3790.895117009868</v>
      </c>
      <c r="D1849" s="139">
        <f t="shared" si="2472"/>
        <v>759.11199999999997</v>
      </c>
      <c r="E1849" s="10">
        <f>IF(DAY(A1849)=E$3+1,VLOOKUP(A1849,[1]Plan1!$BZ$150:$CA$300,2),E1848)</f>
        <v>762.73299999999995</v>
      </c>
      <c r="F1849" s="140">
        <f t="shared" si="2473"/>
        <v>43851</v>
      </c>
      <c r="G1849" s="133">
        <f t="shared" si="2474"/>
        <v>4.7700471076732587E-3</v>
      </c>
      <c r="H1849" s="141">
        <f t="shared" si="2475"/>
        <v>13</v>
      </c>
      <c r="I1849" s="141">
        <f t="shared" si="2476"/>
        <v>29</v>
      </c>
      <c r="J1849" s="134">
        <f t="shared" si="2477"/>
        <v>1.0021354901687971</v>
      </c>
      <c r="K1849" s="134">
        <f t="shared" si="2478"/>
        <v>1.31473605</v>
      </c>
      <c r="L1849" s="134">
        <f t="shared" si="2479"/>
        <v>1.31754365</v>
      </c>
      <c r="M1849" s="134">
        <f t="shared" si="2480"/>
        <v>4994.6697892299999</v>
      </c>
      <c r="N1849" s="142">
        <f t="shared" si="2508"/>
        <v>0</v>
      </c>
      <c r="O1849" s="133">
        <f t="shared" si="2444"/>
        <v>0</v>
      </c>
      <c r="P1849" s="134">
        <f t="shared" si="2481"/>
        <v>0</v>
      </c>
      <c r="Q1849" s="133">
        <f t="shared" si="2448"/>
        <v>0.12682499999999999</v>
      </c>
      <c r="R1849" s="143">
        <f t="shared" si="2482"/>
        <v>1.0044704550000001</v>
      </c>
      <c r="S1849" s="134">
        <f t="shared" si="2483"/>
        <v>22.328446530000001</v>
      </c>
      <c r="T1849" s="3">
        <f t="shared" si="2449"/>
        <v>0</v>
      </c>
      <c r="U1849" s="4">
        <f t="shared" si="2450"/>
        <v>0</v>
      </c>
      <c r="V1849" s="144" t="str">
        <f t="shared" ref="V1849" si="2512">V1848</f>
        <v>A+J=</v>
      </c>
      <c r="W1849" s="9">
        <f t="shared" si="2446"/>
        <v>43910</v>
      </c>
      <c r="X1849" s="4"/>
      <c r="Y1849" s="18"/>
      <c r="Z1849" s="16"/>
      <c r="AD1849" s="5"/>
    </row>
    <row r="1850" spans="1:30" x14ac:dyDescent="0.2">
      <c r="A1850" s="138">
        <f t="shared" si="2447"/>
        <v>43895</v>
      </c>
      <c r="B1850" s="134">
        <f t="shared" si="2471"/>
        <v>5019.5435525599996</v>
      </c>
      <c r="C1850" s="134">
        <f t="shared" si="2507"/>
        <v>3790.895117009868</v>
      </c>
      <c r="D1850" s="139">
        <f t="shared" si="2472"/>
        <v>759.11199999999997</v>
      </c>
      <c r="E1850" s="10">
        <f>IF(DAY(A1850)=E$3+1,VLOOKUP(A1850,[1]Plan1!$BZ$150:$CA$300,2),E1849)</f>
        <v>762.73299999999995</v>
      </c>
      <c r="F1850" s="140">
        <f t="shared" si="2473"/>
        <v>43851</v>
      </c>
      <c r="G1850" s="133">
        <f t="shared" si="2474"/>
        <v>4.7700471076732587E-3</v>
      </c>
      <c r="H1850" s="141">
        <f t="shared" si="2475"/>
        <v>14</v>
      </c>
      <c r="I1850" s="141">
        <f t="shared" si="2476"/>
        <v>29</v>
      </c>
      <c r="J1850" s="134">
        <f t="shared" si="2477"/>
        <v>1.0022999474082552</v>
      </c>
      <c r="K1850" s="134">
        <f t="shared" si="2478"/>
        <v>1.31473605</v>
      </c>
      <c r="L1850" s="134">
        <f t="shared" si="2479"/>
        <v>1.3177598699999999</v>
      </c>
      <c r="M1850" s="134">
        <f t="shared" si="2480"/>
        <v>4995.4894565699997</v>
      </c>
      <c r="N1850" s="142">
        <f t="shared" si="2508"/>
        <v>0</v>
      </c>
      <c r="O1850" s="133">
        <f t="shared" si="2444"/>
        <v>0</v>
      </c>
      <c r="P1850" s="134">
        <f t="shared" si="2481"/>
        <v>0</v>
      </c>
      <c r="Q1850" s="133">
        <f t="shared" si="2448"/>
        <v>0.12682499999999999</v>
      </c>
      <c r="R1850" s="143">
        <f t="shared" si="2482"/>
        <v>1.004815163</v>
      </c>
      <c r="S1850" s="134">
        <f t="shared" si="2483"/>
        <v>24.05409599</v>
      </c>
      <c r="T1850" s="3">
        <f t="shared" si="2449"/>
        <v>0</v>
      </c>
      <c r="U1850" s="4">
        <f t="shared" si="2450"/>
        <v>0</v>
      </c>
      <c r="V1850" s="144" t="str">
        <f t="shared" ref="V1850" si="2513">V1849</f>
        <v>A+J=</v>
      </c>
      <c r="W1850" s="9">
        <f t="shared" si="2446"/>
        <v>43910</v>
      </c>
      <c r="X1850" s="4"/>
      <c r="Y1850" s="18"/>
      <c r="Z1850" s="16"/>
      <c r="AD1850" s="5"/>
    </row>
    <row r="1851" spans="1:30" x14ac:dyDescent="0.2">
      <c r="A1851" s="138">
        <f t="shared" si="2447"/>
        <v>43896</v>
      </c>
      <c r="B1851" s="134">
        <f t="shared" si="2471"/>
        <v>5022.0901383399996</v>
      </c>
      <c r="C1851" s="134">
        <f t="shared" si="2507"/>
        <v>3790.895117009868</v>
      </c>
      <c r="D1851" s="139">
        <f t="shared" si="2472"/>
        <v>759.11199999999997</v>
      </c>
      <c r="E1851" s="10">
        <f>IF(DAY(A1851)=E$3+1,VLOOKUP(A1851,[1]Plan1!$BZ$150:$CA$300,2),E1850)</f>
        <v>762.73299999999995</v>
      </c>
      <c r="F1851" s="140">
        <f t="shared" si="2473"/>
        <v>43851</v>
      </c>
      <c r="G1851" s="133">
        <f t="shared" si="2474"/>
        <v>4.7700471076732587E-3</v>
      </c>
      <c r="H1851" s="141">
        <f t="shared" si="2475"/>
        <v>15</v>
      </c>
      <c r="I1851" s="141">
        <f t="shared" si="2476"/>
        <v>29</v>
      </c>
      <c r="J1851" s="134">
        <f t="shared" si="2477"/>
        <v>1.0024644316362634</v>
      </c>
      <c r="K1851" s="134">
        <f t="shared" si="2478"/>
        <v>1.31473605</v>
      </c>
      <c r="L1851" s="134">
        <f t="shared" si="2479"/>
        <v>1.31797612</v>
      </c>
      <c r="M1851" s="134">
        <f t="shared" si="2480"/>
        <v>4996.30923764</v>
      </c>
      <c r="N1851" s="142">
        <f t="shared" si="2508"/>
        <v>0</v>
      </c>
      <c r="O1851" s="133">
        <f t="shared" si="2444"/>
        <v>0</v>
      </c>
      <c r="P1851" s="134">
        <f t="shared" si="2481"/>
        <v>0</v>
      </c>
      <c r="Q1851" s="133">
        <f t="shared" si="2448"/>
        <v>0.12682499999999999</v>
      </c>
      <c r="R1851" s="143">
        <f t="shared" si="2482"/>
        <v>1.005159989</v>
      </c>
      <c r="S1851" s="134">
        <f t="shared" si="2483"/>
        <v>25.7809007</v>
      </c>
      <c r="T1851" s="3">
        <f t="shared" si="2449"/>
        <v>0</v>
      </c>
      <c r="U1851" s="4">
        <f t="shared" si="2450"/>
        <v>0</v>
      </c>
      <c r="V1851" s="144" t="str">
        <f t="shared" ref="V1851" si="2514">V1850</f>
        <v>A+J=</v>
      </c>
      <c r="W1851" s="9">
        <f t="shared" si="2446"/>
        <v>43910</v>
      </c>
      <c r="X1851" s="4"/>
      <c r="Y1851" s="18"/>
      <c r="Z1851" s="16"/>
      <c r="AD1851" s="5"/>
    </row>
    <row r="1852" spans="1:30" x14ac:dyDescent="0.2">
      <c r="A1852" s="138">
        <f t="shared" si="2447"/>
        <v>43897</v>
      </c>
      <c r="B1852" s="134">
        <f t="shared" si="2471"/>
        <v>5024.6380316100003</v>
      </c>
      <c r="C1852" s="134">
        <f t="shared" si="2507"/>
        <v>3790.895117009868</v>
      </c>
      <c r="D1852" s="139">
        <f t="shared" si="2472"/>
        <v>759.11199999999997</v>
      </c>
      <c r="E1852" s="10">
        <f>IF(DAY(A1852)=E$3+1,VLOOKUP(A1852,[1]Plan1!$BZ$150:$CA$300,2),E1851)</f>
        <v>762.73299999999995</v>
      </c>
      <c r="F1852" s="140">
        <f t="shared" si="2473"/>
        <v>43851</v>
      </c>
      <c r="G1852" s="133">
        <f t="shared" si="2474"/>
        <v>4.7700471076732587E-3</v>
      </c>
      <c r="H1852" s="141">
        <f t="shared" si="2475"/>
        <v>16</v>
      </c>
      <c r="I1852" s="141">
        <f t="shared" si="2476"/>
        <v>29</v>
      </c>
      <c r="J1852" s="134">
        <f t="shared" si="2477"/>
        <v>1.0026289428572501</v>
      </c>
      <c r="K1852" s="134">
        <f t="shared" si="2478"/>
        <v>1.31473605</v>
      </c>
      <c r="L1852" s="134">
        <f t="shared" si="2479"/>
        <v>1.31819241</v>
      </c>
      <c r="M1852" s="134">
        <f t="shared" si="2480"/>
        <v>4997.1291703400002</v>
      </c>
      <c r="N1852" s="142">
        <f t="shared" si="2508"/>
        <v>0</v>
      </c>
      <c r="O1852" s="133">
        <f t="shared" si="2444"/>
        <v>0</v>
      </c>
      <c r="P1852" s="134">
        <f t="shared" si="2481"/>
        <v>0</v>
      </c>
      <c r="Q1852" s="133">
        <f t="shared" si="2448"/>
        <v>0.12682499999999999</v>
      </c>
      <c r="R1852" s="143">
        <f t="shared" si="2482"/>
        <v>1.0055049330000001</v>
      </c>
      <c r="S1852" s="134">
        <f t="shared" si="2483"/>
        <v>27.508861270000001</v>
      </c>
      <c r="T1852" s="3">
        <f t="shared" si="2449"/>
        <v>0</v>
      </c>
      <c r="U1852" s="4">
        <f t="shared" si="2450"/>
        <v>0</v>
      </c>
      <c r="V1852" s="144" t="str">
        <f t="shared" ref="V1852" si="2515">V1851</f>
        <v>A+J=</v>
      </c>
      <c r="W1852" s="9">
        <f t="shared" si="2446"/>
        <v>43910</v>
      </c>
      <c r="X1852" s="4"/>
      <c r="Y1852" s="18"/>
      <c r="Z1852" s="16"/>
      <c r="AD1852" s="5"/>
    </row>
    <row r="1853" spans="1:30" x14ac:dyDescent="0.2">
      <c r="A1853" s="138">
        <f t="shared" si="2447"/>
        <v>43898</v>
      </c>
      <c r="B1853" s="134">
        <f t="shared" si="2471"/>
        <v>5027.1872378200005</v>
      </c>
      <c r="C1853" s="134">
        <f t="shared" si="2507"/>
        <v>3790.895117009868</v>
      </c>
      <c r="D1853" s="139">
        <f t="shared" si="2472"/>
        <v>759.11199999999997</v>
      </c>
      <c r="E1853" s="10">
        <f>IF(DAY(A1853)=E$3+1,VLOOKUP(A1853,[1]Plan1!$BZ$150:$CA$300,2),E1852)</f>
        <v>762.73299999999995</v>
      </c>
      <c r="F1853" s="140">
        <f t="shared" si="2473"/>
        <v>43851</v>
      </c>
      <c r="G1853" s="133">
        <f t="shared" si="2474"/>
        <v>4.7700471076732587E-3</v>
      </c>
      <c r="H1853" s="141">
        <f t="shared" si="2475"/>
        <v>17</v>
      </c>
      <c r="I1853" s="141">
        <f t="shared" si="2476"/>
        <v>29</v>
      </c>
      <c r="J1853" s="134">
        <f t="shared" si="2477"/>
        <v>1.0027934810756456</v>
      </c>
      <c r="K1853" s="134">
        <f t="shared" si="2478"/>
        <v>1.31473605</v>
      </c>
      <c r="L1853" s="134">
        <f t="shared" si="2479"/>
        <v>1.31840874</v>
      </c>
      <c r="M1853" s="134">
        <f t="shared" si="2480"/>
        <v>4997.9492546800002</v>
      </c>
      <c r="N1853" s="142">
        <f t="shared" si="2508"/>
        <v>0</v>
      </c>
      <c r="O1853" s="133">
        <f t="shared" si="2444"/>
        <v>0</v>
      </c>
      <c r="P1853" s="134">
        <f t="shared" si="2481"/>
        <v>0</v>
      </c>
      <c r="Q1853" s="133">
        <f t="shared" si="2448"/>
        <v>0.12682499999999999</v>
      </c>
      <c r="R1853" s="143">
        <f t="shared" si="2482"/>
        <v>1.005849996</v>
      </c>
      <c r="S1853" s="134">
        <f t="shared" si="2483"/>
        <v>29.237983140000001</v>
      </c>
      <c r="T1853" s="3">
        <f t="shared" si="2449"/>
        <v>0</v>
      </c>
      <c r="U1853" s="4">
        <f t="shared" si="2450"/>
        <v>0</v>
      </c>
      <c r="V1853" s="144" t="str">
        <f t="shared" ref="V1853" si="2516">V1852</f>
        <v>A+J=</v>
      </c>
      <c r="W1853" s="9">
        <f t="shared" si="2446"/>
        <v>43910</v>
      </c>
      <c r="X1853" s="4"/>
      <c r="Y1853" s="18"/>
      <c r="Z1853" s="16"/>
      <c r="AD1853" s="5"/>
    </row>
    <row r="1854" spans="1:30" x14ac:dyDescent="0.2">
      <c r="A1854" s="138">
        <f t="shared" si="2447"/>
        <v>43899</v>
      </c>
      <c r="B1854" s="134">
        <f t="shared" si="2471"/>
        <v>5029.7377142899995</v>
      </c>
      <c r="C1854" s="134">
        <f t="shared" si="2507"/>
        <v>3790.895117009868</v>
      </c>
      <c r="D1854" s="139">
        <f t="shared" si="2472"/>
        <v>759.11199999999997</v>
      </c>
      <c r="E1854" s="10">
        <f>IF(DAY(A1854)=E$3+1,VLOOKUP(A1854,[1]Plan1!$BZ$150:$CA$300,2),E1853)</f>
        <v>762.73299999999995</v>
      </c>
      <c r="F1854" s="140">
        <f t="shared" si="2473"/>
        <v>43851</v>
      </c>
      <c r="G1854" s="133">
        <f t="shared" si="2474"/>
        <v>4.7700471076732587E-3</v>
      </c>
      <c r="H1854" s="141">
        <f t="shared" si="2475"/>
        <v>18</v>
      </c>
      <c r="I1854" s="141">
        <f t="shared" si="2476"/>
        <v>29</v>
      </c>
      <c r="J1854" s="134">
        <f t="shared" si="2477"/>
        <v>1.00295804629588</v>
      </c>
      <c r="K1854" s="134">
        <f t="shared" si="2478"/>
        <v>1.31473605</v>
      </c>
      <c r="L1854" s="134">
        <f t="shared" si="2479"/>
        <v>1.3186251</v>
      </c>
      <c r="M1854" s="134">
        <f t="shared" si="2480"/>
        <v>4998.7694527499998</v>
      </c>
      <c r="N1854" s="142">
        <f t="shared" si="2508"/>
        <v>0</v>
      </c>
      <c r="O1854" s="133">
        <f t="shared" si="2444"/>
        <v>0</v>
      </c>
      <c r="P1854" s="134">
        <f t="shared" si="2481"/>
        <v>0</v>
      </c>
      <c r="Q1854" s="133">
        <f t="shared" si="2448"/>
        <v>0.12682499999999999</v>
      </c>
      <c r="R1854" s="143">
        <f t="shared" si="2482"/>
        <v>1.0061951769999999</v>
      </c>
      <c r="S1854" s="134">
        <f t="shared" si="2483"/>
        <v>30.96826154</v>
      </c>
      <c r="T1854" s="3">
        <f t="shared" si="2449"/>
        <v>0</v>
      </c>
      <c r="U1854" s="4">
        <f t="shared" si="2450"/>
        <v>0</v>
      </c>
      <c r="V1854" s="144" t="str">
        <f t="shared" ref="V1854" si="2517">V1853</f>
        <v>A+J=</v>
      </c>
      <c r="W1854" s="9">
        <f t="shared" si="2446"/>
        <v>43910</v>
      </c>
      <c r="X1854" s="4"/>
      <c r="Y1854" s="18"/>
      <c r="Z1854" s="16"/>
      <c r="AD1854" s="5"/>
    </row>
    <row r="1855" spans="1:30" x14ac:dyDescent="0.2">
      <c r="A1855" s="138">
        <f t="shared" si="2447"/>
        <v>43900</v>
      </c>
      <c r="B1855" s="134">
        <f t="shared" si="2471"/>
        <v>5032.2894664099995</v>
      </c>
      <c r="C1855" s="134">
        <f t="shared" si="2507"/>
        <v>3790.895117009868</v>
      </c>
      <c r="D1855" s="139">
        <f t="shared" si="2472"/>
        <v>759.11199999999997</v>
      </c>
      <c r="E1855" s="10">
        <f>IF(DAY(A1855)=E$3+1,VLOOKUP(A1855,[1]Plan1!$BZ$150:$CA$300,2),E1854)</f>
        <v>762.73299999999995</v>
      </c>
      <c r="F1855" s="140">
        <f t="shared" si="2473"/>
        <v>43851</v>
      </c>
      <c r="G1855" s="133">
        <f t="shared" si="2474"/>
        <v>4.7700471076732587E-3</v>
      </c>
      <c r="H1855" s="141">
        <f t="shared" si="2475"/>
        <v>19</v>
      </c>
      <c r="I1855" s="141">
        <f t="shared" si="2476"/>
        <v>29</v>
      </c>
      <c r="J1855" s="134">
        <f t="shared" si="2477"/>
        <v>1.0031226385223846</v>
      </c>
      <c r="K1855" s="134">
        <f t="shared" si="2478"/>
        <v>1.31473605</v>
      </c>
      <c r="L1855" s="134">
        <f t="shared" si="2479"/>
        <v>1.3188414900000001</v>
      </c>
      <c r="M1855" s="134">
        <f t="shared" si="2480"/>
        <v>4999.5897645499999</v>
      </c>
      <c r="N1855" s="142">
        <f t="shared" si="2508"/>
        <v>0</v>
      </c>
      <c r="O1855" s="133">
        <f t="shared" si="2444"/>
        <v>0</v>
      </c>
      <c r="P1855" s="134">
        <f t="shared" si="2481"/>
        <v>0</v>
      </c>
      <c r="Q1855" s="133">
        <f t="shared" si="2448"/>
        <v>0.12682499999999999</v>
      </c>
      <c r="R1855" s="143">
        <f t="shared" si="2482"/>
        <v>1.0065404769999999</v>
      </c>
      <c r="S1855" s="134">
        <f t="shared" si="2483"/>
        <v>32.699701859999998</v>
      </c>
      <c r="T1855" s="3">
        <f t="shared" si="2449"/>
        <v>0</v>
      </c>
      <c r="U1855" s="4">
        <f t="shared" si="2450"/>
        <v>0</v>
      </c>
      <c r="V1855" s="144" t="str">
        <f t="shared" ref="V1855" si="2518">V1854</f>
        <v>A+J=</v>
      </c>
      <c r="W1855" s="9">
        <f t="shared" si="2446"/>
        <v>43910</v>
      </c>
      <c r="X1855" s="4"/>
      <c r="Y1855" s="18"/>
      <c r="Z1855" s="16"/>
      <c r="AD1855" s="5"/>
    </row>
    <row r="1856" spans="1:30" x14ac:dyDescent="0.2">
      <c r="A1856" s="138">
        <f t="shared" si="2447"/>
        <v>43901</v>
      </c>
      <c r="B1856" s="134">
        <f t="shared" si="2471"/>
        <v>5034.8425277599999</v>
      </c>
      <c r="C1856" s="134">
        <f t="shared" si="2507"/>
        <v>3790.895117009868</v>
      </c>
      <c r="D1856" s="139">
        <f t="shared" si="2472"/>
        <v>759.11199999999997</v>
      </c>
      <c r="E1856" s="10">
        <f>IF(DAY(A1856)=E$3+1,VLOOKUP(A1856,[1]Plan1!$BZ$150:$CA$300,2),E1855)</f>
        <v>762.73299999999995</v>
      </c>
      <c r="F1856" s="140">
        <f t="shared" si="2473"/>
        <v>43851</v>
      </c>
      <c r="G1856" s="133">
        <f t="shared" si="2474"/>
        <v>4.7700471076732587E-3</v>
      </c>
      <c r="H1856" s="141">
        <f t="shared" si="2475"/>
        <v>20</v>
      </c>
      <c r="I1856" s="141">
        <f t="shared" si="2476"/>
        <v>29</v>
      </c>
      <c r="J1856" s="134">
        <f t="shared" si="2477"/>
        <v>1.0032872577595915</v>
      </c>
      <c r="K1856" s="134">
        <f t="shared" si="2478"/>
        <v>1.31473605</v>
      </c>
      <c r="L1856" s="134">
        <f t="shared" si="2479"/>
        <v>1.3190579200000001</v>
      </c>
      <c r="M1856" s="134">
        <f t="shared" si="2480"/>
        <v>5000.4102279799999</v>
      </c>
      <c r="N1856" s="142">
        <f t="shared" si="2508"/>
        <v>0</v>
      </c>
      <c r="O1856" s="133">
        <f t="shared" si="2444"/>
        <v>0</v>
      </c>
      <c r="P1856" s="134">
        <f t="shared" si="2481"/>
        <v>0</v>
      </c>
      <c r="Q1856" s="133">
        <f t="shared" si="2448"/>
        <v>0.12682499999999999</v>
      </c>
      <c r="R1856" s="143">
        <f t="shared" si="2482"/>
        <v>1.0068858949999999</v>
      </c>
      <c r="S1856" s="134">
        <f t="shared" si="2483"/>
        <v>34.432299780000001</v>
      </c>
      <c r="T1856" s="3">
        <f t="shared" si="2449"/>
        <v>0</v>
      </c>
      <c r="U1856" s="4">
        <f t="shared" si="2450"/>
        <v>0</v>
      </c>
      <c r="V1856" s="144" t="str">
        <f t="shared" ref="V1856" si="2519">V1855</f>
        <v>A+J=</v>
      </c>
      <c r="W1856" s="9">
        <f t="shared" si="2446"/>
        <v>43910</v>
      </c>
      <c r="X1856" s="4"/>
      <c r="Y1856" s="18"/>
      <c r="Z1856" s="16"/>
      <c r="AD1856" s="5"/>
    </row>
    <row r="1857" spans="1:30" x14ac:dyDescent="0.2">
      <c r="A1857" s="138">
        <f t="shared" si="2447"/>
        <v>43902</v>
      </c>
      <c r="B1857" s="134">
        <f t="shared" si="2471"/>
        <v>5037.3969037899997</v>
      </c>
      <c r="C1857" s="134">
        <f t="shared" si="2507"/>
        <v>3790.895117009868</v>
      </c>
      <c r="D1857" s="139">
        <f t="shared" si="2472"/>
        <v>759.11199999999997</v>
      </c>
      <c r="E1857" s="10">
        <f>IF(DAY(A1857)=E$3+1,VLOOKUP(A1857,[1]Plan1!$BZ$150:$CA$300,2),E1856)</f>
        <v>762.73299999999995</v>
      </c>
      <c r="F1857" s="140">
        <f t="shared" si="2473"/>
        <v>43851</v>
      </c>
      <c r="G1857" s="133">
        <f t="shared" si="2474"/>
        <v>4.7700471076732587E-3</v>
      </c>
      <c r="H1857" s="141">
        <f t="shared" si="2475"/>
        <v>21</v>
      </c>
      <c r="I1857" s="141">
        <f t="shared" si="2476"/>
        <v>29</v>
      </c>
      <c r="J1857" s="134">
        <f t="shared" si="2477"/>
        <v>1.003451904011933</v>
      </c>
      <c r="K1857" s="134">
        <f t="shared" si="2478"/>
        <v>1.31473605</v>
      </c>
      <c r="L1857" s="134">
        <f t="shared" si="2479"/>
        <v>1.3192743899999999</v>
      </c>
      <c r="M1857" s="134">
        <f t="shared" si="2480"/>
        <v>5001.2308430399999</v>
      </c>
      <c r="N1857" s="142">
        <f t="shared" si="2508"/>
        <v>0</v>
      </c>
      <c r="O1857" s="133">
        <f t="shared" si="2444"/>
        <v>0</v>
      </c>
      <c r="P1857" s="134">
        <f t="shared" si="2481"/>
        <v>0</v>
      </c>
      <c r="Q1857" s="133">
        <f t="shared" si="2448"/>
        <v>0.12682499999999999</v>
      </c>
      <c r="R1857" s="143">
        <f t="shared" si="2482"/>
        <v>1.007231432</v>
      </c>
      <c r="S1857" s="134">
        <f t="shared" si="2483"/>
        <v>36.16606075</v>
      </c>
      <c r="T1857" s="3">
        <f t="shared" si="2449"/>
        <v>0</v>
      </c>
      <c r="U1857" s="4">
        <f t="shared" si="2450"/>
        <v>0</v>
      </c>
      <c r="V1857" s="144" t="str">
        <f t="shared" ref="V1857" si="2520">V1856</f>
        <v>A+J=</v>
      </c>
      <c r="W1857" s="9">
        <f t="shared" si="2446"/>
        <v>43910</v>
      </c>
      <c r="X1857" s="4"/>
      <c r="Y1857" s="18"/>
      <c r="Z1857" s="16"/>
      <c r="AD1857" s="5"/>
    </row>
    <row r="1858" spans="1:30" x14ac:dyDescent="0.2">
      <c r="A1858" s="138">
        <f t="shared" si="2447"/>
        <v>43903</v>
      </c>
      <c r="B1858" s="134">
        <f t="shared" si="2471"/>
        <v>5039.9525517700004</v>
      </c>
      <c r="C1858" s="134">
        <f t="shared" si="2507"/>
        <v>3790.895117009868</v>
      </c>
      <c r="D1858" s="139">
        <f t="shared" si="2472"/>
        <v>759.11199999999997</v>
      </c>
      <c r="E1858" s="10">
        <f>IF(DAY(A1858)=E$3+1,VLOOKUP(A1858,[1]Plan1!$BZ$150:$CA$300,2),E1857)</f>
        <v>762.73299999999995</v>
      </c>
      <c r="F1858" s="140">
        <f t="shared" si="2473"/>
        <v>43851</v>
      </c>
      <c r="G1858" s="133">
        <f t="shared" si="2474"/>
        <v>4.7700471076732587E-3</v>
      </c>
      <c r="H1858" s="141">
        <f t="shared" si="2475"/>
        <v>22</v>
      </c>
      <c r="I1858" s="141">
        <f t="shared" si="2476"/>
        <v>29</v>
      </c>
      <c r="J1858" s="134">
        <f t="shared" si="2477"/>
        <v>1.0036165772838426</v>
      </c>
      <c r="K1858" s="134">
        <f t="shared" si="2478"/>
        <v>1.31473605</v>
      </c>
      <c r="L1858" s="134">
        <f t="shared" si="2479"/>
        <v>1.31949089</v>
      </c>
      <c r="M1858" s="134">
        <f t="shared" si="2480"/>
        <v>5002.0515718400002</v>
      </c>
      <c r="N1858" s="142">
        <f t="shared" si="2508"/>
        <v>0</v>
      </c>
      <c r="O1858" s="133">
        <f t="shared" si="2444"/>
        <v>0</v>
      </c>
      <c r="P1858" s="134">
        <f t="shared" si="2481"/>
        <v>0</v>
      </c>
      <c r="Q1858" s="133">
        <f t="shared" si="2448"/>
        <v>0.12682499999999999</v>
      </c>
      <c r="R1858" s="143">
        <f t="shared" si="2482"/>
        <v>1.007577087</v>
      </c>
      <c r="S1858" s="134">
        <f t="shared" si="2483"/>
        <v>37.900979929999998</v>
      </c>
      <c r="T1858" s="3">
        <f t="shared" si="2449"/>
        <v>0</v>
      </c>
      <c r="U1858" s="4">
        <f t="shared" si="2450"/>
        <v>0</v>
      </c>
      <c r="V1858" s="144" t="str">
        <f t="shared" ref="V1858" si="2521">V1857</f>
        <v>A+J=</v>
      </c>
      <c r="W1858" s="9">
        <f t="shared" si="2446"/>
        <v>43910</v>
      </c>
      <c r="X1858" s="4"/>
      <c r="Y1858" s="18"/>
      <c r="Z1858" s="16"/>
      <c r="AD1858" s="5"/>
    </row>
    <row r="1859" spans="1:30" x14ac:dyDescent="0.2">
      <c r="A1859" s="138">
        <f t="shared" si="2447"/>
        <v>43904</v>
      </c>
      <c r="B1859" s="134">
        <f t="shared" si="2471"/>
        <v>5042.5095152899994</v>
      </c>
      <c r="C1859" s="134">
        <f t="shared" si="2507"/>
        <v>3790.895117009868</v>
      </c>
      <c r="D1859" s="139">
        <f t="shared" si="2472"/>
        <v>759.11199999999997</v>
      </c>
      <c r="E1859" s="10">
        <f>IF(DAY(A1859)=E$3+1,VLOOKUP(A1859,[1]Plan1!$BZ$150:$CA$300,2),E1858)</f>
        <v>762.73299999999995</v>
      </c>
      <c r="F1859" s="140">
        <f t="shared" si="2473"/>
        <v>43851</v>
      </c>
      <c r="G1859" s="133">
        <f t="shared" si="2474"/>
        <v>4.7700471076732587E-3</v>
      </c>
      <c r="H1859" s="141">
        <f t="shared" si="2475"/>
        <v>23</v>
      </c>
      <c r="I1859" s="141">
        <f t="shared" si="2476"/>
        <v>29</v>
      </c>
      <c r="J1859" s="134">
        <f t="shared" si="2477"/>
        <v>1.0037812775797545</v>
      </c>
      <c r="K1859" s="134">
        <f t="shared" si="2478"/>
        <v>1.31473605</v>
      </c>
      <c r="L1859" s="134">
        <f t="shared" si="2479"/>
        <v>1.31970743</v>
      </c>
      <c r="M1859" s="134">
        <f t="shared" si="2480"/>
        <v>5002.8724522599996</v>
      </c>
      <c r="N1859" s="142">
        <f t="shared" si="2508"/>
        <v>0</v>
      </c>
      <c r="O1859" s="133">
        <f t="shared" si="2444"/>
        <v>0</v>
      </c>
      <c r="P1859" s="134">
        <f t="shared" si="2481"/>
        <v>0</v>
      </c>
      <c r="Q1859" s="133">
        <f t="shared" si="2448"/>
        <v>0.12682499999999999</v>
      </c>
      <c r="R1859" s="143">
        <f t="shared" si="2482"/>
        <v>1.0079228609999999</v>
      </c>
      <c r="S1859" s="134">
        <f t="shared" si="2483"/>
        <v>39.63706303</v>
      </c>
      <c r="T1859" s="3">
        <f t="shared" si="2449"/>
        <v>0</v>
      </c>
      <c r="U1859" s="4">
        <f t="shared" si="2450"/>
        <v>0</v>
      </c>
      <c r="V1859" s="144" t="str">
        <f t="shared" ref="V1859" si="2522">V1858</f>
        <v>A+J=</v>
      </c>
      <c r="W1859" s="9">
        <f t="shared" si="2446"/>
        <v>43910</v>
      </c>
      <c r="X1859" s="4"/>
      <c r="Y1859" s="18"/>
      <c r="Z1859" s="16"/>
      <c r="AD1859" s="5"/>
    </row>
    <row r="1860" spans="1:30" x14ac:dyDescent="0.2">
      <c r="A1860" s="138">
        <f t="shared" si="2447"/>
        <v>43905</v>
      </c>
      <c r="B1860" s="134">
        <f t="shared" si="2471"/>
        <v>5045.0677566100003</v>
      </c>
      <c r="C1860" s="134">
        <f t="shared" si="2507"/>
        <v>3790.895117009868</v>
      </c>
      <c r="D1860" s="139">
        <f t="shared" si="2472"/>
        <v>759.11199999999997</v>
      </c>
      <c r="E1860" s="10">
        <f>IF(DAY(A1860)=E$3+1,VLOOKUP(A1860,[1]Plan1!$BZ$150:$CA$300,2),E1859)</f>
        <v>762.73299999999995</v>
      </c>
      <c r="F1860" s="140">
        <f t="shared" si="2473"/>
        <v>43851</v>
      </c>
      <c r="G1860" s="133">
        <f t="shared" si="2474"/>
        <v>4.7700471076732587E-3</v>
      </c>
      <c r="H1860" s="141">
        <f t="shared" si="2475"/>
        <v>24</v>
      </c>
      <c r="I1860" s="141">
        <f t="shared" si="2476"/>
        <v>29</v>
      </c>
      <c r="J1860" s="134">
        <f t="shared" si="2477"/>
        <v>1.0039460049041034</v>
      </c>
      <c r="K1860" s="134">
        <f t="shared" si="2478"/>
        <v>1.31473605</v>
      </c>
      <c r="L1860" s="134">
        <f t="shared" si="2479"/>
        <v>1.3199240000000001</v>
      </c>
      <c r="M1860" s="134">
        <f t="shared" si="2480"/>
        <v>5003.6934464200003</v>
      </c>
      <c r="N1860" s="142">
        <f t="shared" si="2508"/>
        <v>0</v>
      </c>
      <c r="O1860" s="133">
        <f t="shared" si="2444"/>
        <v>0</v>
      </c>
      <c r="P1860" s="134">
        <f t="shared" si="2481"/>
        <v>0</v>
      </c>
      <c r="Q1860" s="133">
        <f t="shared" si="2448"/>
        <v>0.12682499999999999</v>
      </c>
      <c r="R1860" s="143">
        <f t="shared" si="2482"/>
        <v>1.0082687539999999</v>
      </c>
      <c r="S1860" s="134">
        <f t="shared" si="2483"/>
        <v>41.374310190000003</v>
      </c>
      <c r="T1860" s="3">
        <f t="shared" si="2449"/>
        <v>0</v>
      </c>
      <c r="U1860" s="4">
        <f t="shared" si="2450"/>
        <v>0</v>
      </c>
      <c r="V1860" s="144" t="str">
        <f t="shared" ref="V1860" si="2523">V1859</f>
        <v>A+J=</v>
      </c>
      <c r="W1860" s="9">
        <f t="shared" si="2446"/>
        <v>43910</v>
      </c>
      <c r="X1860" s="4"/>
      <c r="Y1860" s="18"/>
      <c r="Z1860" s="16"/>
      <c r="AD1860" s="5"/>
    </row>
    <row r="1861" spans="1:30" x14ac:dyDescent="0.2">
      <c r="A1861" s="138">
        <f t="shared" si="2447"/>
        <v>43906</v>
      </c>
      <c r="B1861" s="134">
        <f t="shared" si="2471"/>
        <v>5047.6273093600003</v>
      </c>
      <c r="C1861" s="134">
        <f t="shared" si="2507"/>
        <v>3790.895117009868</v>
      </c>
      <c r="D1861" s="139">
        <f t="shared" si="2472"/>
        <v>759.11199999999997</v>
      </c>
      <c r="E1861" s="10">
        <f>IF(DAY(A1861)=E$3+1,VLOOKUP(A1861,[1]Plan1!$BZ$150:$CA$300,2),E1860)</f>
        <v>762.73299999999995</v>
      </c>
      <c r="F1861" s="140">
        <f t="shared" si="2473"/>
        <v>43851</v>
      </c>
      <c r="G1861" s="133">
        <f t="shared" si="2474"/>
        <v>4.7700471076732587E-3</v>
      </c>
      <c r="H1861" s="141">
        <f t="shared" si="2475"/>
        <v>25</v>
      </c>
      <c r="I1861" s="141">
        <f t="shared" si="2476"/>
        <v>29</v>
      </c>
      <c r="J1861" s="134">
        <f t="shared" si="2477"/>
        <v>1.0041107592613248</v>
      </c>
      <c r="K1861" s="134">
        <f t="shared" si="2478"/>
        <v>1.31473605</v>
      </c>
      <c r="L1861" s="134">
        <f t="shared" si="2479"/>
        <v>1.3201406099999999</v>
      </c>
      <c r="M1861" s="134">
        <f t="shared" si="2480"/>
        <v>5004.51459221</v>
      </c>
      <c r="N1861" s="142">
        <f t="shared" si="2508"/>
        <v>0</v>
      </c>
      <c r="O1861" s="133">
        <f t="shared" si="2444"/>
        <v>0</v>
      </c>
      <c r="P1861" s="134">
        <f t="shared" si="2481"/>
        <v>0</v>
      </c>
      <c r="Q1861" s="133">
        <f t="shared" si="2448"/>
        <v>0.12682499999999999</v>
      </c>
      <c r="R1861" s="143">
        <f t="shared" si="2482"/>
        <v>1.0086147649999999</v>
      </c>
      <c r="S1861" s="134">
        <f t="shared" si="2483"/>
        <v>43.112717150000002</v>
      </c>
      <c r="T1861" s="3">
        <f t="shared" si="2449"/>
        <v>0</v>
      </c>
      <c r="U1861" s="4">
        <f t="shared" si="2450"/>
        <v>0</v>
      </c>
      <c r="V1861" s="144" t="str">
        <f t="shared" ref="V1861" si="2524">V1860</f>
        <v>A+J=</v>
      </c>
      <c r="W1861" s="9">
        <f t="shared" si="2446"/>
        <v>43910</v>
      </c>
      <c r="X1861" s="4"/>
      <c r="Y1861" s="18"/>
      <c r="Z1861" s="16"/>
      <c r="AD1861" s="5"/>
    </row>
    <row r="1862" spans="1:30" x14ac:dyDescent="0.2">
      <c r="A1862" s="138">
        <f t="shared" si="2447"/>
        <v>43907</v>
      </c>
      <c r="B1862" s="134">
        <f t="shared" si="2471"/>
        <v>5050.1881407300007</v>
      </c>
      <c r="C1862" s="134">
        <f t="shared" si="2507"/>
        <v>3790.895117009868</v>
      </c>
      <c r="D1862" s="139">
        <f t="shared" si="2472"/>
        <v>759.11199999999997</v>
      </c>
      <c r="E1862" s="10">
        <f>IF(DAY(A1862)=E$3+1,VLOOKUP(A1862,[1]Plan1!$BZ$150:$CA$300,2),E1861)</f>
        <v>762.73299999999995</v>
      </c>
      <c r="F1862" s="140">
        <f t="shared" si="2473"/>
        <v>43851</v>
      </c>
      <c r="G1862" s="133">
        <f t="shared" si="2474"/>
        <v>4.7700471076732587E-3</v>
      </c>
      <c r="H1862" s="141">
        <f t="shared" si="2475"/>
        <v>26</v>
      </c>
      <c r="I1862" s="141">
        <f t="shared" si="2476"/>
        <v>29</v>
      </c>
      <c r="J1862" s="134">
        <f t="shared" si="2477"/>
        <v>1.0042755406558552</v>
      </c>
      <c r="K1862" s="134">
        <f t="shared" si="2478"/>
        <v>1.31473605</v>
      </c>
      <c r="L1862" s="134">
        <f t="shared" si="2479"/>
        <v>1.32035725</v>
      </c>
      <c r="M1862" s="134">
        <f t="shared" si="2480"/>
        <v>5005.3358517300003</v>
      </c>
      <c r="N1862" s="142">
        <f t="shared" si="2508"/>
        <v>0</v>
      </c>
      <c r="O1862" s="133">
        <f t="shared" si="2444"/>
        <v>0</v>
      </c>
      <c r="P1862" s="134">
        <f t="shared" si="2481"/>
        <v>0</v>
      </c>
      <c r="Q1862" s="133">
        <f t="shared" si="2448"/>
        <v>0.12682499999999999</v>
      </c>
      <c r="R1862" s="143">
        <f t="shared" si="2482"/>
        <v>1.008960895</v>
      </c>
      <c r="S1862" s="134">
        <f t="shared" si="2483"/>
        <v>44.852288999999999</v>
      </c>
      <c r="T1862" s="3">
        <f t="shared" si="2449"/>
        <v>0</v>
      </c>
      <c r="U1862" s="4">
        <f t="shared" si="2450"/>
        <v>0</v>
      </c>
      <c r="V1862" s="144" t="str">
        <f t="shared" ref="V1862" si="2525">V1861</f>
        <v>A+J=</v>
      </c>
      <c r="W1862" s="9">
        <f t="shared" si="2446"/>
        <v>43910</v>
      </c>
      <c r="X1862" s="4"/>
      <c r="Y1862" s="18"/>
      <c r="Z1862" s="16"/>
      <c r="AD1862" s="5"/>
    </row>
    <row r="1863" spans="1:30" x14ac:dyDescent="0.2">
      <c r="A1863" s="138">
        <f t="shared" si="2447"/>
        <v>43908</v>
      </c>
      <c r="B1863" s="134">
        <f t="shared" si="2471"/>
        <v>5052.7502894100007</v>
      </c>
      <c r="C1863" s="134">
        <f t="shared" si="2507"/>
        <v>3790.895117009868</v>
      </c>
      <c r="D1863" s="139">
        <f t="shared" si="2472"/>
        <v>759.11199999999997</v>
      </c>
      <c r="E1863" s="10">
        <f>IF(DAY(A1863)=E$3+1,VLOOKUP(A1863,[1]Plan1!$BZ$150:$CA$300,2),E1862)</f>
        <v>762.73299999999995</v>
      </c>
      <c r="F1863" s="140">
        <f t="shared" si="2473"/>
        <v>43851</v>
      </c>
      <c r="G1863" s="133">
        <f t="shared" si="2474"/>
        <v>4.7700471076732587E-3</v>
      </c>
      <c r="H1863" s="141">
        <f t="shared" si="2475"/>
        <v>27</v>
      </c>
      <c r="I1863" s="141">
        <f t="shared" si="2476"/>
        <v>29</v>
      </c>
      <c r="J1863" s="134">
        <f t="shared" si="2477"/>
        <v>1.0044403490921314</v>
      </c>
      <c r="K1863" s="134">
        <f t="shared" si="2478"/>
        <v>1.31473605</v>
      </c>
      <c r="L1863" s="134">
        <f t="shared" si="2479"/>
        <v>1.3205739299999999</v>
      </c>
      <c r="M1863" s="134">
        <f t="shared" si="2480"/>
        <v>5006.1572628800004</v>
      </c>
      <c r="N1863" s="142">
        <f t="shared" si="2508"/>
        <v>0</v>
      </c>
      <c r="O1863" s="133">
        <f t="shared" si="2444"/>
        <v>0</v>
      </c>
      <c r="P1863" s="134">
        <f t="shared" si="2481"/>
        <v>0</v>
      </c>
      <c r="Q1863" s="133">
        <f t="shared" si="2448"/>
        <v>0.12682499999999999</v>
      </c>
      <c r="R1863" s="143">
        <f t="shared" si="2482"/>
        <v>1.0093071440000001</v>
      </c>
      <c r="S1863" s="134">
        <f t="shared" si="2483"/>
        <v>46.593026530000003</v>
      </c>
      <c r="T1863" s="3">
        <f t="shared" si="2449"/>
        <v>0</v>
      </c>
      <c r="U1863" s="4">
        <f t="shared" si="2450"/>
        <v>0</v>
      </c>
      <c r="V1863" s="144" t="str">
        <f t="shared" ref="V1863" si="2526">V1862</f>
        <v>A+J=</v>
      </c>
      <c r="W1863" s="9">
        <f t="shared" si="2446"/>
        <v>43910</v>
      </c>
      <c r="X1863" s="4"/>
      <c r="Y1863" s="18"/>
      <c r="Z1863" s="16"/>
      <c r="AD1863" s="5"/>
    </row>
    <row r="1864" spans="1:30" x14ac:dyDescent="0.2">
      <c r="A1864" s="138">
        <f t="shared" si="2447"/>
        <v>43909</v>
      </c>
      <c r="B1864" s="134">
        <f t="shared" si="2471"/>
        <v>5055.3137508400005</v>
      </c>
      <c r="C1864" s="134">
        <f t="shared" si="2507"/>
        <v>3790.895117009868</v>
      </c>
      <c r="D1864" s="139">
        <f t="shared" si="2472"/>
        <v>759.11199999999997</v>
      </c>
      <c r="E1864" s="10">
        <f>IF(DAY(A1864)=E$3+1,VLOOKUP(A1864,[1]Plan1!$BZ$150:$CA$300,2),E1863)</f>
        <v>762.73299999999995</v>
      </c>
      <c r="F1864" s="140">
        <f t="shared" si="2473"/>
        <v>43851</v>
      </c>
      <c r="G1864" s="133">
        <f t="shared" si="2474"/>
        <v>4.7700471076732587E-3</v>
      </c>
      <c r="H1864" s="141">
        <f t="shared" si="2475"/>
        <v>28</v>
      </c>
      <c r="I1864" s="141">
        <f t="shared" si="2476"/>
        <v>29</v>
      </c>
      <c r="J1864" s="134">
        <f t="shared" si="2477"/>
        <v>1.0046051845745914</v>
      </c>
      <c r="K1864" s="134">
        <f t="shared" si="2478"/>
        <v>1.31473605</v>
      </c>
      <c r="L1864" s="134">
        <f t="shared" si="2479"/>
        <v>1.32079065</v>
      </c>
      <c r="M1864" s="134">
        <f t="shared" si="2480"/>
        <v>5006.9788256700003</v>
      </c>
      <c r="N1864" s="142">
        <f t="shared" si="2508"/>
        <v>0</v>
      </c>
      <c r="O1864" s="133">
        <f t="shared" si="2444"/>
        <v>0</v>
      </c>
      <c r="P1864" s="134">
        <f t="shared" si="2481"/>
        <v>0</v>
      </c>
      <c r="Q1864" s="133">
        <f t="shared" si="2448"/>
        <v>0.12682499999999999</v>
      </c>
      <c r="R1864" s="143">
        <f t="shared" si="2482"/>
        <v>1.009653511</v>
      </c>
      <c r="S1864" s="134">
        <f t="shared" si="2483"/>
        <v>48.334925169999998</v>
      </c>
      <c r="T1864" s="3">
        <f t="shared" si="2449"/>
        <v>0</v>
      </c>
      <c r="U1864" s="4">
        <f t="shared" si="2450"/>
        <v>0</v>
      </c>
      <c r="V1864" s="144" t="str">
        <f t="shared" ref="V1864" si="2527">V1863</f>
        <v>A+J=</v>
      </c>
      <c r="W1864" s="9">
        <f t="shared" si="2446"/>
        <v>43910</v>
      </c>
      <c r="X1864" s="4"/>
      <c r="Y1864" s="18"/>
      <c r="Z1864" s="16"/>
      <c r="AD1864" s="5"/>
    </row>
    <row r="1865" spans="1:30" x14ac:dyDescent="0.2">
      <c r="A1865" s="138">
        <f t="shared" si="2447"/>
        <v>43910</v>
      </c>
      <c r="B1865" s="134">
        <f t="shared" si="2471"/>
        <v>5057.8784971899995</v>
      </c>
      <c r="C1865" s="134">
        <f t="shared" si="2507"/>
        <v>3790.895117009868</v>
      </c>
      <c r="D1865" s="139">
        <f t="shared" si="2472"/>
        <v>759.11199999999997</v>
      </c>
      <c r="E1865" s="10">
        <f>IF(DAY(A1865)=E$3+1,VLOOKUP(A1865,[1]Plan1!$BZ$150:$CA$300,2),E1864)</f>
        <v>762.73299999999995</v>
      </c>
      <c r="F1865" s="140">
        <f t="shared" si="2473"/>
        <v>43851</v>
      </c>
      <c r="G1865" s="133">
        <f t="shared" si="2474"/>
        <v>4.7700471076732587E-3</v>
      </c>
      <c r="H1865" s="141">
        <f t="shared" si="2475"/>
        <v>29</v>
      </c>
      <c r="I1865" s="141">
        <f t="shared" si="2476"/>
        <v>29</v>
      </c>
      <c r="J1865" s="134">
        <f t="shared" si="2477"/>
        <v>1.0047700471076733</v>
      </c>
      <c r="K1865" s="134">
        <f t="shared" si="2478"/>
        <v>1.31473605</v>
      </c>
      <c r="L1865" s="134">
        <f t="shared" si="2479"/>
        <v>1.3210074000000001</v>
      </c>
      <c r="M1865" s="134">
        <f t="shared" si="2480"/>
        <v>5007.8005021899999</v>
      </c>
      <c r="N1865" s="142">
        <f t="shared" si="2508"/>
        <v>62</v>
      </c>
      <c r="O1865" s="133">
        <f t="shared" si="2444"/>
        <v>6.1288000000000002E-2</v>
      </c>
      <c r="P1865" s="134">
        <f t="shared" si="2481"/>
        <v>306.91807717</v>
      </c>
      <c r="Q1865" s="133">
        <f t="shared" si="2448"/>
        <v>0.12682499999999999</v>
      </c>
      <c r="R1865" s="143">
        <f t="shared" si="2482"/>
        <v>1.0099999980000001</v>
      </c>
      <c r="S1865" s="134">
        <f t="shared" si="2483"/>
        <v>50.077995000000001</v>
      </c>
      <c r="T1865" s="3">
        <f t="shared" si="2449"/>
        <v>356.99607216999999</v>
      </c>
      <c r="U1865" s="4">
        <f t="shared" si="2450"/>
        <v>24632.72897973</v>
      </c>
      <c r="V1865" s="144" t="str">
        <f t="shared" ref="V1865" si="2528">V1864</f>
        <v>A+J=</v>
      </c>
      <c r="W1865" s="9">
        <f t="shared" si="2446"/>
        <v>43941</v>
      </c>
      <c r="X1865" s="4"/>
      <c r="Y1865" s="18"/>
      <c r="Z1865" s="16"/>
      <c r="AD1865" s="5"/>
    </row>
    <row r="1866" spans="1:30" x14ac:dyDescent="0.2">
      <c r="A1866" s="138">
        <f t="shared" si="2447"/>
        <v>43911</v>
      </c>
      <c r="B1866" s="134">
        <f t="shared" si="2471"/>
        <v>4702.3298596699997</v>
      </c>
      <c r="C1866" s="134">
        <f t="shared" si="2507"/>
        <v>3558.558737079868</v>
      </c>
      <c r="D1866" s="139">
        <f t="shared" si="2472"/>
        <v>762.73299999999995</v>
      </c>
      <c r="E1866" s="10">
        <f>IF(DAY(A1866)=E$3+1,VLOOKUP(A1866,[1]Plan1!$BZ$150:$CA$300,2),E1865)</f>
        <v>762.423</v>
      </c>
      <c r="F1866" s="140">
        <f t="shared" si="2473"/>
        <v>43882</v>
      </c>
      <c r="G1866" s="133">
        <f t="shared" si="2474"/>
        <v>-4.0643318172928211E-4</v>
      </c>
      <c r="H1866" s="141">
        <f t="shared" si="2475"/>
        <v>1</v>
      </c>
      <c r="I1866" s="141">
        <f t="shared" si="2476"/>
        <v>31</v>
      </c>
      <c r="J1866" s="134">
        <f t="shared" si="2477"/>
        <v>0.99998688667313906</v>
      </c>
      <c r="K1866" s="134">
        <f t="shared" si="2478"/>
        <v>1.3210074000000001</v>
      </c>
      <c r="L1866" s="134">
        <f t="shared" si="2479"/>
        <v>1.3209900699999999</v>
      </c>
      <c r="M1866" s="134">
        <f t="shared" si="2480"/>
        <v>4700.8207551899995</v>
      </c>
      <c r="N1866" s="142">
        <f t="shared" si="2508"/>
        <v>0</v>
      </c>
      <c r="O1866" s="133">
        <f t="shared" ref="O1866:O1929" si="2529">IF(N1866&gt;0,VLOOKUP(N1866,$Y$10:$AD$100,6),0)</f>
        <v>0</v>
      </c>
      <c r="P1866" s="134">
        <f t="shared" si="2481"/>
        <v>0</v>
      </c>
      <c r="Q1866" s="133">
        <f t="shared" si="2448"/>
        <v>0.12682499999999999</v>
      </c>
      <c r="R1866" s="143">
        <f t="shared" si="2482"/>
        <v>1.0003210300000001</v>
      </c>
      <c r="S1866" s="134">
        <f t="shared" si="2483"/>
        <v>1.50910448</v>
      </c>
      <c r="T1866" s="3">
        <f t="shared" si="2449"/>
        <v>0</v>
      </c>
      <c r="U1866" s="4">
        <f t="shared" si="2450"/>
        <v>0</v>
      </c>
      <c r="V1866" s="144" t="str">
        <f t="shared" ref="V1866" si="2530">V1865</f>
        <v>A+J=</v>
      </c>
      <c r="W1866" s="9">
        <f t="shared" ref="W1866:W1929" si="2531">VLOOKUP(A1866,$Z$10:$AG$81,8)</f>
        <v>43941</v>
      </c>
      <c r="X1866" s="28"/>
      <c r="Y1866" s="18"/>
      <c r="Z1866" s="16"/>
      <c r="AD1866" s="5"/>
    </row>
    <row r="1867" spans="1:30" x14ac:dyDescent="0.2">
      <c r="A1867" s="138">
        <f t="shared" ref="A1867:A1930" si="2532">(A1866+1)</f>
        <v>43912</v>
      </c>
      <c r="B1867" s="134">
        <f t="shared" si="2471"/>
        <v>4703.7777745200001</v>
      </c>
      <c r="C1867" s="134">
        <f t="shared" si="2507"/>
        <v>3558.558737079868</v>
      </c>
      <c r="D1867" s="139">
        <f t="shared" si="2472"/>
        <v>762.73299999999995</v>
      </c>
      <c r="E1867" s="10">
        <f>IF(DAY(A1867)=E$3+1,VLOOKUP(A1867,[1]Plan1!$BZ$150:$CA$300,2),E1866)</f>
        <v>762.423</v>
      </c>
      <c r="F1867" s="140">
        <f t="shared" si="2473"/>
        <v>43882</v>
      </c>
      <c r="G1867" s="133">
        <f t="shared" si="2474"/>
        <v>-4.0643318172928211E-4</v>
      </c>
      <c r="H1867" s="141">
        <f t="shared" si="2475"/>
        <v>2</v>
      </c>
      <c r="I1867" s="141">
        <f t="shared" si="2476"/>
        <v>31</v>
      </c>
      <c r="J1867" s="134">
        <f t="shared" si="2477"/>
        <v>0.99997377351823757</v>
      </c>
      <c r="K1867" s="134">
        <f t="shared" si="2478"/>
        <v>1.3210074000000001</v>
      </c>
      <c r="L1867" s="134">
        <f t="shared" si="2479"/>
        <v>1.3209727499999999</v>
      </c>
      <c r="M1867" s="134">
        <f t="shared" si="2480"/>
        <v>4700.7591209499997</v>
      </c>
      <c r="N1867" s="142">
        <f t="shared" si="2508"/>
        <v>0</v>
      </c>
      <c r="O1867" s="133">
        <f t="shared" si="2529"/>
        <v>0</v>
      </c>
      <c r="P1867" s="134">
        <f t="shared" si="2481"/>
        <v>0</v>
      </c>
      <c r="Q1867" s="133">
        <f t="shared" ref="Q1867:Q1930" si="2533">(Q1866)</f>
        <v>0.12682499999999999</v>
      </c>
      <c r="R1867" s="143">
        <f t="shared" si="2482"/>
        <v>1.000642163</v>
      </c>
      <c r="S1867" s="134">
        <f t="shared" si="2483"/>
        <v>3.0186535700000001</v>
      </c>
      <c r="T1867" s="3">
        <f t="shared" ref="T1867:T1930" si="2534">IF(N1867&gt;0,P1867+S1867,0)</f>
        <v>0</v>
      </c>
      <c r="U1867" s="4">
        <f t="shared" ref="U1867:U1930" si="2535">IF(N1867&gt;0,T1867*U$7,0)</f>
        <v>0</v>
      </c>
      <c r="V1867" s="144" t="str">
        <f t="shared" ref="V1867" si="2536">V1866</f>
        <v>A+J=</v>
      </c>
      <c r="W1867" s="9">
        <f t="shared" si="2531"/>
        <v>43941</v>
      </c>
      <c r="X1867" s="4"/>
      <c r="Y1867" s="18"/>
      <c r="Z1867" s="16"/>
      <c r="AD1867" s="5"/>
    </row>
    <row r="1868" spans="1:30" x14ac:dyDescent="0.2">
      <c r="A1868" s="138">
        <f t="shared" si="2532"/>
        <v>43913</v>
      </c>
      <c r="B1868" s="134">
        <f t="shared" si="2471"/>
        <v>4705.22613396</v>
      </c>
      <c r="C1868" s="134">
        <f t="shared" si="2507"/>
        <v>3558.558737079868</v>
      </c>
      <c r="D1868" s="139">
        <f t="shared" si="2472"/>
        <v>762.73299999999995</v>
      </c>
      <c r="E1868" s="10">
        <f>IF(DAY(A1868)=E$3+1,VLOOKUP(A1868,[1]Plan1!$BZ$150:$CA$300,2),E1867)</f>
        <v>762.423</v>
      </c>
      <c r="F1868" s="140">
        <f t="shared" si="2473"/>
        <v>43882</v>
      </c>
      <c r="G1868" s="133">
        <f t="shared" si="2474"/>
        <v>-4.0643318172928211E-4</v>
      </c>
      <c r="H1868" s="141">
        <f t="shared" si="2475"/>
        <v>3</v>
      </c>
      <c r="I1868" s="141">
        <f t="shared" si="2476"/>
        <v>31</v>
      </c>
      <c r="J1868" s="134">
        <f t="shared" si="2477"/>
        <v>0.99996066053529309</v>
      </c>
      <c r="K1868" s="134">
        <f t="shared" si="2478"/>
        <v>1.3210074000000001</v>
      </c>
      <c r="L1868" s="134">
        <f t="shared" si="2479"/>
        <v>1.3209554299999999</v>
      </c>
      <c r="M1868" s="134">
        <f t="shared" si="2480"/>
        <v>4700.6974867099998</v>
      </c>
      <c r="N1868" s="142">
        <f t="shared" si="2508"/>
        <v>0</v>
      </c>
      <c r="O1868" s="133">
        <f t="shared" si="2529"/>
        <v>0</v>
      </c>
      <c r="P1868" s="134">
        <f t="shared" si="2481"/>
        <v>0</v>
      </c>
      <c r="Q1868" s="133">
        <f t="shared" si="2533"/>
        <v>0.12682499999999999</v>
      </c>
      <c r="R1868" s="143">
        <f t="shared" si="2482"/>
        <v>1.000963399</v>
      </c>
      <c r="S1868" s="134">
        <f t="shared" si="2483"/>
        <v>4.5286472499999997</v>
      </c>
      <c r="T1868" s="3">
        <f t="shared" si="2534"/>
        <v>0</v>
      </c>
      <c r="U1868" s="4">
        <f t="shared" si="2535"/>
        <v>0</v>
      </c>
      <c r="V1868" s="144" t="str">
        <f t="shared" ref="V1868" si="2537">V1867</f>
        <v>A+J=</v>
      </c>
      <c r="W1868" s="9">
        <f t="shared" si="2531"/>
        <v>43941</v>
      </c>
      <c r="X1868" s="4"/>
      <c r="Y1868" s="18"/>
      <c r="Z1868" s="16"/>
      <c r="AD1868" s="5"/>
    </row>
    <row r="1869" spans="1:30" x14ac:dyDescent="0.2">
      <c r="A1869" s="138">
        <f t="shared" si="2532"/>
        <v>43914</v>
      </c>
      <c r="B1869" s="134">
        <f t="shared" si="2471"/>
        <v>4706.6749379799994</v>
      </c>
      <c r="C1869" s="134">
        <f t="shared" si="2507"/>
        <v>3558.558737079868</v>
      </c>
      <c r="D1869" s="139">
        <f t="shared" si="2472"/>
        <v>762.73299999999995</v>
      </c>
      <c r="E1869" s="10">
        <f>IF(DAY(A1869)=E$3+1,VLOOKUP(A1869,[1]Plan1!$BZ$150:$CA$300,2),E1868)</f>
        <v>762.423</v>
      </c>
      <c r="F1869" s="140">
        <f t="shared" si="2473"/>
        <v>43882</v>
      </c>
      <c r="G1869" s="133">
        <f t="shared" si="2474"/>
        <v>-4.0643318172928211E-4</v>
      </c>
      <c r="H1869" s="141">
        <f t="shared" si="2475"/>
        <v>4</v>
      </c>
      <c r="I1869" s="141">
        <f t="shared" si="2476"/>
        <v>31</v>
      </c>
      <c r="J1869" s="134">
        <f t="shared" si="2477"/>
        <v>0.99994754772430339</v>
      </c>
      <c r="K1869" s="134">
        <f t="shared" si="2478"/>
        <v>1.3210074000000001</v>
      </c>
      <c r="L1869" s="134">
        <f t="shared" si="2479"/>
        <v>1.3209381099999999</v>
      </c>
      <c r="M1869" s="134">
        <f t="shared" si="2480"/>
        <v>4700.6358524799998</v>
      </c>
      <c r="N1869" s="142">
        <f t="shared" si="2508"/>
        <v>0</v>
      </c>
      <c r="O1869" s="133">
        <f t="shared" si="2529"/>
        <v>0</v>
      </c>
      <c r="P1869" s="134">
        <f t="shared" si="2481"/>
        <v>0</v>
      </c>
      <c r="Q1869" s="133">
        <f t="shared" si="2533"/>
        <v>0.12682499999999999</v>
      </c>
      <c r="R1869" s="143">
        <f t="shared" si="2482"/>
        <v>1.0012847380000001</v>
      </c>
      <c r="S1869" s="134">
        <f t="shared" si="2483"/>
        <v>6.0390854999999997</v>
      </c>
      <c r="T1869" s="3">
        <f t="shared" si="2534"/>
        <v>0</v>
      </c>
      <c r="U1869" s="4">
        <f t="shared" si="2535"/>
        <v>0</v>
      </c>
      <c r="V1869" s="144" t="str">
        <f t="shared" ref="V1869" si="2538">V1868</f>
        <v>A+J=</v>
      </c>
      <c r="W1869" s="9">
        <f t="shared" si="2531"/>
        <v>43941</v>
      </c>
      <c r="X1869" s="4"/>
      <c r="Y1869" s="18"/>
      <c r="Z1869" s="16"/>
      <c r="AD1869" s="5"/>
    </row>
    <row r="1870" spans="1:30" x14ac:dyDescent="0.2">
      <c r="A1870" s="138">
        <f t="shared" si="2532"/>
        <v>43915</v>
      </c>
      <c r="B1870" s="134">
        <f t="shared" si="2471"/>
        <v>4708.1241508900002</v>
      </c>
      <c r="C1870" s="134">
        <f t="shared" si="2507"/>
        <v>3558.558737079868</v>
      </c>
      <c r="D1870" s="139">
        <f t="shared" si="2472"/>
        <v>762.73299999999995</v>
      </c>
      <c r="E1870" s="10">
        <f>IF(DAY(A1870)=E$3+1,VLOOKUP(A1870,[1]Plan1!$BZ$150:$CA$300,2),E1869)</f>
        <v>762.423</v>
      </c>
      <c r="F1870" s="140">
        <f t="shared" si="2473"/>
        <v>43882</v>
      </c>
      <c r="G1870" s="133">
        <f t="shared" si="2474"/>
        <v>-4.0643318172928211E-4</v>
      </c>
      <c r="H1870" s="141">
        <f t="shared" si="2475"/>
        <v>5</v>
      </c>
      <c r="I1870" s="141">
        <f t="shared" si="2476"/>
        <v>31</v>
      </c>
      <c r="J1870" s="134">
        <f t="shared" si="2477"/>
        <v>0.99993443508526636</v>
      </c>
      <c r="K1870" s="134">
        <f t="shared" si="2478"/>
        <v>1.3210074000000001</v>
      </c>
      <c r="L1870" s="134">
        <f t="shared" si="2479"/>
        <v>1.32092078</v>
      </c>
      <c r="M1870" s="134">
        <f t="shared" si="2480"/>
        <v>4700.5741826499998</v>
      </c>
      <c r="N1870" s="142">
        <f t="shared" si="2508"/>
        <v>0</v>
      </c>
      <c r="O1870" s="133">
        <f t="shared" si="2529"/>
        <v>0</v>
      </c>
      <c r="P1870" s="134">
        <f t="shared" si="2481"/>
        <v>0</v>
      </c>
      <c r="Q1870" s="133">
        <f t="shared" si="2533"/>
        <v>0.12682499999999999</v>
      </c>
      <c r="R1870" s="143">
        <f t="shared" si="2482"/>
        <v>1.00160618</v>
      </c>
      <c r="S1870" s="134">
        <f t="shared" si="2483"/>
        <v>7.5499682400000001</v>
      </c>
      <c r="T1870" s="3">
        <f t="shared" si="2534"/>
        <v>0</v>
      </c>
      <c r="U1870" s="4">
        <f t="shared" si="2535"/>
        <v>0</v>
      </c>
      <c r="V1870" s="144" t="str">
        <f t="shared" ref="V1870" si="2539">V1869</f>
        <v>A+J=</v>
      </c>
      <c r="W1870" s="9">
        <f t="shared" si="2531"/>
        <v>43941</v>
      </c>
      <c r="X1870" s="4"/>
      <c r="Y1870" s="18"/>
      <c r="Z1870" s="16"/>
      <c r="AD1870" s="5"/>
    </row>
    <row r="1871" spans="1:30" x14ac:dyDescent="0.2">
      <c r="A1871" s="138">
        <f t="shared" si="2532"/>
        <v>43916</v>
      </c>
      <c r="B1871" s="134">
        <f t="shared" si="2471"/>
        <v>4709.5738486700002</v>
      </c>
      <c r="C1871" s="134">
        <f t="shared" si="2507"/>
        <v>3558.558737079868</v>
      </c>
      <c r="D1871" s="139">
        <f t="shared" si="2472"/>
        <v>762.73299999999995</v>
      </c>
      <c r="E1871" s="10">
        <f>IF(DAY(A1871)=E$3+1,VLOOKUP(A1871,[1]Plan1!$BZ$150:$CA$300,2),E1870)</f>
        <v>762.423</v>
      </c>
      <c r="F1871" s="140">
        <f t="shared" si="2473"/>
        <v>43882</v>
      </c>
      <c r="G1871" s="133">
        <f t="shared" si="2474"/>
        <v>-4.0643318172928211E-4</v>
      </c>
      <c r="H1871" s="141">
        <f t="shared" si="2475"/>
        <v>6</v>
      </c>
      <c r="I1871" s="141">
        <f t="shared" si="2476"/>
        <v>31</v>
      </c>
      <c r="J1871" s="134">
        <f t="shared" si="2477"/>
        <v>0.99992132261817968</v>
      </c>
      <c r="K1871" s="134">
        <f t="shared" si="2478"/>
        <v>1.3210074000000001</v>
      </c>
      <c r="L1871" s="134">
        <f t="shared" si="2479"/>
        <v>1.32090346</v>
      </c>
      <c r="M1871" s="134">
        <f t="shared" si="2480"/>
        <v>4700.5125484199998</v>
      </c>
      <c r="N1871" s="142">
        <f t="shared" si="2508"/>
        <v>0</v>
      </c>
      <c r="O1871" s="133">
        <f t="shared" si="2529"/>
        <v>0</v>
      </c>
      <c r="P1871" s="134">
        <f t="shared" si="2481"/>
        <v>0</v>
      </c>
      <c r="Q1871" s="133">
        <f t="shared" si="2533"/>
        <v>0.12682499999999999</v>
      </c>
      <c r="R1871" s="143">
        <f t="shared" si="2482"/>
        <v>1.0019277259999999</v>
      </c>
      <c r="S1871" s="134">
        <f t="shared" si="2483"/>
        <v>9.0613002500000004</v>
      </c>
      <c r="T1871" s="3">
        <f t="shared" si="2534"/>
        <v>0</v>
      </c>
      <c r="U1871" s="4">
        <f t="shared" si="2535"/>
        <v>0</v>
      </c>
      <c r="V1871" s="144" t="str">
        <f t="shared" ref="V1871" si="2540">V1870</f>
        <v>A+J=</v>
      </c>
      <c r="W1871" s="9">
        <f t="shared" si="2531"/>
        <v>43941</v>
      </c>
      <c r="X1871" s="4"/>
      <c r="Y1871" s="18"/>
      <c r="Z1871" s="16"/>
      <c r="AD1871" s="5"/>
    </row>
    <row r="1872" spans="1:30" x14ac:dyDescent="0.2">
      <c r="A1872" s="138">
        <f t="shared" si="2532"/>
        <v>43917</v>
      </c>
      <c r="B1872" s="134">
        <f t="shared" si="2471"/>
        <v>4711.0239862500002</v>
      </c>
      <c r="C1872" s="134">
        <f t="shared" si="2507"/>
        <v>3558.558737079868</v>
      </c>
      <c r="D1872" s="139">
        <f t="shared" si="2472"/>
        <v>762.73299999999995</v>
      </c>
      <c r="E1872" s="10">
        <f>IF(DAY(A1872)=E$3+1,VLOOKUP(A1872,[1]Plan1!$BZ$150:$CA$300,2),E1871)</f>
        <v>762.423</v>
      </c>
      <c r="F1872" s="140">
        <f t="shared" si="2473"/>
        <v>43882</v>
      </c>
      <c r="G1872" s="133">
        <f t="shared" si="2474"/>
        <v>-4.0643318172928211E-4</v>
      </c>
      <c r="H1872" s="141">
        <f t="shared" si="2475"/>
        <v>7</v>
      </c>
      <c r="I1872" s="141">
        <f t="shared" si="2476"/>
        <v>31</v>
      </c>
      <c r="J1872" s="134">
        <f t="shared" si="2477"/>
        <v>0.99990821032304089</v>
      </c>
      <c r="K1872" s="134">
        <f t="shared" si="2478"/>
        <v>1.3210074000000001</v>
      </c>
      <c r="L1872" s="134">
        <f t="shared" si="2479"/>
        <v>1.32088614</v>
      </c>
      <c r="M1872" s="134">
        <f t="shared" si="2480"/>
        <v>4700.4509141799999</v>
      </c>
      <c r="N1872" s="142">
        <f t="shared" si="2508"/>
        <v>0</v>
      </c>
      <c r="O1872" s="133">
        <f t="shared" si="2529"/>
        <v>0</v>
      </c>
      <c r="P1872" s="134">
        <f t="shared" si="2481"/>
        <v>0</v>
      </c>
      <c r="Q1872" s="133">
        <f t="shared" si="2533"/>
        <v>0.12682499999999999</v>
      </c>
      <c r="R1872" s="143">
        <f t="shared" si="2482"/>
        <v>1.002249374</v>
      </c>
      <c r="S1872" s="134">
        <f t="shared" si="2483"/>
        <v>10.57307207</v>
      </c>
      <c r="T1872" s="3">
        <f t="shared" si="2534"/>
        <v>0</v>
      </c>
      <c r="U1872" s="4">
        <f t="shared" si="2535"/>
        <v>0</v>
      </c>
      <c r="V1872" s="144" t="str">
        <f t="shared" ref="V1872" si="2541">V1871</f>
        <v>A+J=</v>
      </c>
      <c r="W1872" s="9">
        <f t="shared" si="2531"/>
        <v>43941</v>
      </c>
      <c r="X1872" s="4"/>
      <c r="Y1872" s="18"/>
      <c r="Z1872" s="16"/>
      <c r="AD1872" s="5"/>
    </row>
    <row r="1873" spans="1:30" x14ac:dyDescent="0.2">
      <c r="A1873" s="138">
        <f t="shared" si="2532"/>
        <v>43918</v>
      </c>
      <c r="B1873" s="134">
        <f t="shared" si="2471"/>
        <v>4712.4745730200002</v>
      </c>
      <c r="C1873" s="134">
        <f t="shared" si="2507"/>
        <v>3558.558737079868</v>
      </c>
      <c r="D1873" s="139">
        <f t="shared" si="2472"/>
        <v>762.73299999999995</v>
      </c>
      <c r="E1873" s="10">
        <f>IF(DAY(A1873)=E$3+1,VLOOKUP(A1873,[1]Plan1!$BZ$150:$CA$300,2),E1872)</f>
        <v>762.423</v>
      </c>
      <c r="F1873" s="140">
        <f t="shared" si="2473"/>
        <v>43882</v>
      </c>
      <c r="G1873" s="133">
        <f t="shared" si="2474"/>
        <v>-4.0643318172928211E-4</v>
      </c>
      <c r="H1873" s="141">
        <f t="shared" si="2475"/>
        <v>8</v>
      </c>
      <c r="I1873" s="141">
        <f t="shared" si="2476"/>
        <v>31</v>
      </c>
      <c r="J1873" s="134">
        <f t="shared" si="2477"/>
        <v>0.99989509819984812</v>
      </c>
      <c r="K1873" s="134">
        <f t="shared" si="2478"/>
        <v>1.3210074000000001</v>
      </c>
      <c r="L1873" s="134">
        <f t="shared" si="2479"/>
        <v>1.3208688200000001</v>
      </c>
      <c r="M1873" s="134">
        <f t="shared" si="2480"/>
        <v>4700.3892799400001</v>
      </c>
      <c r="N1873" s="142">
        <f t="shared" si="2508"/>
        <v>0</v>
      </c>
      <c r="O1873" s="133">
        <f t="shared" si="2529"/>
        <v>0</v>
      </c>
      <c r="P1873" s="134">
        <f t="shared" si="2481"/>
        <v>0</v>
      </c>
      <c r="Q1873" s="133">
        <f t="shared" si="2533"/>
        <v>0.12682499999999999</v>
      </c>
      <c r="R1873" s="143">
        <f t="shared" si="2482"/>
        <v>1.0025711260000001</v>
      </c>
      <c r="S1873" s="134">
        <f t="shared" si="2483"/>
        <v>12.08529308</v>
      </c>
      <c r="T1873" s="3">
        <f t="shared" si="2534"/>
        <v>0</v>
      </c>
      <c r="U1873" s="4">
        <f t="shared" si="2535"/>
        <v>0</v>
      </c>
      <c r="V1873" s="144" t="str">
        <f t="shared" ref="V1873" si="2542">V1872</f>
        <v>A+J=</v>
      </c>
      <c r="W1873" s="9">
        <f t="shared" si="2531"/>
        <v>43941</v>
      </c>
      <c r="X1873" s="4"/>
      <c r="Y1873" s="18"/>
      <c r="Z1873" s="16"/>
      <c r="AD1873" s="5"/>
    </row>
    <row r="1874" spans="1:30" x14ac:dyDescent="0.2">
      <c r="A1874" s="138">
        <f t="shared" si="2532"/>
        <v>43919</v>
      </c>
      <c r="B1874" s="134">
        <f t="shared" si="2471"/>
        <v>4713.9256089800001</v>
      </c>
      <c r="C1874" s="134">
        <f t="shared" si="2507"/>
        <v>3558.558737079868</v>
      </c>
      <c r="D1874" s="139">
        <f t="shared" si="2472"/>
        <v>762.73299999999995</v>
      </c>
      <c r="E1874" s="10">
        <f>IF(DAY(A1874)=E$3+1,VLOOKUP(A1874,[1]Plan1!$BZ$150:$CA$300,2),E1873)</f>
        <v>762.423</v>
      </c>
      <c r="F1874" s="140">
        <f t="shared" si="2473"/>
        <v>43882</v>
      </c>
      <c r="G1874" s="133">
        <f t="shared" si="2474"/>
        <v>-4.0643318172928211E-4</v>
      </c>
      <c r="H1874" s="141">
        <f t="shared" si="2475"/>
        <v>9</v>
      </c>
      <c r="I1874" s="141">
        <f t="shared" si="2476"/>
        <v>31</v>
      </c>
      <c r="J1874" s="134">
        <f t="shared" si="2477"/>
        <v>0.99988198624859881</v>
      </c>
      <c r="K1874" s="134">
        <f t="shared" si="2478"/>
        <v>1.3210074000000001</v>
      </c>
      <c r="L1874" s="134">
        <f t="shared" si="2479"/>
        <v>1.3208515000000001</v>
      </c>
      <c r="M1874" s="134">
        <f t="shared" si="2480"/>
        <v>4700.3276457100001</v>
      </c>
      <c r="N1874" s="142">
        <f t="shared" si="2508"/>
        <v>0</v>
      </c>
      <c r="O1874" s="133">
        <f t="shared" si="2529"/>
        <v>0</v>
      </c>
      <c r="P1874" s="134">
        <f t="shared" si="2481"/>
        <v>0</v>
      </c>
      <c r="Q1874" s="133">
        <f t="shared" si="2533"/>
        <v>0.12682499999999999</v>
      </c>
      <c r="R1874" s="143">
        <f t="shared" si="2482"/>
        <v>1.0028929820000001</v>
      </c>
      <c r="S1874" s="134">
        <f t="shared" si="2483"/>
        <v>13.597963269999999</v>
      </c>
      <c r="T1874" s="3">
        <f t="shared" si="2534"/>
        <v>0</v>
      </c>
      <c r="U1874" s="4">
        <f t="shared" si="2535"/>
        <v>0</v>
      </c>
      <c r="V1874" s="144" t="str">
        <f t="shared" ref="V1874" si="2543">V1873</f>
        <v>A+J=</v>
      </c>
      <c r="W1874" s="9">
        <f t="shared" si="2531"/>
        <v>43941</v>
      </c>
      <c r="X1874" s="4"/>
      <c r="Y1874" s="18"/>
      <c r="Z1874" s="16"/>
      <c r="AD1874" s="5"/>
    </row>
    <row r="1875" spans="1:30" x14ac:dyDescent="0.2">
      <c r="A1875" s="138">
        <f t="shared" si="2532"/>
        <v>43920</v>
      </c>
      <c r="B1875" s="134">
        <f t="shared" si="2471"/>
        <v>4715.3770846799998</v>
      </c>
      <c r="C1875" s="134">
        <f t="shared" si="2507"/>
        <v>3558.558737079868</v>
      </c>
      <c r="D1875" s="139">
        <f t="shared" si="2472"/>
        <v>762.73299999999995</v>
      </c>
      <c r="E1875" s="10">
        <f>IF(DAY(A1875)=E$3+1,VLOOKUP(A1875,[1]Plan1!$BZ$150:$CA$300,2),E1874)</f>
        <v>762.423</v>
      </c>
      <c r="F1875" s="140">
        <f t="shared" si="2473"/>
        <v>43882</v>
      </c>
      <c r="G1875" s="133">
        <f t="shared" si="2474"/>
        <v>-4.0643318172928211E-4</v>
      </c>
      <c r="H1875" s="141">
        <f t="shared" si="2475"/>
        <v>10</v>
      </c>
      <c r="I1875" s="141">
        <f t="shared" si="2476"/>
        <v>31</v>
      </c>
      <c r="J1875" s="134">
        <f t="shared" si="2477"/>
        <v>0.99986887446929074</v>
      </c>
      <c r="K1875" s="134">
        <f t="shared" si="2478"/>
        <v>1.3210074000000001</v>
      </c>
      <c r="L1875" s="134">
        <f t="shared" si="2479"/>
        <v>1.3208341800000001</v>
      </c>
      <c r="M1875" s="134">
        <f t="shared" si="2480"/>
        <v>4700.2660114700002</v>
      </c>
      <c r="N1875" s="142">
        <f t="shared" si="2508"/>
        <v>0</v>
      </c>
      <c r="O1875" s="133">
        <f t="shared" si="2529"/>
        <v>0</v>
      </c>
      <c r="P1875" s="134">
        <f t="shared" si="2481"/>
        <v>0</v>
      </c>
      <c r="Q1875" s="133">
        <f t="shared" si="2533"/>
        <v>0.12682499999999999</v>
      </c>
      <c r="R1875" s="143">
        <f t="shared" si="2482"/>
        <v>1.0032149400000001</v>
      </c>
      <c r="S1875" s="134">
        <f t="shared" si="2483"/>
        <v>15.111073210000001</v>
      </c>
      <c r="T1875" s="3">
        <f t="shared" si="2534"/>
        <v>0</v>
      </c>
      <c r="U1875" s="4">
        <f t="shared" si="2535"/>
        <v>0</v>
      </c>
      <c r="V1875" s="144" t="str">
        <f t="shared" ref="V1875" si="2544">V1874</f>
        <v>A+J=</v>
      </c>
      <c r="W1875" s="9">
        <f t="shared" si="2531"/>
        <v>43941</v>
      </c>
      <c r="X1875" s="4"/>
      <c r="Y1875" s="18"/>
      <c r="Z1875" s="16"/>
      <c r="AD1875" s="5"/>
    </row>
    <row r="1876" spans="1:30" x14ac:dyDescent="0.2">
      <c r="A1876" s="138">
        <f t="shared" si="2532"/>
        <v>43921</v>
      </c>
      <c r="B1876" s="134">
        <f t="shared" si="2471"/>
        <v>4716.8290095100001</v>
      </c>
      <c r="C1876" s="134">
        <f t="shared" si="2507"/>
        <v>3558.558737079868</v>
      </c>
      <c r="D1876" s="139">
        <f t="shared" si="2472"/>
        <v>762.73299999999995</v>
      </c>
      <c r="E1876" s="10">
        <f>IF(DAY(A1876)=E$3+1,VLOOKUP(A1876,[1]Plan1!$BZ$150:$CA$300,2),E1875)</f>
        <v>762.423</v>
      </c>
      <c r="F1876" s="140">
        <f t="shared" si="2473"/>
        <v>43882</v>
      </c>
      <c r="G1876" s="133">
        <f t="shared" si="2474"/>
        <v>-4.0643318172928211E-4</v>
      </c>
      <c r="H1876" s="141">
        <f t="shared" si="2475"/>
        <v>11</v>
      </c>
      <c r="I1876" s="141">
        <f t="shared" si="2476"/>
        <v>31</v>
      </c>
      <c r="J1876" s="134">
        <f t="shared" si="2477"/>
        <v>0.99985576286192179</v>
      </c>
      <c r="K1876" s="134">
        <f t="shared" si="2478"/>
        <v>1.3210074000000001</v>
      </c>
      <c r="L1876" s="134">
        <f t="shared" si="2479"/>
        <v>1.3208168600000001</v>
      </c>
      <c r="M1876" s="134">
        <f t="shared" si="2480"/>
        <v>4700.2043772300003</v>
      </c>
      <c r="N1876" s="142">
        <f t="shared" si="2508"/>
        <v>0</v>
      </c>
      <c r="O1876" s="133">
        <f t="shared" si="2529"/>
        <v>0</v>
      </c>
      <c r="P1876" s="134">
        <f t="shared" si="2481"/>
        <v>0</v>
      </c>
      <c r="Q1876" s="133">
        <f t="shared" si="2533"/>
        <v>0.12682499999999999</v>
      </c>
      <c r="R1876" s="143">
        <f t="shared" si="2482"/>
        <v>1.0035370020000001</v>
      </c>
      <c r="S1876" s="134">
        <f t="shared" si="2483"/>
        <v>16.62463228</v>
      </c>
      <c r="T1876" s="3">
        <f t="shared" si="2534"/>
        <v>0</v>
      </c>
      <c r="U1876" s="4">
        <f t="shared" si="2535"/>
        <v>0</v>
      </c>
      <c r="V1876" s="144" t="str">
        <f t="shared" ref="V1876" si="2545">V1875</f>
        <v>A+J=</v>
      </c>
      <c r="W1876" s="9">
        <f t="shared" si="2531"/>
        <v>43941</v>
      </c>
      <c r="X1876" s="4"/>
      <c r="Y1876" s="18"/>
      <c r="Z1876" s="16"/>
      <c r="AD1876" s="5"/>
    </row>
    <row r="1877" spans="1:30" x14ac:dyDescent="0.2">
      <c r="A1877" s="138">
        <f t="shared" si="2532"/>
        <v>43922</v>
      </c>
      <c r="B1877" s="134">
        <f t="shared" si="2471"/>
        <v>4718.2813834500002</v>
      </c>
      <c r="C1877" s="134">
        <f t="shared" si="2507"/>
        <v>3558.558737079868</v>
      </c>
      <c r="D1877" s="139">
        <f t="shared" si="2472"/>
        <v>762.73299999999995</v>
      </c>
      <c r="E1877" s="10">
        <f>IF(DAY(A1877)=E$3+1,VLOOKUP(A1877,[1]Plan1!$BZ$150:$CA$300,2),E1876)</f>
        <v>762.423</v>
      </c>
      <c r="F1877" s="140">
        <f t="shared" si="2473"/>
        <v>43882</v>
      </c>
      <c r="G1877" s="133">
        <f t="shared" si="2474"/>
        <v>-4.0643318172928211E-4</v>
      </c>
      <c r="H1877" s="141">
        <f t="shared" si="2475"/>
        <v>12</v>
      </c>
      <c r="I1877" s="141">
        <f t="shared" si="2476"/>
        <v>31</v>
      </c>
      <c r="J1877" s="134">
        <f t="shared" si="2477"/>
        <v>0.99984265142648965</v>
      </c>
      <c r="K1877" s="134">
        <f t="shared" si="2478"/>
        <v>1.3210074000000001</v>
      </c>
      <c r="L1877" s="134">
        <f t="shared" si="2479"/>
        <v>1.3207995400000001</v>
      </c>
      <c r="M1877" s="134">
        <f t="shared" si="2480"/>
        <v>4700.1427429900004</v>
      </c>
      <c r="N1877" s="142">
        <f t="shared" si="2508"/>
        <v>0</v>
      </c>
      <c r="O1877" s="133">
        <f t="shared" si="2529"/>
        <v>0</v>
      </c>
      <c r="P1877" s="134">
        <f t="shared" si="2481"/>
        <v>0</v>
      </c>
      <c r="Q1877" s="133">
        <f t="shared" si="2533"/>
        <v>0.12682499999999999</v>
      </c>
      <c r="R1877" s="143">
        <f t="shared" si="2482"/>
        <v>1.003859168</v>
      </c>
      <c r="S1877" s="134">
        <f t="shared" si="2483"/>
        <v>18.138640460000001</v>
      </c>
      <c r="T1877" s="3">
        <f t="shared" si="2534"/>
        <v>0</v>
      </c>
      <c r="U1877" s="4">
        <f t="shared" si="2535"/>
        <v>0</v>
      </c>
      <c r="V1877" s="144" t="str">
        <f t="shared" ref="V1877" si="2546">V1876</f>
        <v>A+J=</v>
      </c>
      <c r="W1877" s="9">
        <f t="shared" si="2531"/>
        <v>43941</v>
      </c>
      <c r="X1877" s="4"/>
      <c r="Y1877" s="18"/>
      <c r="Z1877" s="16"/>
      <c r="AD1877" s="5"/>
    </row>
    <row r="1878" spans="1:30" x14ac:dyDescent="0.2">
      <c r="A1878" s="138">
        <f t="shared" si="2532"/>
        <v>43923</v>
      </c>
      <c r="B1878" s="134">
        <f t="shared" si="2471"/>
        <v>4719.7341971099995</v>
      </c>
      <c r="C1878" s="134">
        <f t="shared" si="2507"/>
        <v>3558.558737079868</v>
      </c>
      <c r="D1878" s="139">
        <f t="shared" si="2472"/>
        <v>762.73299999999995</v>
      </c>
      <c r="E1878" s="10">
        <f>IF(DAY(A1878)=E$3+1,VLOOKUP(A1878,[1]Plan1!$BZ$150:$CA$300,2),E1877)</f>
        <v>762.423</v>
      </c>
      <c r="F1878" s="140">
        <f t="shared" si="2473"/>
        <v>43882</v>
      </c>
      <c r="G1878" s="133">
        <f t="shared" si="2474"/>
        <v>-4.0643318172928211E-4</v>
      </c>
      <c r="H1878" s="141">
        <f t="shared" si="2475"/>
        <v>13</v>
      </c>
      <c r="I1878" s="141">
        <f t="shared" si="2476"/>
        <v>31</v>
      </c>
      <c r="J1878" s="134">
        <f t="shared" si="2477"/>
        <v>0.99982954016299208</v>
      </c>
      <c r="K1878" s="134">
        <f t="shared" si="2478"/>
        <v>1.3210074000000001</v>
      </c>
      <c r="L1878" s="134">
        <f t="shared" si="2479"/>
        <v>1.3207822199999999</v>
      </c>
      <c r="M1878" s="134">
        <f t="shared" si="2480"/>
        <v>4700.0811087599996</v>
      </c>
      <c r="N1878" s="142">
        <f t="shared" si="2508"/>
        <v>0</v>
      </c>
      <c r="O1878" s="133">
        <f t="shared" si="2529"/>
        <v>0</v>
      </c>
      <c r="P1878" s="134">
        <f t="shared" si="2481"/>
        <v>0</v>
      </c>
      <c r="Q1878" s="133">
        <f t="shared" si="2533"/>
        <v>0.12682499999999999</v>
      </c>
      <c r="R1878" s="143">
        <f t="shared" si="2482"/>
        <v>1.0041814360000001</v>
      </c>
      <c r="S1878" s="134">
        <f t="shared" si="2483"/>
        <v>19.653088350000001</v>
      </c>
      <c r="T1878" s="3">
        <f t="shared" si="2534"/>
        <v>0</v>
      </c>
      <c r="U1878" s="4">
        <f t="shared" si="2535"/>
        <v>0</v>
      </c>
      <c r="V1878" s="144" t="str">
        <f t="shared" ref="V1878" si="2547">V1877</f>
        <v>A+J=</v>
      </c>
      <c r="W1878" s="9">
        <f t="shared" si="2531"/>
        <v>43941</v>
      </c>
      <c r="X1878" s="4"/>
      <c r="Y1878" s="18"/>
      <c r="Z1878" s="16"/>
      <c r="AD1878" s="5"/>
    </row>
    <row r="1879" spans="1:30" x14ac:dyDescent="0.2">
      <c r="A1879" s="138">
        <f t="shared" si="2532"/>
        <v>43924</v>
      </c>
      <c r="B1879" s="134">
        <f t="shared" si="2471"/>
        <v>4721.1874645199996</v>
      </c>
      <c r="C1879" s="134">
        <f t="shared" si="2507"/>
        <v>3558.558737079868</v>
      </c>
      <c r="D1879" s="139">
        <f t="shared" si="2472"/>
        <v>762.73299999999995</v>
      </c>
      <c r="E1879" s="10">
        <f>IF(DAY(A1879)=E$3+1,VLOOKUP(A1879,[1]Plan1!$BZ$150:$CA$300,2),E1878)</f>
        <v>762.423</v>
      </c>
      <c r="F1879" s="140">
        <f t="shared" si="2473"/>
        <v>43882</v>
      </c>
      <c r="G1879" s="133">
        <f t="shared" si="2474"/>
        <v>-4.0643318172928211E-4</v>
      </c>
      <c r="H1879" s="141">
        <f t="shared" si="2475"/>
        <v>14</v>
      </c>
      <c r="I1879" s="141">
        <f t="shared" si="2476"/>
        <v>31</v>
      </c>
      <c r="J1879" s="134">
        <f t="shared" si="2477"/>
        <v>0.99981642907142665</v>
      </c>
      <c r="K1879" s="134">
        <f t="shared" si="2478"/>
        <v>1.3210074000000001</v>
      </c>
      <c r="L1879" s="134">
        <f t="shared" si="2479"/>
        <v>1.3207648999999999</v>
      </c>
      <c r="M1879" s="134">
        <f t="shared" si="2480"/>
        <v>4700.0194745199997</v>
      </c>
      <c r="N1879" s="142">
        <f t="shared" si="2508"/>
        <v>0</v>
      </c>
      <c r="O1879" s="133">
        <f t="shared" si="2529"/>
        <v>0</v>
      </c>
      <c r="P1879" s="134">
        <f t="shared" si="2481"/>
        <v>0</v>
      </c>
      <c r="Q1879" s="133">
        <f t="shared" si="2533"/>
        <v>0.12682499999999999</v>
      </c>
      <c r="R1879" s="143">
        <f t="shared" si="2482"/>
        <v>1.004503809</v>
      </c>
      <c r="S1879" s="134">
        <f t="shared" si="2483"/>
        <v>21.16799</v>
      </c>
      <c r="T1879" s="3">
        <f t="shared" si="2534"/>
        <v>0</v>
      </c>
      <c r="U1879" s="4">
        <f t="shared" si="2535"/>
        <v>0</v>
      </c>
      <c r="V1879" s="144" t="str">
        <f t="shared" ref="V1879" si="2548">V1878</f>
        <v>A+J=</v>
      </c>
      <c r="W1879" s="9">
        <f t="shared" si="2531"/>
        <v>43941</v>
      </c>
      <c r="X1879" s="4"/>
      <c r="Y1879" s="18"/>
      <c r="Z1879" s="16"/>
      <c r="AD1879" s="5"/>
    </row>
    <row r="1880" spans="1:30" x14ac:dyDescent="0.2">
      <c r="A1880" s="138">
        <f t="shared" si="2532"/>
        <v>43925</v>
      </c>
      <c r="B1880" s="134">
        <f t="shared" si="2471"/>
        <v>4722.6411716000002</v>
      </c>
      <c r="C1880" s="134">
        <f t="shared" si="2507"/>
        <v>3558.558737079868</v>
      </c>
      <c r="D1880" s="139">
        <f t="shared" si="2472"/>
        <v>762.73299999999995</v>
      </c>
      <c r="E1880" s="10">
        <f>IF(DAY(A1880)=E$3+1,VLOOKUP(A1880,[1]Plan1!$BZ$150:$CA$300,2),E1879)</f>
        <v>762.423</v>
      </c>
      <c r="F1880" s="140">
        <f t="shared" si="2473"/>
        <v>43882</v>
      </c>
      <c r="G1880" s="133">
        <f t="shared" si="2474"/>
        <v>-4.0643318172928211E-4</v>
      </c>
      <c r="H1880" s="141">
        <f t="shared" si="2475"/>
        <v>15</v>
      </c>
      <c r="I1880" s="141">
        <f t="shared" si="2476"/>
        <v>31</v>
      </c>
      <c r="J1880" s="134">
        <f t="shared" si="2477"/>
        <v>0.99980331815179135</v>
      </c>
      <c r="K1880" s="134">
        <f t="shared" si="2478"/>
        <v>1.3210074000000001</v>
      </c>
      <c r="L1880" s="134">
        <f t="shared" si="2479"/>
        <v>1.3207475799999999</v>
      </c>
      <c r="M1880" s="134">
        <f t="shared" si="2480"/>
        <v>4699.9578402799998</v>
      </c>
      <c r="N1880" s="142">
        <f t="shared" si="2508"/>
        <v>0</v>
      </c>
      <c r="O1880" s="133">
        <f t="shared" si="2529"/>
        <v>0</v>
      </c>
      <c r="P1880" s="134">
        <f t="shared" si="2481"/>
        <v>0</v>
      </c>
      <c r="Q1880" s="133">
        <f t="shared" si="2533"/>
        <v>0.12682499999999999</v>
      </c>
      <c r="R1880" s="143">
        <f t="shared" si="2482"/>
        <v>1.004826284</v>
      </c>
      <c r="S1880" s="134">
        <f t="shared" si="2483"/>
        <v>22.683331320000001</v>
      </c>
      <c r="T1880" s="3">
        <f t="shared" si="2534"/>
        <v>0</v>
      </c>
      <c r="U1880" s="4">
        <f t="shared" si="2535"/>
        <v>0</v>
      </c>
      <c r="V1880" s="144" t="str">
        <f t="shared" ref="V1880" si="2549">V1879</f>
        <v>A+J=</v>
      </c>
      <c r="W1880" s="9">
        <f t="shared" si="2531"/>
        <v>43941</v>
      </c>
      <c r="X1880" s="4"/>
      <c r="Y1880" s="18"/>
      <c r="Z1880" s="16"/>
      <c r="AD1880" s="5"/>
    </row>
    <row r="1881" spans="1:30" x14ac:dyDescent="0.2">
      <c r="A1881" s="138">
        <f t="shared" si="2532"/>
        <v>43926</v>
      </c>
      <c r="B1881" s="134">
        <f t="shared" si="2471"/>
        <v>4724.0953324100001</v>
      </c>
      <c r="C1881" s="134">
        <f t="shared" si="2507"/>
        <v>3558.558737079868</v>
      </c>
      <c r="D1881" s="139">
        <f t="shared" si="2472"/>
        <v>762.73299999999995</v>
      </c>
      <c r="E1881" s="10">
        <f>IF(DAY(A1881)=E$3+1,VLOOKUP(A1881,[1]Plan1!$BZ$150:$CA$300,2),E1880)</f>
        <v>762.423</v>
      </c>
      <c r="F1881" s="140">
        <f t="shared" si="2473"/>
        <v>43882</v>
      </c>
      <c r="G1881" s="133">
        <f t="shared" si="2474"/>
        <v>-4.0643318172928211E-4</v>
      </c>
      <c r="H1881" s="141">
        <f t="shared" si="2475"/>
        <v>16</v>
      </c>
      <c r="I1881" s="141">
        <f t="shared" si="2476"/>
        <v>31</v>
      </c>
      <c r="J1881" s="134">
        <f t="shared" si="2477"/>
        <v>0.99979020740408386</v>
      </c>
      <c r="K1881" s="134">
        <f t="shared" si="2478"/>
        <v>1.3210074000000001</v>
      </c>
      <c r="L1881" s="134">
        <f t="shared" si="2479"/>
        <v>1.3207302599999999</v>
      </c>
      <c r="M1881" s="134">
        <f t="shared" si="2480"/>
        <v>4699.8962060399999</v>
      </c>
      <c r="N1881" s="142">
        <f t="shared" si="2508"/>
        <v>0</v>
      </c>
      <c r="O1881" s="133">
        <f t="shared" si="2529"/>
        <v>0</v>
      </c>
      <c r="P1881" s="134">
        <f t="shared" si="2481"/>
        <v>0</v>
      </c>
      <c r="Q1881" s="133">
        <f t="shared" si="2533"/>
        <v>0.12682499999999999</v>
      </c>
      <c r="R1881" s="143">
        <f t="shared" si="2482"/>
        <v>1.0051488639999999</v>
      </c>
      <c r="S1881" s="134">
        <f t="shared" si="2483"/>
        <v>24.199126369999998</v>
      </c>
      <c r="T1881" s="3">
        <f t="shared" si="2534"/>
        <v>0</v>
      </c>
      <c r="U1881" s="4">
        <f t="shared" si="2535"/>
        <v>0</v>
      </c>
      <c r="V1881" s="144" t="str">
        <f t="shared" ref="V1881" si="2550">V1880</f>
        <v>A+J=</v>
      </c>
      <c r="W1881" s="9">
        <f t="shared" si="2531"/>
        <v>43941</v>
      </c>
      <c r="X1881" s="4"/>
      <c r="Y1881" s="18"/>
      <c r="Z1881" s="16"/>
      <c r="AD1881" s="5"/>
    </row>
    <row r="1882" spans="1:30" x14ac:dyDescent="0.2">
      <c r="A1882" s="138">
        <f t="shared" si="2532"/>
        <v>43927</v>
      </c>
      <c r="B1882" s="134">
        <f t="shared" si="2471"/>
        <v>4725.5499328599999</v>
      </c>
      <c r="C1882" s="134">
        <f t="shared" si="2507"/>
        <v>3558.558737079868</v>
      </c>
      <c r="D1882" s="139">
        <f t="shared" si="2472"/>
        <v>762.73299999999995</v>
      </c>
      <c r="E1882" s="10">
        <f>IF(DAY(A1882)=E$3+1,VLOOKUP(A1882,[1]Plan1!$BZ$150:$CA$300,2),E1881)</f>
        <v>762.423</v>
      </c>
      <c r="F1882" s="140">
        <f t="shared" si="2473"/>
        <v>43882</v>
      </c>
      <c r="G1882" s="133">
        <f t="shared" si="2474"/>
        <v>-4.0643318172928211E-4</v>
      </c>
      <c r="H1882" s="141">
        <f t="shared" si="2475"/>
        <v>17</v>
      </c>
      <c r="I1882" s="141">
        <f t="shared" si="2476"/>
        <v>31</v>
      </c>
      <c r="J1882" s="134">
        <f t="shared" si="2477"/>
        <v>0.99977709682830185</v>
      </c>
      <c r="K1882" s="134">
        <f t="shared" si="2478"/>
        <v>1.3210074000000001</v>
      </c>
      <c r="L1882" s="134">
        <f t="shared" si="2479"/>
        <v>1.3207129399999999</v>
      </c>
      <c r="M1882" s="134">
        <f t="shared" si="2480"/>
        <v>4699.8345718099999</v>
      </c>
      <c r="N1882" s="142">
        <f t="shared" si="2508"/>
        <v>0</v>
      </c>
      <c r="O1882" s="133">
        <f t="shared" si="2529"/>
        <v>0</v>
      </c>
      <c r="P1882" s="134">
        <f t="shared" si="2481"/>
        <v>0</v>
      </c>
      <c r="Q1882" s="133">
        <f t="shared" si="2533"/>
        <v>0.12682499999999999</v>
      </c>
      <c r="R1882" s="143">
        <f t="shared" si="2482"/>
        <v>1.0054715460000001</v>
      </c>
      <c r="S1882" s="134">
        <f t="shared" si="2483"/>
        <v>25.715361049999998</v>
      </c>
      <c r="T1882" s="3">
        <f t="shared" si="2534"/>
        <v>0</v>
      </c>
      <c r="U1882" s="4">
        <f t="shared" si="2535"/>
        <v>0</v>
      </c>
      <c r="V1882" s="144" t="str">
        <f t="shared" ref="V1882" si="2551">V1881</f>
        <v>A+J=</v>
      </c>
      <c r="W1882" s="9">
        <f t="shared" si="2531"/>
        <v>43941</v>
      </c>
      <c r="X1882" s="4"/>
      <c r="Y1882" s="18"/>
      <c r="Z1882" s="16"/>
      <c r="AD1882" s="5"/>
    </row>
    <row r="1883" spans="1:30" x14ac:dyDescent="0.2">
      <c r="A1883" s="138">
        <f t="shared" si="2532"/>
        <v>43928</v>
      </c>
      <c r="B1883" s="134">
        <f t="shared" si="2471"/>
        <v>4727.0049869900004</v>
      </c>
      <c r="C1883" s="134">
        <f t="shared" si="2507"/>
        <v>3558.558737079868</v>
      </c>
      <c r="D1883" s="139">
        <f t="shared" si="2472"/>
        <v>762.73299999999995</v>
      </c>
      <c r="E1883" s="10">
        <f>IF(DAY(A1883)=E$3+1,VLOOKUP(A1883,[1]Plan1!$BZ$150:$CA$300,2),E1882)</f>
        <v>762.423</v>
      </c>
      <c r="F1883" s="140">
        <f t="shared" si="2473"/>
        <v>43882</v>
      </c>
      <c r="G1883" s="133">
        <f t="shared" si="2474"/>
        <v>-4.0643318172928211E-4</v>
      </c>
      <c r="H1883" s="141">
        <f t="shared" si="2475"/>
        <v>18</v>
      </c>
      <c r="I1883" s="141">
        <f t="shared" si="2476"/>
        <v>31</v>
      </c>
      <c r="J1883" s="134">
        <f t="shared" si="2477"/>
        <v>0.99976398642444309</v>
      </c>
      <c r="K1883" s="134">
        <f t="shared" si="2478"/>
        <v>1.3210074000000001</v>
      </c>
      <c r="L1883" s="134">
        <f t="shared" si="2479"/>
        <v>1.32069562</v>
      </c>
      <c r="M1883" s="134">
        <f t="shared" si="2480"/>
        <v>4699.7729375700001</v>
      </c>
      <c r="N1883" s="142">
        <f t="shared" si="2508"/>
        <v>0</v>
      </c>
      <c r="O1883" s="133">
        <f t="shared" si="2529"/>
        <v>0</v>
      </c>
      <c r="P1883" s="134">
        <f t="shared" si="2481"/>
        <v>0</v>
      </c>
      <c r="Q1883" s="133">
        <f t="shared" si="2533"/>
        <v>0.12682499999999999</v>
      </c>
      <c r="R1883" s="143">
        <f t="shared" si="2482"/>
        <v>1.0057943330000001</v>
      </c>
      <c r="S1883" s="134">
        <f t="shared" si="2483"/>
        <v>27.232049419999999</v>
      </c>
      <c r="T1883" s="3">
        <f t="shared" si="2534"/>
        <v>0</v>
      </c>
      <c r="U1883" s="4">
        <f t="shared" si="2535"/>
        <v>0</v>
      </c>
      <c r="V1883" s="144" t="str">
        <f t="shared" ref="V1883" si="2552">V1882</f>
        <v>A+J=</v>
      </c>
      <c r="W1883" s="9">
        <f t="shared" si="2531"/>
        <v>43941</v>
      </c>
      <c r="X1883" s="4"/>
      <c r="Y1883" s="18"/>
      <c r="Z1883" s="16"/>
      <c r="AD1883" s="5"/>
    </row>
    <row r="1884" spans="1:30" x14ac:dyDescent="0.2">
      <c r="A1884" s="138">
        <f t="shared" si="2532"/>
        <v>43929</v>
      </c>
      <c r="B1884" s="134">
        <f t="shared" si="2471"/>
        <v>4728.4604853999999</v>
      </c>
      <c r="C1884" s="134">
        <f t="shared" si="2507"/>
        <v>3558.558737079868</v>
      </c>
      <c r="D1884" s="139">
        <f t="shared" si="2472"/>
        <v>762.73299999999995</v>
      </c>
      <c r="E1884" s="10">
        <f>IF(DAY(A1884)=E$3+1,VLOOKUP(A1884,[1]Plan1!$BZ$150:$CA$300,2),E1883)</f>
        <v>762.423</v>
      </c>
      <c r="F1884" s="140">
        <f t="shared" si="2473"/>
        <v>43882</v>
      </c>
      <c r="G1884" s="133">
        <f t="shared" si="2474"/>
        <v>-4.0643318172928211E-4</v>
      </c>
      <c r="H1884" s="141">
        <f t="shared" si="2475"/>
        <v>19</v>
      </c>
      <c r="I1884" s="141">
        <f t="shared" si="2476"/>
        <v>31</v>
      </c>
      <c r="J1884" s="134">
        <f t="shared" si="2477"/>
        <v>0.99975087619250536</v>
      </c>
      <c r="K1884" s="134">
        <f t="shared" si="2478"/>
        <v>1.3210074000000001</v>
      </c>
      <c r="L1884" s="134">
        <f t="shared" si="2479"/>
        <v>1.3206783</v>
      </c>
      <c r="M1884" s="134">
        <f t="shared" si="2480"/>
        <v>4699.7113033300002</v>
      </c>
      <c r="N1884" s="142">
        <f t="shared" si="2508"/>
        <v>0</v>
      </c>
      <c r="O1884" s="133">
        <f t="shared" si="2529"/>
        <v>0</v>
      </c>
      <c r="P1884" s="134">
        <f t="shared" si="2481"/>
        <v>0</v>
      </c>
      <c r="Q1884" s="133">
        <f t="shared" si="2533"/>
        <v>0.12682499999999999</v>
      </c>
      <c r="R1884" s="143">
        <f t="shared" si="2482"/>
        <v>1.0061172229999999</v>
      </c>
      <c r="S1884" s="134">
        <f t="shared" si="2483"/>
        <v>28.74918207</v>
      </c>
      <c r="T1884" s="3">
        <f t="shared" si="2534"/>
        <v>0</v>
      </c>
      <c r="U1884" s="4">
        <f t="shared" si="2535"/>
        <v>0</v>
      </c>
      <c r="V1884" s="144" t="str">
        <f t="shared" ref="V1884" si="2553">V1883</f>
        <v>A+J=</v>
      </c>
      <c r="W1884" s="9">
        <f t="shared" si="2531"/>
        <v>43941</v>
      </c>
      <c r="X1884" s="4"/>
      <c r="Y1884" s="18"/>
      <c r="Z1884" s="16"/>
      <c r="AD1884" s="5"/>
    </row>
    <row r="1885" spans="1:30" x14ac:dyDescent="0.2">
      <c r="A1885" s="138">
        <f t="shared" si="2532"/>
        <v>43930</v>
      </c>
      <c r="B1885" s="134">
        <f t="shared" si="2471"/>
        <v>4729.9164280800005</v>
      </c>
      <c r="C1885" s="134">
        <f t="shared" si="2507"/>
        <v>3558.558737079868</v>
      </c>
      <c r="D1885" s="139">
        <f t="shared" si="2472"/>
        <v>762.73299999999995</v>
      </c>
      <c r="E1885" s="10">
        <f>IF(DAY(A1885)=E$3+1,VLOOKUP(A1885,[1]Plan1!$BZ$150:$CA$300,2),E1884)</f>
        <v>762.423</v>
      </c>
      <c r="F1885" s="140">
        <f t="shared" si="2473"/>
        <v>43882</v>
      </c>
      <c r="G1885" s="133">
        <f t="shared" si="2474"/>
        <v>-4.0643318172928211E-4</v>
      </c>
      <c r="H1885" s="141">
        <f t="shared" si="2475"/>
        <v>20</v>
      </c>
      <c r="I1885" s="141">
        <f t="shared" si="2476"/>
        <v>31</v>
      </c>
      <c r="J1885" s="134">
        <f t="shared" si="2477"/>
        <v>0.99973776613248633</v>
      </c>
      <c r="K1885" s="134">
        <f t="shared" si="2478"/>
        <v>1.3210074000000001</v>
      </c>
      <c r="L1885" s="134">
        <f t="shared" si="2479"/>
        <v>1.32066098</v>
      </c>
      <c r="M1885" s="134">
        <f t="shared" si="2480"/>
        <v>4699.6496690900003</v>
      </c>
      <c r="N1885" s="142">
        <f t="shared" si="2508"/>
        <v>0</v>
      </c>
      <c r="O1885" s="133">
        <f t="shared" si="2529"/>
        <v>0</v>
      </c>
      <c r="P1885" s="134">
        <f t="shared" si="2481"/>
        <v>0</v>
      </c>
      <c r="Q1885" s="133">
        <f t="shared" si="2533"/>
        <v>0.12682499999999999</v>
      </c>
      <c r="R1885" s="143">
        <f t="shared" si="2482"/>
        <v>1.0064402160000001</v>
      </c>
      <c r="S1885" s="134">
        <f t="shared" si="2483"/>
        <v>30.26675899</v>
      </c>
      <c r="T1885" s="3">
        <f t="shared" si="2534"/>
        <v>0</v>
      </c>
      <c r="U1885" s="4">
        <f t="shared" si="2535"/>
        <v>0</v>
      </c>
      <c r="V1885" s="144" t="str">
        <f t="shared" ref="V1885" si="2554">V1884</f>
        <v>A+J=</v>
      </c>
      <c r="W1885" s="9">
        <f t="shared" si="2531"/>
        <v>43941</v>
      </c>
      <c r="X1885" s="4"/>
      <c r="Y1885" s="18"/>
      <c r="Z1885" s="16"/>
      <c r="AD1885" s="5"/>
    </row>
    <row r="1886" spans="1:30" x14ac:dyDescent="0.2">
      <c r="A1886" s="138">
        <f t="shared" si="2532"/>
        <v>43931</v>
      </c>
      <c r="B1886" s="134">
        <f t="shared" si="2471"/>
        <v>4731.3728244100002</v>
      </c>
      <c r="C1886" s="134">
        <f t="shared" si="2507"/>
        <v>3558.558737079868</v>
      </c>
      <c r="D1886" s="139">
        <f t="shared" si="2472"/>
        <v>762.73299999999995</v>
      </c>
      <c r="E1886" s="10">
        <f>IF(DAY(A1886)=E$3+1,VLOOKUP(A1886,[1]Plan1!$BZ$150:$CA$300,2),E1885)</f>
        <v>762.423</v>
      </c>
      <c r="F1886" s="140">
        <f t="shared" si="2473"/>
        <v>43882</v>
      </c>
      <c r="G1886" s="133">
        <f t="shared" si="2474"/>
        <v>-4.0643318172928211E-4</v>
      </c>
      <c r="H1886" s="141">
        <f t="shared" si="2475"/>
        <v>21</v>
      </c>
      <c r="I1886" s="141">
        <f t="shared" si="2476"/>
        <v>31</v>
      </c>
      <c r="J1886" s="134">
        <f t="shared" si="2477"/>
        <v>0.99972465624438389</v>
      </c>
      <c r="K1886" s="134">
        <f t="shared" si="2478"/>
        <v>1.3210074000000001</v>
      </c>
      <c r="L1886" s="134">
        <f t="shared" si="2479"/>
        <v>1.32064366</v>
      </c>
      <c r="M1886" s="134">
        <f t="shared" si="2480"/>
        <v>4699.5880348600003</v>
      </c>
      <c r="N1886" s="142">
        <f t="shared" si="2508"/>
        <v>0</v>
      </c>
      <c r="O1886" s="133">
        <f t="shared" si="2529"/>
        <v>0</v>
      </c>
      <c r="P1886" s="134">
        <f t="shared" si="2481"/>
        <v>0</v>
      </c>
      <c r="Q1886" s="133">
        <f t="shared" si="2533"/>
        <v>0.12682499999999999</v>
      </c>
      <c r="R1886" s="143">
        <f t="shared" si="2482"/>
        <v>1.0067633140000001</v>
      </c>
      <c r="S1886" s="134">
        <f t="shared" si="2483"/>
        <v>31.784789549999999</v>
      </c>
      <c r="T1886" s="3">
        <f t="shared" si="2534"/>
        <v>0</v>
      </c>
      <c r="U1886" s="4">
        <f t="shared" si="2535"/>
        <v>0</v>
      </c>
      <c r="V1886" s="144" t="str">
        <f t="shared" ref="V1886" si="2555">V1885</f>
        <v>A+J=</v>
      </c>
      <c r="W1886" s="9">
        <f t="shared" si="2531"/>
        <v>43941</v>
      </c>
      <c r="X1886" s="4"/>
      <c r="Y1886" s="18"/>
      <c r="Z1886" s="16"/>
      <c r="AD1886" s="5"/>
    </row>
    <row r="1887" spans="1:30" x14ac:dyDescent="0.2">
      <c r="A1887" s="138">
        <f t="shared" si="2532"/>
        <v>43932</v>
      </c>
      <c r="B1887" s="134">
        <f t="shared" ref="B1887:B1950" si="2556">(M1887+S1887)</f>
        <v>4732.8297007900001</v>
      </c>
      <c r="C1887" s="134">
        <f t="shared" si="2507"/>
        <v>3558.558737079868</v>
      </c>
      <c r="D1887" s="139">
        <f t="shared" ref="D1887:D1950" si="2557">IF(E1887=E1886,D1886,E1886)</f>
        <v>762.73299999999995</v>
      </c>
      <c r="E1887" s="10">
        <f>IF(DAY(A1887)=E$3+1,VLOOKUP(A1887,[1]Plan1!$BZ$150:$CA$300,2),E1886)</f>
        <v>762.423</v>
      </c>
      <c r="F1887" s="140">
        <f t="shared" ref="F1887:F1950" si="2558">IF(D1887=D1886,F1886,EDATE(A1887,-1))</f>
        <v>43882</v>
      </c>
      <c r="G1887" s="133">
        <f t="shared" ref="G1887:G1950" si="2559">(E1887/D1887)-1</f>
        <v>-4.0643318172928211E-4</v>
      </c>
      <c r="H1887" s="141">
        <f t="shared" ref="H1887:H1950" si="2560">IF(DAY(A1887)=E$3+1,1,H1886+1)</f>
        <v>22</v>
      </c>
      <c r="I1887" s="141">
        <f t="shared" ref="I1887:I1950" si="2561">IF(DAY(A1887)=E$3+1,DAY(EOMONTH(A1887,0)),I1886)</f>
        <v>31</v>
      </c>
      <c r="J1887" s="134">
        <f t="shared" ref="J1887:J1950" si="2562">((E1887/D1887)^(H1887/I1887))</f>
        <v>0.9997115465281956</v>
      </c>
      <c r="K1887" s="134">
        <f t="shared" ref="K1887:K1950" si="2563">IF(DAY(A1887)=E$3+1,L1886,K1886)</f>
        <v>1.3210074000000001</v>
      </c>
      <c r="L1887" s="134">
        <f t="shared" ref="L1887:L1950" si="2564">TRUNC(J1887*K1887,8)</f>
        <v>1.3206263499999999</v>
      </c>
      <c r="M1887" s="134">
        <f t="shared" ref="M1887:M1950" si="2565">TRUNC(C1887*L1887,8)</f>
        <v>4699.5264362099997</v>
      </c>
      <c r="N1887" s="142">
        <f t="shared" si="2508"/>
        <v>0</v>
      </c>
      <c r="O1887" s="133">
        <f t="shared" si="2529"/>
        <v>0</v>
      </c>
      <c r="P1887" s="134">
        <f t="shared" ref="P1887:P1950" si="2566">IF(O1887&gt;0,TRUNC(O1887*M1887,8),0)</f>
        <v>0</v>
      </c>
      <c r="Q1887" s="133">
        <f t="shared" si="2533"/>
        <v>0.12682499999999999</v>
      </c>
      <c r="R1887" s="143">
        <f t="shared" ref="R1887:R1950" si="2567">ROUND((1+Q1887)^(1/12)^(H1887/I1887),9)</f>
        <v>1.0070865149999999</v>
      </c>
      <c r="S1887" s="134">
        <f t="shared" ref="S1887:S1950" si="2568">TRUNC(M1887*(R1887-1),8)</f>
        <v>33.303264579999997</v>
      </c>
      <c r="T1887" s="3">
        <f t="shared" si="2534"/>
        <v>0</v>
      </c>
      <c r="U1887" s="4">
        <f t="shared" si="2535"/>
        <v>0</v>
      </c>
      <c r="V1887" s="144" t="str">
        <f t="shared" ref="V1887" si="2569">V1886</f>
        <v>A+J=</v>
      </c>
      <c r="W1887" s="9">
        <f t="shared" si="2531"/>
        <v>43941</v>
      </c>
      <c r="X1887" s="4"/>
      <c r="Y1887" s="18"/>
      <c r="Z1887" s="16"/>
      <c r="AD1887" s="5"/>
    </row>
    <row r="1888" spans="1:30" x14ac:dyDescent="0.2">
      <c r="A1888" s="138">
        <f t="shared" si="2532"/>
        <v>43933</v>
      </c>
      <c r="B1888" s="134">
        <f t="shared" si="2556"/>
        <v>4734.2869902399998</v>
      </c>
      <c r="C1888" s="134">
        <f t="shared" si="2507"/>
        <v>3558.558737079868</v>
      </c>
      <c r="D1888" s="139">
        <f t="shared" si="2557"/>
        <v>762.73299999999995</v>
      </c>
      <c r="E1888" s="10">
        <f>IF(DAY(A1888)=E$3+1,VLOOKUP(A1888,[1]Plan1!$BZ$150:$CA$300,2),E1887)</f>
        <v>762.423</v>
      </c>
      <c r="F1888" s="140">
        <f t="shared" si="2558"/>
        <v>43882</v>
      </c>
      <c r="G1888" s="133">
        <f t="shared" si="2559"/>
        <v>-4.0643318172928211E-4</v>
      </c>
      <c r="H1888" s="141">
        <f t="shared" si="2560"/>
        <v>23</v>
      </c>
      <c r="I1888" s="141">
        <f t="shared" si="2561"/>
        <v>31</v>
      </c>
      <c r="J1888" s="134">
        <f t="shared" si="2562"/>
        <v>0.99969843698391936</v>
      </c>
      <c r="K1888" s="134">
        <f t="shared" si="2563"/>
        <v>1.3210074000000001</v>
      </c>
      <c r="L1888" s="134">
        <f t="shared" si="2564"/>
        <v>1.32060903</v>
      </c>
      <c r="M1888" s="134">
        <f t="shared" si="2565"/>
        <v>4699.4648019699998</v>
      </c>
      <c r="N1888" s="142">
        <f t="shared" si="2508"/>
        <v>0</v>
      </c>
      <c r="O1888" s="133">
        <f t="shared" si="2529"/>
        <v>0</v>
      </c>
      <c r="P1888" s="134">
        <f t="shared" si="2566"/>
        <v>0</v>
      </c>
      <c r="Q1888" s="133">
        <f t="shared" si="2533"/>
        <v>0.12682499999999999</v>
      </c>
      <c r="R1888" s="143">
        <f t="shared" si="2567"/>
        <v>1.0074098199999999</v>
      </c>
      <c r="S1888" s="134">
        <f t="shared" si="2568"/>
        <v>34.822188269999998</v>
      </c>
      <c r="T1888" s="3">
        <f t="shared" si="2534"/>
        <v>0</v>
      </c>
      <c r="U1888" s="4">
        <f t="shared" si="2535"/>
        <v>0</v>
      </c>
      <c r="V1888" s="144" t="str">
        <f t="shared" ref="V1888" si="2570">V1887</f>
        <v>A+J=</v>
      </c>
      <c r="W1888" s="9">
        <f t="shared" si="2531"/>
        <v>43941</v>
      </c>
      <c r="X1888" s="4"/>
      <c r="Y1888" s="18"/>
      <c r="Z1888" s="16"/>
      <c r="AD1888" s="5"/>
    </row>
    <row r="1889" spans="1:30" x14ac:dyDescent="0.2">
      <c r="A1889" s="138">
        <f t="shared" si="2532"/>
        <v>43934</v>
      </c>
      <c r="B1889" s="134">
        <f t="shared" si="2556"/>
        <v>4735.7447238799996</v>
      </c>
      <c r="C1889" s="134">
        <f t="shared" si="2507"/>
        <v>3558.558737079868</v>
      </c>
      <c r="D1889" s="139">
        <f t="shared" si="2557"/>
        <v>762.73299999999995</v>
      </c>
      <c r="E1889" s="10">
        <f>IF(DAY(A1889)=E$3+1,VLOOKUP(A1889,[1]Plan1!$BZ$150:$CA$300,2),E1888)</f>
        <v>762.423</v>
      </c>
      <c r="F1889" s="140">
        <f t="shared" si="2558"/>
        <v>43882</v>
      </c>
      <c r="G1889" s="133">
        <f t="shared" si="2559"/>
        <v>-4.0643318172928211E-4</v>
      </c>
      <c r="H1889" s="141">
        <f t="shared" si="2560"/>
        <v>24</v>
      </c>
      <c r="I1889" s="141">
        <f t="shared" si="2561"/>
        <v>31</v>
      </c>
      <c r="J1889" s="134">
        <f t="shared" si="2562"/>
        <v>0.99968532761155293</v>
      </c>
      <c r="K1889" s="134">
        <f t="shared" si="2563"/>
        <v>1.3210074000000001</v>
      </c>
      <c r="L1889" s="134">
        <f t="shared" si="2564"/>
        <v>1.32059171</v>
      </c>
      <c r="M1889" s="134">
        <f t="shared" si="2565"/>
        <v>4699.40316773</v>
      </c>
      <c r="N1889" s="142">
        <f t="shared" si="2508"/>
        <v>0</v>
      </c>
      <c r="O1889" s="133">
        <f t="shared" si="2529"/>
        <v>0</v>
      </c>
      <c r="P1889" s="134">
        <f t="shared" si="2566"/>
        <v>0</v>
      </c>
      <c r="Q1889" s="133">
        <f t="shared" si="2533"/>
        <v>0.12682499999999999</v>
      </c>
      <c r="R1889" s="143">
        <f t="shared" si="2567"/>
        <v>1.007733228</v>
      </c>
      <c r="S1889" s="134">
        <f t="shared" si="2568"/>
        <v>36.341556150000002</v>
      </c>
      <c r="T1889" s="3">
        <f t="shared" si="2534"/>
        <v>0</v>
      </c>
      <c r="U1889" s="4">
        <f t="shared" si="2535"/>
        <v>0</v>
      </c>
      <c r="V1889" s="144" t="str">
        <f t="shared" ref="V1889" si="2571">V1888</f>
        <v>A+J=</v>
      </c>
      <c r="W1889" s="9">
        <f t="shared" si="2531"/>
        <v>43941</v>
      </c>
      <c r="X1889" s="4"/>
      <c r="Y1889" s="18"/>
      <c r="Z1889" s="16"/>
      <c r="AD1889" s="5"/>
    </row>
    <row r="1890" spans="1:30" x14ac:dyDescent="0.2">
      <c r="A1890" s="138">
        <f t="shared" si="2532"/>
        <v>43935</v>
      </c>
      <c r="B1890" s="134">
        <f t="shared" si="2556"/>
        <v>4737.2029110900003</v>
      </c>
      <c r="C1890" s="134">
        <f t="shared" si="2507"/>
        <v>3558.558737079868</v>
      </c>
      <c r="D1890" s="139">
        <f t="shared" si="2557"/>
        <v>762.73299999999995</v>
      </c>
      <c r="E1890" s="10">
        <f>IF(DAY(A1890)=E$3+1,VLOOKUP(A1890,[1]Plan1!$BZ$150:$CA$300,2),E1889)</f>
        <v>762.423</v>
      </c>
      <c r="F1890" s="140">
        <f t="shared" si="2558"/>
        <v>43882</v>
      </c>
      <c r="G1890" s="133">
        <f t="shared" si="2559"/>
        <v>-4.0643318172928211E-4</v>
      </c>
      <c r="H1890" s="141">
        <f t="shared" si="2560"/>
        <v>25</v>
      </c>
      <c r="I1890" s="141">
        <f t="shared" si="2561"/>
        <v>31</v>
      </c>
      <c r="J1890" s="134">
        <f t="shared" si="2562"/>
        <v>0.99967221841109388</v>
      </c>
      <c r="K1890" s="134">
        <f t="shared" si="2563"/>
        <v>1.3210074000000001</v>
      </c>
      <c r="L1890" s="134">
        <f t="shared" si="2564"/>
        <v>1.32057439</v>
      </c>
      <c r="M1890" s="134">
        <f t="shared" si="2565"/>
        <v>4699.3415334900001</v>
      </c>
      <c r="N1890" s="142">
        <f t="shared" si="2508"/>
        <v>0</v>
      </c>
      <c r="O1890" s="133">
        <f t="shared" si="2529"/>
        <v>0</v>
      </c>
      <c r="P1890" s="134">
        <f t="shared" si="2566"/>
        <v>0</v>
      </c>
      <c r="Q1890" s="133">
        <f t="shared" si="2533"/>
        <v>0.12682499999999999</v>
      </c>
      <c r="R1890" s="143">
        <f t="shared" si="2567"/>
        <v>1.0080567410000001</v>
      </c>
      <c r="S1890" s="134">
        <f t="shared" si="2568"/>
        <v>37.861377599999997</v>
      </c>
      <c r="T1890" s="3">
        <f t="shared" si="2534"/>
        <v>0</v>
      </c>
      <c r="U1890" s="4">
        <f t="shared" si="2535"/>
        <v>0</v>
      </c>
      <c r="V1890" s="144" t="str">
        <f t="shared" ref="V1890" si="2572">V1889</f>
        <v>A+J=</v>
      </c>
      <c r="W1890" s="9">
        <f t="shared" si="2531"/>
        <v>43941</v>
      </c>
      <c r="X1890" s="4"/>
      <c r="Y1890" s="18"/>
      <c r="Z1890" s="16"/>
      <c r="AD1890" s="5"/>
    </row>
    <row r="1891" spans="1:30" x14ac:dyDescent="0.2">
      <c r="A1891" s="138">
        <f t="shared" si="2532"/>
        <v>43936</v>
      </c>
      <c r="B1891" s="134">
        <f t="shared" si="2556"/>
        <v>4738.6615783300003</v>
      </c>
      <c r="C1891" s="134">
        <f t="shared" si="2507"/>
        <v>3558.558737079868</v>
      </c>
      <c r="D1891" s="139">
        <f t="shared" si="2557"/>
        <v>762.73299999999995</v>
      </c>
      <c r="E1891" s="10">
        <f>IF(DAY(A1891)=E$3+1,VLOOKUP(A1891,[1]Plan1!$BZ$150:$CA$300,2),E1890)</f>
        <v>762.423</v>
      </c>
      <c r="F1891" s="140">
        <f t="shared" si="2558"/>
        <v>43882</v>
      </c>
      <c r="G1891" s="133">
        <f t="shared" si="2559"/>
        <v>-4.0643318172928211E-4</v>
      </c>
      <c r="H1891" s="141">
        <f t="shared" si="2560"/>
        <v>26</v>
      </c>
      <c r="I1891" s="141">
        <f t="shared" si="2561"/>
        <v>31</v>
      </c>
      <c r="J1891" s="134">
        <f t="shared" si="2562"/>
        <v>0.9996591093825401</v>
      </c>
      <c r="K1891" s="134">
        <f t="shared" si="2563"/>
        <v>1.3210074000000001</v>
      </c>
      <c r="L1891" s="134">
        <f t="shared" si="2564"/>
        <v>1.3205570799999999</v>
      </c>
      <c r="M1891" s="134">
        <f t="shared" si="2565"/>
        <v>4699.2799348400004</v>
      </c>
      <c r="N1891" s="142">
        <f t="shared" si="2508"/>
        <v>0</v>
      </c>
      <c r="O1891" s="133">
        <f t="shared" si="2529"/>
        <v>0</v>
      </c>
      <c r="P1891" s="134">
        <f t="shared" si="2566"/>
        <v>0</v>
      </c>
      <c r="Q1891" s="133">
        <f t="shared" si="2533"/>
        <v>0.12682499999999999</v>
      </c>
      <c r="R1891" s="143">
        <f t="shared" si="2567"/>
        <v>1.0083803570000001</v>
      </c>
      <c r="S1891" s="134">
        <f t="shared" si="2568"/>
        <v>39.381643490000002</v>
      </c>
      <c r="T1891" s="3">
        <f t="shared" si="2534"/>
        <v>0</v>
      </c>
      <c r="U1891" s="4">
        <f t="shared" si="2535"/>
        <v>0</v>
      </c>
      <c r="V1891" s="144" t="str">
        <f t="shared" ref="V1891" si="2573">V1890</f>
        <v>A+J=</v>
      </c>
      <c r="W1891" s="9">
        <f t="shared" si="2531"/>
        <v>43941</v>
      </c>
      <c r="X1891" s="4"/>
      <c r="Y1891" s="18"/>
      <c r="Z1891" s="16"/>
      <c r="AD1891" s="5"/>
    </row>
    <row r="1892" spans="1:30" x14ac:dyDescent="0.2">
      <c r="A1892" s="138">
        <f t="shared" si="2532"/>
        <v>43937</v>
      </c>
      <c r="B1892" s="134">
        <f t="shared" si="2556"/>
        <v>4740.1206585199998</v>
      </c>
      <c r="C1892" s="134">
        <f t="shared" si="2507"/>
        <v>3558.558737079868</v>
      </c>
      <c r="D1892" s="139">
        <f t="shared" si="2557"/>
        <v>762.73299999999995</v>
      </c>
      <c r="E1892" s="10">
        <f>IF(DAY(A1892)=E$3+1,VLOOKUP(A1892,[1]Plan1!$BZ$150:$CA$300,2),E1891)</f>
        <v>762.423</v>
      </c>
      <c r="F1892" s="140">
        <f t="shared" si="2558"/>
        <v>43882</v>
      </c>
      <c r="G1892" s="133">
        <f t="shared" si="2559"/>
        <v>-4.0643318172928211E-4</v>
      </c>
      <c r="H1892" s="141">
        <f t="shared" si="2560"/>
        <v>27</v>
      </c>
      <c r="I1892" s="141">
        <f t="shared" si="2561"/>
        <v>31</v>
      </c>
      <c r="J1892" s="134">
        <f t="shared" si="2562"/>
        <v>0.99964600052588926</v>
      </c>
      <c r="K1892" s="134">
        <f t="shared" si="2563"/>
        <v>1.3210074000000001</v>
      </c>
      <c r="L1892" s="134">
        <f t="shared" si="2564"/>
        <v>1.32053976</v>
      </c>
      <c r="M1892" s="134">
        <f t="shared" si="2565"/>
        <v>4699.2183005999996</v>
      </c>
      <c r="N1892" s="142">
        <f t="shared" si="2508"/>
        <v>0</v>
      </c>
      <c r="O1892" s="133">
        <f t="shared" si="2529"/>
        <v>0</v>
      </c>
      <c r="P1892" s="134">
        <f t="shared" si="2566"/>
        <v>0</v>
      </c>
      <c r="Q1892" s="133">
        <f t="shared" si="2533"/>
        <v>0.12682499999999999</v>
      </c>
      <c r="R1892" s="143">
        <f t="shared" si="2567"/>
        <v>1.008704077</v>
      </c>
      <c r="S1892" s="134">
        <f t="shared" si="2568"/>
        <v>40.90235792</v>
      </c>
      <c r="T1892" s="3">
        <f t="shared" si="2534"/>
        <v>0</v>
      </c>
      <c r="U1892" s="4">
        <f t="shared" si="2535"/>
        <v>0</v>
      </c>
      <c r="V1892" s="144" t="str">
        <f t="shared" ref="V1892" si="2574">V1891</f>
        <v>A+J=</v>
      </c>
      <c r="W1892" s="9">
        <f t="shared" si="2531"/>
        <v>43941</v>
      </c>
      <c r="X1892" s="4"/>
      <c r="Y1892" s="18"/>
      <c r="Z1892" s="16"/>
      <c r="AD1892" s="5"/>
    </row>
    <row r="1893" spans="1:30" x14ac:dyDescent="0.2">
      <c r="A1893" s="138">
        <f t="shared" si="2532"/>
        <v>43938</v>
      </c>
      <c r="B1893" s="134">
        <f t="shared" si="2556"/>
        <v>4741.5801875299994</v>
      </c>
      <c r="C1893" s="134">
        <f t="shared" si="2507"/>
        <v>3558.558737079868</v>
      </c>
      <c r="D1893" s="139">
        <f t="shared" si="2557"/>
        <v>762.73299999999995</v>
      </c>
      <c r="E1893" s="10">
        <f>IF(DAY(A1893)=E$3+1,VLOOKUP(A1893,[1]Plan1!$BZ$150:$CA$300,2),E1892)</f>
        <v>762.423</v>
      </c>
      <c r="F1893" s="140">
        <f t="shared" si="2558"/>
        <v>43882</v>
      </c>
      <c r="G1893" s="133">
        <f t="shared" si="2559"/>
        <v>-4.0643318172928211E-4</v>
      </c>
      <c r="H1893" s="141">
        <f t="shared" si="2560"/>
        <v>28</v>
      </c>
      <c r="I1893" s="141">
        <f t="shared" si="2561"/>
        <v>31</v>
      </c>
      <c r="J1893" s="134">
        <f t="shared" si="2562"/>
        <v>0.99963289184113924</v>
      </c>
      <c r="K1893" s="134">
        <f t="shared" si="2563"/>
        <v>1.3210074000000001</v>
      </c>
      <c r="L1893" s="134">
        <f t="shared" si="2564"/>
        <v>1.32052244</v>
      </c>
      <c r="M1893" s="134">
        <f t="shared" si="2565"/>
        <v>4699.1566663699996</v>
      </c>
      <c r="N1893" s="142">
        <f t="shared" si="2508"/>
        <v>0</v>
      </c>
      <c r="O1893" s="133">
        <f t="shared" si="2529"/>
        <v>0</v>
      </c>
      <c r="P1893" s="134">
        <f t="shared" si="2566"/>
        <v>0</v>
      </c>
      <c r="Q1893" s="133">
        <f t="shared" si="2533"/>
        <v>0.12682499999999999</v>
      </c>
      <c r="R1893" s="143">
        <f t="shared" si="2567"/>
        <v>1.0090279010000001</v>
      </c>
      <c r="S1893" s="134">
        <f t="shared" si="2568"/>
        <v>42.42352116</v>
      </c>
      <c r="T1893" s="3">
        <f t="shared" si="2534"/>
        <v>0</v>
      </c>
      <c r="U1893" s="4">
        <f t="shared" si="2535"/>
        <v>0</v>
      </c>
      <c r="V1893" s="144" t="str">
        <f t="shared" ref="V1893" si="2575">V1892</f>
        <v>A+J=</v>
      </c>
      <c r="W1893" s="9">
        <f t="shared" si="2531"/>
        <v>43941</v>
      </c>
      <c r="X1893" s="4"/>
      <c r="Y1893" s="18"/>
      <c r="Z1893" s="16"/>
      <c r="AD1893" s="5"/>
    </row>
    <row r="1894" spans="1:30" x14ac:dyDescent="0.2">
      <c r="A1894" s="138">
        <f t="shared" si="2532"/>
        <v>43939</v>
      </c>
      <c r="B1894" s="134">
        <f t="shared" si="2556"/>
        <v>4743.0402059400003</v>
      </c>
      <c r="C1894" s="134">
        <f t="shared" si="2507"/>
        <v>3558.558737079868</v>
      </c>
      <c r="D1894" s="139">
        <f t="shared" si="2557"/>
        <v>762.73299999999995</v>
      </c>
      <c r="E1894" s="10">
        <f>IF(DAY(A1894)=E$3+1,VLOOKUP(A1894,[1]Plan1!$BZ$150:$CA$300,2),E1893)</f>
        <v>762.423</v>
      </c>
      <c r="F1894" s="140">
        <f t="shared" si="2558"/>
        <v>43882</v>
      </c>
      <c r="G1894" s="133">
        <f t="shared" si="2559"/>
        <v>-4.0643318172928211E-4</v>
      </c>
      <c r="H1894" s="141">
        <f t="shared" si="2560"/>
        <v>29</v>
      </c>
      <c r="I1894" s="141">
        <f t="shared" si="2561"/>
        <v>31</v>
      </c>
      <c r="J1894" s="134">
        <f t="shared" si="2562"/>
        <v>0.9996197833282876</v>
      </c>
      <c r="K1894" s="134">
        <f t="shared" si="2563"/>
        <v>1.3210074000000001</v>
      </c>
      <c r="L1894" s="134">
        <f t="shared" si="2564"/>
        <v>1.3205051299999999</v>
      </c>
      <c r="M1894" s="134">
        <f t="shared" si="2565"/>
        <v>4699.0950677199999</v>
      </c>
      <c r="N1894" s="142">
        <f t="shared" si="2508"/>
        <v>0</v>
      </c>
      <c r="O1894" s="133">
        <f t="shared" si="2529"/>
        <v>0</v>
      </c>
      <c r="P1894" s="134">
        <f t="shared" si="2566"/>
        <v>0</v>
      </c>
      <c r="Q1894" s="133">
        <f t="shared" si="2533"/>
        <v>0.12682499999999999</v>
      </c>
      <c r="R1894" s="143">
        <f t="shared" si="2567"/>
        <v>1.0093518299999999</v>
      </c>
      <c r="S1894" s="134">
        <f t="shared" si="2568"/>
        <v>43.945138219999997</v>
      </c>
      <c r="T1894" s="3">
        <f t="shared" si="2534"/>
        <v>0</v>
      </c>
      <c r="U1894" s="4">
        <f t="shared" si="2535"/>
        <v>0</v>
      </c>
      <c r="V1894" s="144" t="str">
        <f t="shared" ref="V1894" si="2576">V1893</f>
        <v>A+J=</v>
      </c>
      <c r="W1894" s="9">
        <f t="shared" si="2531"/>
        <v>43941</v>
      </c>
      <c r="X1894" s="4"/>
      <c r="Y1894" s="18"/>
      <c r="Z1894" s="16"/>
      <c r="AD1894" s="5"/>
    </row>
    <row r="1895" spans="1:30" x14ac:dyDescent="0.2">
      <c r="A1895" s="138">
        <f t="shared" si="2532"/>
        <v>43940</v>
      </c>
      <c r="B1895" s="134">
        <f t="shared" si="2556"/>
        <v>4744.5006325100003</v>
      </c>
      <c r="C1895" s="134">
        <f t="shared" si="2507"/>
        <v>3558.558737079868</v>
      </c>
      <c r="D1895" s="139">
        <f t="shared" si="2557"/>
        <v>762.73299999999995</v>
      </c>
      <c r="E1895" s="10">
        <f>IF(DAY(A1895)=E$3+1,VLOOKUP(A1895,[1]Plan1!$BZ$150:$CA$300,2),E1894)</f>
        <v>762.423</v>
      </c>
      <c r="F1895" s="140">
        <f t="shared" si="2558"/>
        <v>43882</v>
      </c>
      <c r="G1895" s="133">
        <f t="shared" si="2559"/>
        <v>-4.0643318172928211E-4</v>
      </c>
      <c r="H1895" s="141">
        <f t="shared" si="2560"/>
        <v>30</v>
      </c>
      <c r="I1895" s="141">
        <f t="shared" si="2561"/>
        <v>31</v>
      </c>
      <c r="J1895" s="134">
        <f t="shared" si="2562"/>
        <v>0.99960667498733213</v>
      </c>
      <c r="K1895" s="134">
        <f t="shared" si="2563"/>
        <v>1.3210074000000001</v>
      </c>
      <c r="L1895" s="134">
        <f t="shared" si="2564"/>
        <v>1.3204878099999999</v>
      </c>
      <c r="M1895" s="134">
        <f t="shared" si="2565"/>
        <v>4699.03343348</v>
      </c>
      <c r="N1895" s="142">
        <f t="shared" si="2508"/>
        <v>0</v>
      </c>
      <c r="O1895" s="133">
        <f t="shared" si="2529"/>
        <v>0</v>
      </c>
      <c r="P1895" s="134">
        <f t="shared" si="2566"/>
        <v>0</v>
      </c>
      <c r="Q1895" s="133">
        <f t="shared" si="2533"/>
        <v>0.12682499999999999</v>
      </c>
      <c r="R1895" s="143">
        <f t="shared" si="2567"/>
        <v>1.0096758619999999</v>
      </c>
      <c r="S1895" s="134">
        <f t="shared" si="2568"/>
        <v>45.467199030000003</v>
      </c>
      <c r="T1895" s="3">
        <f t="shared" si="2534"/>
        <v>0</v>
      </c>
      <c r="U1895" s="4">
        <f t="shared" si="2535"/>
        <v>0</v>
      </c>
      <c r="V1895" s="144" t="str">
        <f t="shared" ref="V1895" si="2577">V1894</f>
        <v>A+J=</v>
      </c>
      <c r="W1895" s="9">
        <f t="shared" si="2531"/>
        <v>43941</v>
      </c>
      <c r="X1895" s="4"/>
      <c r="Y1895" s="18"/>
      <c r="Z1895" s="16"/>
      <c r="AD1895" s="5"/>
    </row>
    <row r="1896" spans="1:30" x14ac:dyDescent="0.2">
      <c r="A1896" s="138">
        <f t="shared" si="2532"/>
        <v>43941</v>
      </c>
      <c r="B1896" s="134">
        <f t="shared" si="2556"/>
        <v>4745.9615078300003</v>
      </c>
      <c r="C1896" s="134">
        <f t="shared" si="2507"/>
        <v>3558.558737079868</v>
      </c>
      <c r="D1896" s="139">
        <f t="shared" si="2557"/>
        <v>762.73299999999995</v>
      </c>
      <c r="E1896" s="10">
        <f>IF(DAY(A1896)=E$3+1,VLOOKUP(A1896,[1]Plan1!$BZ$150:$CA$300,2),E1895)</f>
        <v>762.423</v>
      </c>
      <c r="F1896" s="140">
        <f t="shared" si="2558"/>
        <v>43882</v>
      </c>
      <c r="G1896" s="133">
        <f t="shared" si="2559"/>
        <v>-4.0643318172928211E-4</v>
      </c>
      <c r="H1896" s="141">
        <f t="shared" si="2560"/>
        <v>31</v>
      </c>
      <c r="I1896" s="141">
        <f t="shared" si="2561"/>
        <v>31</v>
      </c>
      <c r="J1896" s="134">
        <f t="shared" si="2562"/>
        <v>0.99959356681827072</v>
      </c>
      <c r="K1896" s="134">
        <f t="shared" si="2563"/>
        <v>1.3210074000000001</v>
      </c>
      <c r="L1896" s="134">
        <f t="shared" si="2564"/>
        <v>1.3204704899999999</v>
      </c>
      <c r="M1896" s="134">
        <f t="shared" si="2565"/>
        <v>4698.9717992400001</v>
      </c>
      <c r="N1896" s="142">
        <f t="shared" si="2508"/>
        <v>63</v>
      </c>
      <c r="O1896" s="133">
        <f t="shared" si="2529"/>
        <v>5.8432999999999999E-2</v>
      </c>
      <c r="P1896" s="134">
        <f t="shared" si="2566"/>
        <v>274.57501913999999</v>
      </c>
      <c r="Q1896" s="133">
        <f t="shared" si="2533"/>
        <v>0.12682499999999999</v>
      </c>
      <c r="R1896" s="143">
        <f t="shared" si="2567"/>
        <v>1.0099999980000001</v>
      </c>
      <c r="S1896" s="134">
        <f t="shared" si="2568"/>
        <v>46.989708589999999</v>
      </c>
      <c r="T1896" s="3">
        <f t="shared" si="2534"/>
        <v>321.56472773000002</v>
      </c>
      <c r="U1896" s="4">
        <f t="shared" si="2535"/>
        <v>22187.96621337</v>
      </c>
      <c r="V1896" s="144" t="str">
        <f t="shared" ref="V1896" si="2578">V1895</f>
        <v>A+J=</v>
      </c>
      <c r="W1896" s="9">
        <f t="shared" si="2531"/>
        <v>43971</v>
      </c>
      <c r="X1896" s="4"/>
      <c r="Y1896" s="18"/>
      <c r="Z1896" s="16"/>
      <c r="AD1896" s="5"/>
    </row>
    <row r="1897" spans="1:30" x14ac:dyDescent="0.2">
      <c r="A1897" s="138">
        <f t="shared" si="2532"/>
        <v>43942</v>
      </c>
      <c r="B1897" s="134">
        <f t="shared" si="2556"/>
        <v>4427.6888803000002</v>
      </c>
      <c r="C1897" s="134">
        <f t="shared" si="2507"/>
        <v>3350.621474399868</v>
      </c>
      <c r="D1897" s="139">
        <f t="shared" si="2557"/>
        <v>762.423</v>
      </c>
      <c r="E1897" s="10">
        <f>IF(DAY(A1897)=E$3+1,VLOOKUP(A1897,[1]Plan1!$BZ$150:$CA$300,2),E1896)</f>
        <v>771.90800000000002</v>
      </c>
      <c r="F1897" s="140">
        <f t="shared" si="2558"/>
        <v>43911</v>
      </c>
      <c r="G1897" s="133">
        <f t="shared" si="2559"/>
        <v>1.2440600559007198E-2</v>
      </c>
      <c r="H1897" s="141">
        <f t="shared" si="2560"/>
        <v>1</v>
      </c>
      <c r="I1897" s="141">
        <f t="shared" si="2561"/>
        <v>30</v>
      </c>
      <c r="J1897" s="134">
        <f t="shared" si="2562"/>
        <v>1.0004122133420148</v>
      </c>
      <c r="K1897" s="134">
        <f t="shared" si="2563"/>
        <v>1.3204704899999999</v>
      </c>
      <c r="L1897" s="134">
        <f t="shared" si="2564"/>
        <v>1.3210147999999999</v>
      </c>
      <c r="M1897" s="134">
        <f t="shared" si="2565"/>
        <v>4426.22055688</v>
      </c>
      <c r="N1897" s="142">
        <f t="shared" si="2508"/>
        <v>0</v>
      </c>
      <c r="O1897" s="133">
        <f t="shared" si="2529"/>
        <v>0</v>
      </c>
      <c r="P1897" s="134">
        <f t="shared" si="2566"/>
        <v>0</v>
      </c>
      <c r="Q1897" s="133">
        <f t="shared" si="2533"/>
        <v>0.12682499999999999</v>
      </c>
      <c r="R1897" s="143">
        <f t="shared" si="2567"/>
        <v>1.0003317329999999</v>
      </c>
      <c r="S1897" s="134">
        <f t="shared" si="2568"/>
        <v>1.4683234199999999</v>
      </c>
      <c r="T1897" s="3">
        <f t="shared" si="2534"/>
        <v>0</v>
      </c>
      <c r="U1897" s="4">
        <f t="shared" si="2535"/>
        <v>0</v>
      </c>
      <c r="V1897" s="144" t="str">
        <f t="shared" ref="V1897" si="2579">V1896</f>
        <v>A+J=</v>
      </c>
      <c r="W1897" s="9">
        <f t="shared" si="2531"/>
        <v>43971</v>
      </c>
      <c r="X1897" s="28"/>
      <c r="Y1897" s="18"/>
      <c r="Z1897" s="16"/>
      <c r="AD1897" s="5"/>
    </row>
    <row r="1898" spans="1:30" x14ac:dyDescent="0.2">
      <c r="A1898" s="138">
        <f t="shared" si="2532"/>
        <v>43943</v>
      </c>
      <c r="B1898" s="134">
        <f t="shared" si="2556"/>
        <v>4430.9834443200007</v>
      </c>
      <c r="C1898" s="134">
        <f t="shared" si="2507"/>
        <v>3350.621474399868</v>
      </c>
      <c r="D1898" s="139">
        <f t="shared" si="2557"/>
        <v>762.423</v>
      </c>
      <c r="E1898" s="10">
        <f>IF(DAY(A1898)=E$3+1,VLOOKUP(A1898,[1]Plan1!$BZ$150:$CA$300,2),E1897)</f>
        <v>771.90800000000002</v>
      </c>
      <c r="F1898" s="140">
        <f t="shared" si="2558"/>
        <v>43911</v>
      </c>
      <c r="G1898" s="133">
        <f t="shared" si="2559"/>
        <v>1.2440600559007198E-2</v>
      </c>
      <c r="H1898" s="141">
        <f t="shared" si="2560"/>
        <v>2</v>
      </c>
      <c r="I1898" s="141">
        <f t="shared" si="2561"/>
        <v>30</v>
      </c>
      <c r="J1898" s="134">
        <f t="shared" si="2562"/>
        <v>1.0008245966038691</v>
      </c>
      <c r="K1898" s="134">
        <f t="shared" si="2563"/>
        <v>1.3204704899999999</v>
      </c>
      <c r="L1898" s="134">
        <f t="shared" si="2564"/>
        <v>1.3215593400000001</v>
      </c>
      <c r="M1898" s="134">
        <f t="shared" si="2565"/>
        <v>4428.0451042900004</v>
      </c>
      <c r="N1898" s="142">
        <f t="shared" si="2508"/>
        <v>0</v>
      </c>
      <c r="O1898" s="133">
        <f t="shared" si="2529"/>
        <v>0</v>
      </c>
      <c r="P1898" s="134">
        <f t="shared" si="2566"/>
        <v>0</v>
      </c>
      <c r="Q1898" s="133">
        <f t="shared" si="2533"/>
        <v>0.12682499999999999</v>
      </c>
      <c r="R1898" s="143">
        <f t="shared" si="2567"/>
        <v>1.0006635749999999</v>
      </c>
      <c r="S1898" s="134">
        <f t="shared" si="2568"/>
        <v>2.93834003</v>
      </c>
      <c r="T1898" s="3">
        <f t="shared" si="2534"/>
        <v>0</v>
      </c>
      <c r="U1898" s="4">
        <f t="shared" si="2535"/>
        <v>0</v>
      </c>
      <c r="V1898" s="144" t="str">
        <f t="shared" ref="V1898" si="2580">V1897</f>
        <v>A+J=</v>
      </c>
      <c r="W1898" s="9">
        <f t="shared" si="2531"/>
        <v>43971</v>
      </c>
      <c r="X1898" s="4"/>
      <c r="Y1898" s="18"/>
      <c r="Z1898" s="16"/>
      <c r="AD1898" s="5"/>
    </row>
    <row r="1899" spans="1:30" x14ac:dyDescent="0.2">
      <c r="A1899" s="138">
        <f t="shared" si="2532"/>
        <v>43944</v>
      </c>
      <c r="B1899" s="134">
        <f t="shared" si="2556"/>
        <v>4434.2804488500005</v>
      </c>
      <c r="C1899" s="134">
        <f t="shared" si="2507"/>
        <v>3350.621474399868</v>
      </c>
      <c r="D1899" s="139">
        <f t="shared" si="2557"/>
        <v>762.423</v>
      </c>
      <c r="E1899" s="10">
        <f>IF(DAY(A1899)=E$3+1,VLOOKUP(A1899,[1]Plan1!$BZ$150:$CA$300,2),E1898)</f>
        <v>771.90800000000002</v>
      </c>
      <c r="F1899" s="140">
        <f t="shared" si="2558"/>
        <v>43911</v>
      </c>
      <c r="G1899" s="133">
        <f t="shared" si="2559"/>
        <v>1.2440600559007198E-2</v>
      </c>
      <c r="H1899" s="141">
        <f t="shared" si="2560"/>
        <v>3</v>
      </c>
      <c r="I1899" s="141">
        <f t="shared" si="2561"/>
        <v>30</v>
      </c>
      <c r="J1899" s="134">
        <f t="shared" si="2562"/>
        <v>1.0012371498556059</v>
      </c>
      <c r="K1899" s="134">
        <f t="shared" si="2563"/>
        <v>1.3204704899999999</v>
      </c>
      <c r="L1899" s="134">
        <f t="shared" si="2564"/>
        <v>1.3221041</v>
      </c>
      <c r="M1899" s="134">
        <f t="shared" si="2565"/>
        <v>4429.8703888500004</v>
      </c>
      <c r="N1899" s="142">
        <f t="shared" si="2508"/>
        <v>0</v>
      </c>
      <c r="O1899" s="133">
        <f t="shared" si="2529"/>
        <v>0</v>
      </c>
      <c r="P1899" s="134">
        <f t="shared" si="2566"/>
        <v>0</v>
      </c>
      <c r="Q1899" s="133">
        <f t="shared" si="2533"/>
        <v>0.12682499999999999</v>
      </c>
      <c r="R1899" s="143">
        <f t="shared" si="2567"/>
        <v>1.000995528</v>
      </c>
      <c r="S1899" s="134">
        <f t="shared" si="2568"/>
        <v>4.4100599999999996</v>
      </c>
      <c r="T1899" s="3">
        <f t="shared" si="2534"/>
        <v>0</v>
      </c>
      <c r="U1899" s="4">
        <f t="shared" si="2535"/>
        <v>0</v>
      </c>
      <c r="V1899" s="144" t="str">
        <f t="shared" ref="V1899" si="2581">V1898</f>
        <v>A+J=</v>
      </c>
      <c r="W1899" s="9">
        <f t="shared" si="2531"/>
        <v>43971</v>
      </c>
      <c r="X1899" s="4"/>
      <c r="Y1899" s="18"/>
      <c r="Z1899" s="16"/>
      <c r="AD1899" s="5"/>
    </row>
    <row r="1900" spans="1:30" x14ac:dyDescent="0.2">
      <c r="A1900" s="138">
        <f t="shared" si="2532"/>
        <v>43945</v>
      </c>
      <c r="B1900" s="134">
        <f t="shared" si="2556"/>
        <v>4437.5799243499996</v>
      </c>
      <c r="C1900" s="134">
        <f t="shared" si="2507"/>
        <v>3350.621474399868</v>
      </c>
      <c r="D1900" s="139">
        <f t="shared" si="2557"/>
        <v>762.423</v>
      </c>
      <c r="E1900" s="10">
        <f>IF(DAY(A1900)=E$3+1,VLOOKUP(A1900,[1]Plan1!$BZ$150:$CA$300,2),E1899)</f>
        <v>771.90800000000002</v>
      </c>
      <c r="F1900" s="140">
        <f t="shared" si="2558"/>
        <v>43911</v>
      </c>
      <c r="G1900" s="133">
        <f t="shared" si="2559"/>
        <v>1.2440600559007198E-2</v>
      </c>
      <c r="H1900" s="141">
        <f t="shared" si="2560"/>
        <v>4</v>
      </c>
      <c r="I1900" s="141">
        <f t="shared" si="2561"/>
        <v>30</v>
      </c>
      <c r="J1900" s="134">
        <f t="shared" si="2562"/>
        <v>1.0016498731672974</v>
      </c>
      <c r="K1900" s="134">
        <f t="shared" si="2563"/>
        <v>1.3204704899999999</v>
      </c>
      <c r="L1900" s="134">
        <f t="shared" si="2564"/>
        <v>1.3226490900000001</v>
      </c>
      <c r="M1900" s="134">
        <f t="shared" si="2565"/>
        <v>4431.6964440399997</v>
      </c>
      <c r="N1900" s="142">
        <f t="shared" si="2508"/>
        <v>0</v>
      </c>
      <c r="O1900" s="133">
        <f t="shared" si="2529"/>
        <v>0</v>
      </c>
      <c r="P1900" s="134">
        <f t="shared" si="2566"/>
        <v>0</v>
      </c>
      <c r="Q1900" s="133">
        <f t="shared" si="2533"/>
        <v>0.12682499999999999</v>
      </c>
      <c r="R1900" s="143">
        <f t="shared" si="2567"/>
        <v>1.0013275909999999</v>
      </c>
      <c r="S1900" s="134">
        <f t="shared" si="2568"/>
        <v>5.8834803100000004</v>
      </c>
      <c r="T1900" s="3">
        <f t="shared" si="2534"/>
        <v>0</v>
      </c>
      <c r="U1900" s="4">
        <f t="shared" si="2535"/>
        <v>0</v>
      </c>
      <c r="V1900" s="144" t="str">
        <f t="shared" ref="V1900" si="2582">V1899</f>
        <v>A+J=</v>
      </c>
      <c r="W1900" s="9">
        <f t="shared" si="2531"/>
        <v>43971</v>
      </c>
      <c r="X1900" s="4"/>
      <c r="Y1900" s="18"/>
      <c r="Z1900" s="16"/>
      <c r="AD1900" s="5"/>
    </row>
    <row r="1901" spans="1:30" x14ac:dyDescent="0.2">
      <c r="A1901" s="138">
        <f t="shared" si="2532"/>
        <v>43946</v>
      </c>
      <c r="B1901" s="134">
        <f t="shared" si="2556"/>
        <v>4440.8818721899997</v>
      </c>
      <c r="C1901" s="134">
        <f t="shared" si="2507"/>
        <v>3350.621474399868</v>
      </c>
      <c r="D1901" s="139">
        <f t="shared" si="2557"/>
        <v>762.423</v>
      </c>
      <c r="E1901" s="10">
        <f>IF(DAY(A1901)=E$3+1,VLOOKUP(A1901,[1]Plan1!$BZ$150:$CA$300,2),E1900)</f>
        <v>771.90800000000002</v>
      </c>
      <c r="F1901" s="140">
        <f t="shared" si="2558"/>
        <v>43911</v>
      </c>
      <c r="G1901" s="133">
        <f t="shared" si="2559"/>
        <v>1.2440600559007198E-2</v>
      </c>
      <c r="H1901" s="141">
        <f t="shared" si="2560"/>
        <v>5</v>
      </c>
      <c r="I1901" s="141">
        <f t="shared" si="2561"/>
        <v>30</v>
      </c>
      <c r="J1901" s="134">
        <f t="shared" si="2562"/>
        <v>1.0020627666090445</v>
      </c>
      <c r="K1901" s="134">
        <f t="shared" si="2563"/>
        <v>1.3204704899999999</v>
      </c>
      <c r="L1901" s="134">
        <f t="shared" si="2564"/>
        <v>1.3231943100000001</v>
      </c>
      <c r="M1901" s="134">
        <f t="shared" si="2565"/>
        <v>4433.52326988</v>
      </c>
      <c r="N1901" s="142">
        <f t="shared" si="2508"/>
        <v>0</v>
      </c>
      <c r="O1901" s="133">
        <f t="shared" si="2529"/>
        <v>0</v>
      </c>
      <c r="P1901" s="134">
        <f t="shared" si="2566"/>
        <v>0</v>
      </c>
      <c r="Q1901" s="133">
        <f t="shared" si="2533"/>
        <v>0.12682499999999999</v>
      </c>
      <c r="R1901" s="143">
        <f t="shared" si="2567"/>
        <v>1.001659764</v>
      </c>
      <c r="S1901" s="134">
        <f t="shared" si="2568"/>
        <v>7.3586023100000002</v>
      </c>
      <c r="T1901" s="3">
        <f t="shared" si="2534"/>
        <v>0</v>
      </c>
      <c r="U1901" s="4">
        <f t="shared" si="2535"/>
        <v>0</v>
      </c>
      <c r="V1901" s="144" t="str">
        <f t="shared" ref="V1901" si="2583">V1900</f>
        <v>A+J=</v>
      </c>
      <c r="W1901" s="9">
        <f t="shared" si="2531"/>
        <v>43971</v>
      </c>
      <c r="X1901" s="4"/>
      <c r="Y1901" s="18"/>
      <c r="Z1901" s="16"/>
      <c r="AD1901" s="5"/>
    </row>
    <row r="1902" spans="1:30" x14ac:dyDescent="0.2">
      <c r="A1902" s="138">
        <f t="shared" si="2532"/>
        <v>43947</v>
      </c>
      <c r="B1902" s="134">
        <f t="shared" si="2556"/>
        <v>4444.1862601800003</v>
      </c>
      <c r="C1902" s="134">
        <f t="shared" si="2507"/>
        <v>3350.621474399868</v>
      </c>
      <c r="D1902" s="139">
        <f t="shared" si="2557"/>
        <v>762.423</v>
      </c>
      <c r="E1902" s="10">
        <f>IF(DAY(A1902)=E$3+1,VLOOKUP(A1902,[1]Plan1!$BZ$150:$CA$300,2),E1901)</f>
        <v>771.90800000000002</v>
      </c>
      <c r="F1902" s="140">
        <f t="shared" si="2558"/>
        <v>43911</v>
      </c>
      <c r="G1902" s="133">
        <f t="shared" si="2559"/>
        <v>1.2440600559007198E-2</v>
      </c>
      <c r="H1902" s="141">
        <f t="shared" si="2560"/>
        <v>6</v>
      </c>
      <c r="I1902" s="141">
        <f t="shared" si="2561"/>
        <v>30</v>
      </c>
      <c r="J1902" s="134">
        <f t="shared" si="2562"/>
        <v>1.0024758302509771</v>
      </c>
      <c r="K1902" s="134">
        <f t="shared" si="2563"/>
        <v>1.3204704899999999</v>
      </c>
      <c r="L1902" s="134">
        <f t="shared" si="2564"/>
        <v>1.3237397500000001</v>
      </c>
      <c r="M1902" s="134">
        <f t="shared" si="2565"/>
        <v>4435.3508328600001</v>
      </c>
      <c r="N1902" s="142">
        <f t="shared" si="2508"/>
        <v>0</v>
      </c>
      <c r="O1902" s="133">
        <f t="shared" si="2529"/>
        <v>0</v>
      </c>
      <c r="P1902" s="134">
        <f t="shared" si="2566"/>
        <v>0</v>
      </c>
      <c r="Q1902" s="133">
        <f t="shared" si="2533"/>
        <v>0.12682499999999999</v>
      </c>
      <c r="R1902" s="143">
        <f t="shared" si="2567"/>
        <v>1.0019920470000001</v>
      </c>
      <c r="S1902" s="134">
        <f t="shared" si="2568"/>
        <v>8.8354273200000009</v>
      </c>
      <c r="T1902" s="3">
        <f t="shared" si="2534"/>
        <v>0</v>
      </c>
      <c r="U1902" s="4">
        <f t="shared" si="2535"/>
        <v>0</v>
      </c>
      <c r="V1902" s="144" t="str">
        <f t="shared" ref="V1902" si="2584">V1901</f>
        <v>A+J=</v>
      </c>
      <c r="W1902" s="9">
        <f t="shared" si="2531"/>
        <v>43971</v>
      </c>
      <c r="X1902" s="4"/>
      <c r="Y1902" s="18"/>
      <c r="Z1902" s="16"/>
      <c r="AD1902" s="5"/>
    </row>
    <row r="1903" spans="1:30" x14ac:dyDescent="0.2">
      <c r="A1903" s="138">
        <f t="shared" si="2532"/>
        <v>43948</v>
      </c>
      <c r="B1903" s="134">
        <f t="shared" si="2556"/>
        <v>4447.4930940799995</v>
      </c>
      <c r="C1903" s="134">
        <f t="shared" si="2507"/>
        <v>3350.621474399868</v>
      </c>
      <c r="D1903" s="139">
        <f t="shared" si="2557"/>
        <v>762.423</v>
      </c>
      <c r="E1903" s="10">
        <f>IF(DAY(A1903)=E$3+1,VLOOKUP(A1903,[1]Plan1!$BZ$150:$CA$300,2),E1902)</f>
        <v>771.90800000000002</v>
      </c>
      <c r="F1903" s="140">
        <f t="shared" si="2558"/>
        <v>43911</v>
      </c>
      <c r="G1903" s="133">
        <f t="shared" si="2559"/>
        <v>1.2440600559007198E-2</v>
      </c>
      <c r="H1903" s="141">
        <f t="shared" si="2560"/>
        <v>7</v>
      </c>
      <c r="I1903" s="141">
        <f t="shared" si="2561"/>
        <v>30</v>
      </c>
      <c r="J1903" s="134">
        <f t="shared" si="2562"/>
        <v>1.002889064163254</v>
      </c>
      <c r="K1903" s="134">
        <f t="shared" si="2563"/>
        <v>1.3204704899999999</v>
      </c>
      <c r="L1903" s="134">
        <f t="shared" si="2564"/>
        <v>1.3242854100000001</v>
      </c>
      <c r="M1903" s="134">
        <f t="shared" si="2565"/>
        <v>4437.1791329799998</v>
      </c>
      <c r="N1903" s="142">
        <f t="shared" si="2508"/>
        <v>0</v>
      </c>
      <c r="O1903" s="133">
        <f t="shared" si="2529"/>
        <v>0</v>
      </c>
      <c r="P1903" s="134">
        <f t="shared" si="2566"/>
        <v>0</v>
      </c>
      <c r="Q1903" s="133">
        <f t="shared" si="2533"/>
        <v>0.12682499999999999</v>
      </c>
      <c r="R1903" s="143">
        <f t="shared" si="2567"/>
        <v>1.0023244410000001</v>
      </c>
      <c r="S1903" s="134">
        <f t="shared" si="2568"/>
        <v>10.3139611</v>
      </c>
      <c r="T1903" s="3">
        <f t="shared" si="2534"/>
        <v>0</v>
      </c>
      <c r="U1903" s="4">
        <f t="shared" si="2535"/>
        <v>0</v>
      </c>
      <c r="V1903" s="144" t="str">
        <f t="shared" ref="V1903" si="2585">V1902</f>
        <v>A+J=</v>
      </c>
      <c r="W1903" s="9">
        <f t="shared" si="2531"/>
        <v>43971</v>
      </c>
      <c r="X1903" s="4"/>
      <c r="Y1903" s="18"/>
      <c r="Z1903" s="16"/>
      <c r="AD1903" s="5"/>
    </row>
    <row r="1904" spans="1:30" x14ac:dyDescent="0.2">
      <c r="A1904" s="138">
        <f t="shared" si="2532"/>
        <v>43949</v>
      </c>
      <c r="B1904" s="134">
        <f t="shared" si="2556"/>
        <v>4450.8023999400002</v>
      </c>
      <c r="C1904" s="134">
        <f t="shared" si="2507"/>
        <v>3350.621474399868</v>
      </c>
      <c r="D1904" s="139">
        <f t="shared" si="2557"/>
        <v>762.423</v>
      </c>
      <c r="E1904" s="10">
        <f>IF(DAY(A1904)=E$3+1,VLOOKUP(A1904,[1]Plan1!$BZ$150:$CA$300,2),E1903)</f>
        <v>771.90800000000002</v>
      </c>
      <c r="F1904" s="140">
        <f t="shared" si="2558"/>
        <v>43911</v>
      </c>
      <c r="G1904" s="133">
        <f t="shared" si="2559"/>
        <v>1.2440600559007198E-2</v>
      </c>
      <c r="H1904" s="141">
        <f t="shared" si="2560"/>
        <v>8</v>
      </c>
      <c r="I1904" s="141">
        <f t="shared" si="2561"/>
        <v>30</v>
      </c>
      <c r="J1904" s="134">
        <f t="shared" si="2562"/>
        <v>1.003302468416063</v>
      </c>
      <c r="K1904" s="134">
        <f t="shared" si="2563"/>
        <v>1.3204704899999999</v>
      </c>
      <c r="L1904" s="134">
        <f t="shared" si="2564"/>
        <v>1.3248313</v>
      </c>
      <c r="M1904" s="134">
        <f t="shared" si="2565"/>
        <v>4439.0082037299999</v>
      </c>
      <c r="N1904" s="142">
        <f t="shared" si="2508"/>
        <v>0</v>
      </c>
      <c r="O1904" s="133">
        <f t="shared" si="2529"/>
        <v>0</v>
      </c>
      <c r="P1904" s="134">
        <f t="shared" si="2566"/>
        <v>0</v>
      </c>
      <c r="Q1904" s="133">
        <f t="shared" si="2533"/>
        <v>0.12682499999999999</v>
      </c>
      <c r="R1904" s="143">
        <f t="shared" si="2567"/>
        <v>1.0026569439999999</v>
      </c>
      <c r="S1904" s="134">
        <f t="shared" si="2568"/>
        <v>11.794196210000001</v>
      </c>
      <c r="T1904" s="3">
        <f t="shared" si="2534"/>
        <v>0</v>
      </c>
      <c r="U1904" s="4">
        <f t="shared" si="2535"/>
        <v>0</v>
      </c>
      <c r="V1904" s="144" t="str">
        <f t="shared" ref="V1904" si="2586">V1903</f>
        <v>A+J=</v>
      </c>
      <c r="W1904" s="9">
        <f t="shared" si="2531"/>
        <v>43971</v>
      </c>
      <c r="X1904" s="4"/>
      <c r="Y1904" s="18"/>
      <c r="Z1904" s="16"/>
      <c r="AD1904" s="5"/>
    </row>
    <row r="1905" spans="1:30" x14ac:dyDescent="0.2">
      <c r="A1905" s="138">
        <f t="shared" si="2532"/>
        <v>43950</v>
      </c>
      <c r="B1905" s="134">
        <f t="shared" si="2556"/>
        <v>4454.1141544300008</v>
      </c>
      <c r="C1905" s="134">
        <f t="shared" si="2507"/>
        <v>3350.621474399868</v>
      </c>
      <c r="D1905" s="139">
        <f t="shared" si="2557"/>
        <v>762.423</v>
      </c>
      <c r="E1905" s="10">
        <f>IF(DAY(A1905)=E$3+1,VLOOKUP(A1905,[1]Plan1!$BZ$150:$CA$300,2),E1904)</f>
        <v>771.90800000000002</v>
      </c>
      <c r="F1905" s="140">
        <f t="shared" si="2558"/>
        <v>43911</v>
      </c>
      <c r="G1905" s="133">
        <f t="shared" si="2559"/>
        <v>1.2440600559007198E-2</v>
      </c>
      <c r="H1905" s="141">
        <f t="shared" si="2560"/>
        <v>9</v>
      </c>
      <c r="I1905" s="141">
        <f t="shared" si="2561"/>
        <v>30</v>
      </c>
      <c r="J1905" s="134">
        <f t="shared" si="2562"/>
        <v>1.0037160430796204</v>
      </c>
      <c r="K1905" s="134">
        <f t="shared" si="2563"/>
        <v>1.3204704899999999</v>
      </c>
      <c r="L1905" s="134">
        <f t="shared" si="2564"/>
        <v>1.32537741</v>
      </c>
      <c r="M1905" s="134">
        <f t="shared" si="2565"/>
        <v>4440.8380116300004</v>
      </c>
      <c r="N1905" s="142">
        <f t="shared" si="2508"/>
        <v>0</v>
      </c>
      <c r="O1905" s="133">
        <f t="shared" si="2529"/>
        <v>0</v>
      </c>
      <c r="P1905" s="134">
        <f t="shared" si="2566"/>
        <v>0</v>
      </c>
      <c r="Q1905" s="133">
        <f t="shared" si="2533"/>
        <v>0.12682499999999999</v>
      </c>
      <c r="R1905" s="143">
        <f t="shared" si="2567"/>
        <v>1.0029895579999999</v>
      </c>
      <c r="S1905" s="134">
        <f t="shared" si="2568"/>
        <v>13.276142800000001</v>
      </c>
      <c r="T1905" s="3">
        <f t="shared" si="2534"/>
        <v>0</v>
      </c>
      <c r="U1905" s="4">
        <f t="shared" si="2535"/>
        <v>0</v>
      </c>
      <c r="V1905" s="144" t="str">
        <f t="shared" ref="V1905" si="2587">V1904</f>
        <v>A+J=</v>
      </c>
      <c r="W1905" s="9">
        <f t="shared" si="2531"/>
        <v>43971</v>
      </c>
      <c r="X1905" s="4"/>
      <c r="Y1905" s="18"/>
      <c r="Z1905" s="16"/>
      <c r="AD1905" s="5"/>
    </row>
    <row r="1906" spans="1:30" x14ac:dyDescent="0.2">
      <c r="A1906" s="138">
        <f t="shared" si="2532"/>
        <v>43951</v>
      </c>
      <c r="B1906" s="134">
        <f t="shared" si="2556"/>
        <v>4457.4283924900001</v>
      </c>
      <c r="C1906" s="134">
        <f t="shared" si="2507"/>
        <v>3350.621474399868</v>
      </c>
      <c r="D1906" s="139">
        <f t="shared" si="2557"/>
        <v>762.423</v>
      </c>
      <c r="E1906" s="10">
        <f>IF(DAY(A1906)=E$3+1,VLOOKUP(A1906,[1]Plan1!$BZ$150:$CA$300,2),E1905)</f>
        <v>771.90800000000002</v>
      </c>
      <c r="F1906" s="140">
        <f t="shared" si="2558"/>
        <v>43911</v>
      </c>
      <c r="G1906" s="133">
        <f t="shared" si="2559"/>
        <v>1.2440600559007198E-2</v>
      </c>
      <c r="H1906" s="141">
        <f t="shared" si="2560"/>
        <v>10</v>
      </c>
      <c r="I1906" s="141">
        <f t="shared" si="2561"/>
        <v>30</v>
      </c>
      <c r="J1906" s="134">
        <f t="shared" si="2562"/>
        <v>1.0041297882241722</v>
      </c>
      <c r="K1906" s="134">
        <f t="shared" si="2563"/>
        <v>1.3204704899999999</v>
      </c>
      <c r="L1906" s="134">
        <f t="shared" si="2564"/>
        <v>1.3259237500000001</v>
      </c>
      <c r="M1906" s="134">
        <f t="shared" si="2565"/>
        <v>4442.6685901600003</v>
      </c>
      <c r="N1906" s="142">
        <f t="shared" si="2508"/>
        <v>0</v>
      </c>
      <c r="O1906" s="133">
        <f t="shared" si="2529"/>
        <v>0</v>
      </c>
      <c r="P1906" s="134">
        <f t="shared" si="2566"/>
        <v>0</v>
      </c>
      <c r="Q1906" s="133">
        <f t="shared" si="2533"/>
        <v>0.12682499999999999</v>
      </c>
      <c r="R1906" s="143">
        <f t="shared" si="2567"/>
        <v>1.0033222829999999</v>
      </c>
      <c r="S1906" s="134">
        <f t="shared" si="2568"/>
        <v>14.759802329999999</v>
      </c>
      <c r="T1906" s="3">
        <f t="shared" si="2534"/>
        <v>0</v>
      </c>
      <c r="U1906" s="4">
        <f t="shared" si="2535"/>
        <v>0</v>
      </c>
      <c r="V1906" s="144" t="str">
        <f t="shared" ref="V1906" si="2588">V1905</f>
        <v>A+J=</v>
      </c>
      <c r="W1906" s="9">
        <f t="shared" si="2531"/>
        <v>43971</v>
      </c>
      <c r="X1906" s="4"/>
      <c r="Y1906" s="18"/>
      <c r="Z1906" s="16"/>
      <c r="AD1906" s="5"/>
    </row>
    <row r="1907" spans="1:30" x14ac:dyDescent="0.2">
      <c r="A1907" s="138">
        <f t="shared" si="2532"/>
        <v>43952</v>
      </c>
      <c r="B1907" s="134">
        <f t="shared" si="2556"/>
        <v>4460.7450774299996</v>
      </c>
      <c r="C1907" s="134">
        <f t="shared" si="2507"/>
        <v>3350.621474399868</v>
      </c>
      <c r="D1907" s="139">
        <f t="shared" si="2557"/>
        <v>762.423</v>
      </c>
      <c r="E1907" s="10">
        <f>IF(DAY(A1907)=E$3+1,VLOOKUP(A1907,[1]Plan1!$BZ$150:$CA$300,2),E1906)</f>
        <v>771.90800000000002</v>
      </c>
      <c r="F1907" s="140">
        <f t="shared" si="2558"/>
        <v>43911</v>
      </c>
      <c r="G1907" s="133">
        <f t="shared" si="2559"/>
        <v>1.2440600559007198E-2</v>
      </c>
      <c r="H1907" s="141">
        <f t="shared" si="2560"/>
        <v>11</v>
      </c>
      <c r="I1907" s="141">
        <f t="shared" si="2561"/>
        <v>30</v>
      </c>
      <c r="J1907" s="134">
        <f t="shared" si="2562"/>
        <v>1.0045437039199929</v>
      </c>
      <c r="K1907" s="134">
        <f t="shared" si="2563"/>
        <v>1.3204704899999999</v>
      </c>
      <c r="L1907" s="134">
        <f t="shared" si="2564"/>
        <v>1.3264703099999999</v>
      </c>
      <c r="M1907" s="134">
        <f t="shared" si="2565"/>
        <v>4444.49990583</v>
      </c>
      <c r="N1907" s="142">
        <f t="shared" si="2508"/>
        <v>0</v>
      </c>
      <c r="O1907" s="133">
        <f t="shared" si="2529"/>
        <v>0</v>
      </c>
      <c r="P1907" s="134">
        <f t="shared" si="2566"/>
        <v>0</v>
      </c>
      <c r="Q1907" s="133">
        <f t="shared" si="2533"/>
        <v>0.12682499999999999</v>
      </c>
      <c r="R1907" s="143">
        <f t="shared" si="2567"/>
        <v>1.003655118</v>
      </c>
      <c r="S1907" s="134">
        <f t="shared" si="2568"/>
        <v>16.245171599999999</v>
      </c>
      <c r="T1907" s="3">
        <f t="shared" si="2534"/>
        <v>0</v>
      </c>
      <c r="U1907" s="4">
        <f t="shared" si="2535"/>
        <v>0</v>
      </c>
      <c r="V1907" s="144" t="str">
        <f t="shared" ref="V1907" si="2589">V1906</f>
        <v>A+J=</v>
      </c>
      <c r="W1907" s="9">
        <f t="shared" si="2531"/>
        <v>43971</v>
      </c>
      <c r="X1907" s="4"/>
      <c r="Y1907" s="18"/>
      <c r="Z1907" s="16"/>
      <c r="AD1907" s="5"/>
    </row>
    <row r="1908" spans="1:30" x14ac:dyDescent="0.2">
      <c r="A1908" s="138">
        <f t="shared" si="2532"/>
        <v>43953</v>
      </c>
      <c r="B1908" s="134">
        <f t="shared" si="2556"/>
        <v>4464.0642442499993</v>
      </c>
      <c r="C1908" s="134">
        <f t="shared" si="2507"/>
        <v>3350.621474399868</v>
      </c>
      <c r="D1908" s="139">
        <f t="shared" si="2557"/>
        <v>762.423</v>
      </c>
      <c r="E1908" s="10">
        <f>IF(DAY(A1908)=E$3+1,VLOOKUP(A1908,[1]Plan1!$BZ$150:$CA$300,2),E1907)</f>
        <v>771.90800000000002</v>
      </c>
      <c r="F1908" s="140">
        <f t="shared" si="2558"/>
        <v>43911</v>
      </c>
      <c r="G1908" s="133">
        <f t="shared" si="2559"/>
        <v>1.2440600559007198E-2</v>
      </c>
      <c r="H1908" s="141">
        <f t="shared" si="2560"/>
        <v>12</v>
      </c>
      <c r="I1908" s="141">
        <f t="shared" si="2561"/>
        <v>30</v>
      </c>
      <c r="J1908" s="134">
        <f t="shared" si="2562"/>
        <v>1.0049577902373859</v>
      </c>
      <c r="K1908" s="134">
        <f t="shared" si="2563"/>
        <v>1.3204704899999999</v>
      </c>
      <c r="L1908" s="134">
        <f t="shared" si="2564"/>
        <v>1.3270170999999999</v>
      </c>
      <c r="M1908" s="134">
        <f t="shared" si="2565"/>
        <v>4446.3319921499997</v>
      </c>
      <c r="N1908" s="142">
        <f t="shared" si="2508"/>
        <v>0</v>
      </c>
      <c r="O1908" s="133">
        <f t="shared" si="2529"/>
        <v>0</v>
      </c>
      <c r="P1908" s="134">
        <f t="shared" si="2566"/>
        <v>0</v>
      </c>
      <c r="Q1908" s="133">
        <f t="shared" si="2533"/>
        <v>0.12682499999999999</v>
      </c>
      <c r="R1908" s="143">
        <f t="shared" si="2567"/>
        <v>1.003988063</v>
      </c>
      <c r="S1908" s="134">
        <f t="shared" si="2568"/>
        <v>17.7322521</v>
      </c>
      <c r="T1908" s="3">
        <f t="shared" si="2534"/>
        <v>0</v>
      </c>
      <c r="U1908" s="4">
        <f t="shared" si="2535"/>
        <v>0</v>
      </c>
      <c r="V1908" s="144" t="str">
        <f t="shared" ref="V1908" si="2590">V1907</f>
        <v>A+J=</v>
      </c>
      <c r="W1908" s="9">
        <f t="shared" si="2531"/>
        <v>43971</v>
      </c>
      <c r="X1908" s="4"/>
      <c r="Y1908" s="18"/>
      <c r="Z1908" s="16"/>
      <c r="AD1908" s="5"/>
    </row>
    <row r="1909" spans="1:30" x14ac:dyDescent="0.2">
      <c r="A1909" s="138">
        <f t="shared" si="2532"/>
        <v>43954</v>
      </c>
      <c r="B1909" s="134">
        <f t="shared" si="2556"/>
        <v>4467.3858606499998</v>
      </c>
      <c r="C1909" s="134">
        <f t="shared" si="2507"/>
        <v>3350.621474399868</v>
      </c>
      <c r="D1909" s="139">
        <f t="shared" si="2557"/>
        <v>762.423</v>
      </c>
      <c r="E1909" s="10">
        <f>IF(DAY(A1909)=E$3+1,VLOOKUP(A1909,[1]Plan1!$BZ$150:$CA$300,2),E1908)</f>
        <v>771.90800000000002</v>
      </c>
      <c r="F1909" s="140">
        <f t="shared" si="2558"/>
        <v>43911</v>
      </c>
      <c r="G1909" s="133">
        <f t="shared" si="2559"/>
        <v>1.2440600559007198E-2</v>
      </c>
      <c r="H1909" s="141">
        <f t="shared" si="2560"/>
        <v>13</v>
      </c>
      <c r="I1909" s="141">
        <f t="shared" si="2561"/>
        <v>30</v>
      </c>
      <c r="J1909" s="134">
        <f t="shared" si="2562"/>
        <v>1.0053720472466834</v>
      </c>
      <c r="K1909" s="134">
        <f t="shared" si="2563"/>
        <v>1.3204704899999999</v>
      </c>
      <c r="L1909" s="134">
        <f t="shared" si="2564"/>
        <v>1.32756411</v>
      </c>
      <c r="M1909" s="134">
        <f t="shared" si="2565"/>
        <v>4448.1648156000001</v>
      </c>
      <c r="N1909" s="142">
        <f t="shared" si="2508"/>
        <v>0</v>
      </c>
      <c r="O1909" s="133">
        <f t="shared" si="2529"/>
        <v>0</v>
      </c>
      <c r="P1909" s="134">
        <f t="shared" si="2566"/>
        <v>0</v>
      </c>
      <c r="Q1909" s="133">
        <f t="shared" si="2533"/>
        <v>0.12682499999999999</v>
      </c>
      <c r="R1909" s="143">
        <f t="shared" si="2567"/>
        <v>1.004321118</v>
      </c>
      <c r="S1909" s="134">
        <f t="shared" si="2568"/>
        <v>19.221045050000001</v>
      </c>
      <c r="T1909" s="3">
        <f t="shared" si="2534"/>
        <v>0</v>
      </c>
      <c r="U1909" s="4">
        <f t="shared" si="2535"/>
        <v>0</v>
      </c>
      <c r="V1909" s="144" t="str">
        <f t="shared" ref="V1909" si="2591">V1908</f>
        <v>A+J=</v>
      </c>
      <c r="W1909" s="9">
        <f t="shared" si="2531"/>
        <v>43971</v>
      </c>
      <c r="X1909" s="4"/>
      <c r="Y1909" s="18"/>
      <c r="Z1909" s="16"/>
      <c r="AD1909" s="5"/>
    </row>
    <row r="1910" spans="1:30" x14ac:dyDescent="0.2">
      <c r="A1910" s="138">
        <f t="shared" si="2532"/>
        <v>43955</v>
      </c>
      <c r="B1910" s="134">
        <f t="shared" si="2556"/>
        <v>4470.7099660899994</v>
      </c>
      <c r="C1910" s="134">
        <f t="shared" ref="C1910:C1973" si="2592">IF(N1909&gt;0,VLOOKUP(A1909,$Z$10:$AA$126,2),C1909)</f>
        <v>3350.621474399868</v>
      </c>
      <c r="D1910" s="139">
        <f t="shared" si="2557"/>
        <v>762.423</v>
      </c>
      <c r="E1910" s="10">
        <f>IF(DAY(A1910)=E$3+1,VLOOKUP(A1910,[1]Plan1!$BZ$150:$CA$300,2),E1909)</f>
        <v>771.90800000000002</v>
      </c>
      <c r="F1910" s="140">
        <f t="shared" si="2558"/>
        <v>43911</v>
      </c>
      <c r="G1910" s="133">
        <f t="shared" si="2559"/>
        <v>1.2440600559007198E-2</v>
      </c>
      <c r="H1910" s="141">
        <f t="shared" si="2560"/>
        <v>14</v>
      </c>
      <c r="I1910" s="141">
        <f t="shared" si="2561"/>
        <v>30</v>
      </c>
      <c r="J1910" s="134">
        <f t="shared" si="2562"/>
        <v>1.0057864750182473</v>
      </c>
      <c r="K1910" s="134">
        <f t="shared" si="2563"/>
        <v>1.3204704899999999</v>
      </c>
      <c r="L1910" s="134">
        <f t="shared" si="2564"/>
        <v>1.3281113499999999</v>
      </c>
      <c r="M1910" s="134">
        <f t="shared" si="2565"/>
        <v>4449.9984096999997</v>
      </c>
      <c r="N1910" s="142">
        <f t="shared" ref="N1910:N1973" si="2593">IF(DAY(A1910)=E$3,VLOOKUP(A1910,$Z$10:$AG$115,7),0)</f>
        <v>0</v>
      </c>
      <c r="O1910" s="133">
        <f t="shared" si="2529"/>
        <v>0</v>
      </c>
      <c r="P1910" s="134">
        <f t="shared" si="2566"/>
        <v>0</v>
      </c>
      <c r="Q1910" s="133">
        <f t="shared" si="2533"/>
        <v>0.12682499999999999</v>
      </c>
      <c r="R1910" s="143">
        <f t="shared" si="2567"/>
        <v>1.0046542839999999</v>
      </c>
      <c r="S1910" s="134">
        <f t="shared" si="2568"/>
        <v>20.711556389999998</v>
      </c>
      <c r="T1910" s="3">
        <f t="shared" si="2534"/>
        <v>0</v>
      </c>
      <c r="U1910" s="4">
        <f t="shared" si="2535"/>
        <v>0</v>
      </c>
      <c r="V1910" s="144" t="str">
        <f t="shared" ref="V1910" si="2594">V1909</f>
        <v>A+J=</v>
      </c>
      <c r="W1910" s="9">
        <f t="shared" si="2531"/>
        <v>43971</v>
      </c>
      <c r="X1910" s="4"/>
      <c r="Y1910" s="18"/>
      <c r="Z1910" s="16"/>
      <c r="AD1910" s="5"/>
    </row>
    <row r="1911" spans="1:30" x14ac:dyDescent="0.2">
      <c r="A1911" s="138">
        <f t="shared" si="2532"/>
        <v>43956</v>
      </c>
      <c r="B1911" s="134">
        <f t="shared" si="2556"/>
        <v>4474.0365619600007</v>
      </c>
      <c r="C1911" s="134">
        <f t="shared" si="2592"/>
        <v>3350.621474399868</v>
      </c>
      <c r="D1911" s="139">
        <f t="shared" si="2557"/>
        <v>762.423</v>
      </c>
      <c r="E1911" s="10">
        <f>IF(DAY(A1911)=E$3+1,VLOOKUP(A1911,[1]Plan1!$BZ$150:$CA$300,2),E1910)</f>
        <v>771.90800000000002</v>
      </c>
      <c r="F1911" s="140">
        <f t="shared" si="2558"/>
        <v>43911</v>
      </c>
      <c r="G1911" s="133">
        <f t="shared" si="2559"/>
        <v>1.2440600559007198E-2</v>
      </c>
      <c r="H1911" s="141">
        <f t="shared" si="2560"/>
        <v>15</v>
      </c>
      <c r="I1911" s="141">
        <f t="shared" si="2561"/>
        <v>30</v>
      </c>
      <c r="J1911" s="134">
        <f t="shared" si="2562"/>
        <v>1.006201073622468</v>
      </c>
      <c r="K1911" s="134">
        <f t="shared" si="2563"/>
        <v>1.3204704899999999</v>
      </c>
      <c r="L1911" s="134">
        <f t="shared" si="2564"/>
        <v>1.32865882</v>
      </c>
      <c r="M1911" s="134">
        <f t="shared" si="2565"/>
        <v>4451.8327744400003</v>
      </c>
      <c r="N1911" s="142">
        <f t="shared" si="2593"/>
        <v>0</v>
      </c>
      <c r="O1911" s="133">
        <f t="shared" si="2529"/>
        <v>0</v>
      </c>
      <c r="P1911" s="134">
        <f t="shared" si="2566"/>
        <v>0</v>
      </c>
      <c r="Q1911" s="133">
        <f t="shared" si="2533"/>
        <v>0.12682499999999999</v>
      </c>
      <c r="R1911" s="143">
        <f t="shared" si="2567"/>
        <v>1.0049875610000001</v>
      </c>
      <c r="S1911" s="134">
        <f t="shared" si="2568"/>
        <v>22.203787519999999</v>
      </c>
      <c r="T1911" s="3">
        <f t="shared" si="2534"/>
        <v>0</v>
      </c>
      <c r="U1911" s="4">
        <f t="shared" si="2535"/>
        <v>0</v>
      </c>
      <c r="V1911" s="144" t="str">
        <f t="shared" ref="V1911" si="2595">V1910</f>
        <v>A+J=</v>
      </c>
      <c r="W1911" s="9">
        <f t="shared" si="2531"/>
        <v>43971</v>
      </c>
      <c r="X1911" s="4"/>
      <c r="Y1911" s="18"/>
      <c r="Z1911" s="16"/>
      <c r="AD1911" s="5"/>
    </row>
    <row r="1912" spans="1:30" x14ac:dyDescent="0.2">
      <c r="A1912" s="138">
        <f t="shared" si="2532"/>
        <v>43957</v>
      </c>
      <c r="B1912" s="134">
        <f t="shared" si="2556"/>
        <v>4477.3656114799996</v>
      </c>
      <c r="C1912" s="134">
        <f t="shared" si="2592"/>
        <v>3350.621474399868</v>
      </c>
      <c r="D1912" s="139">
        <f t="shared" si="2557"/>
        <v>762.423</v>
      </c>
      <c r="E1912" s="10">
        <f>IF(DAY(A1912)=E$3+1,VLOOKUP(A1912,[1]Plan1!$BZ$150:$CA$300,2),E1911)</f>
        <v>771.90800000000002</v>
      </c>
      <c r="F1912" s="140">
        <f t="shared" si="2558"/>
        <v>43911</v>
      </c>
      <c r="G1912" s="133">
        <f t="shared" si="2559"/>
        <v>1.2440600559007198E-2</v>
      </c>
      <c r="H1912" s="141">
        <f t="shared" si="2560"/>
        <v>16</v>
      </c>
      <c r="I1912" s="141">
        <f t="shared" si="2561"/>
        <v>30</v>
      </c>
      <c r="J1912" s="134">
        <f t="shared" si="2562"/>
        <v>1.0066158431297649</v>
      </c>
      <c r="K1912" s="134">
        <f t="shared" si="2563"/>
        <v>1.3204704899999999</v>
      </c>
      <c r="L1912" s="134">
        <f t="shared" si="2564"/>
        <v>1.3292065099999999</v>
      </c>
      <c r="M1912" s="134">
        <f t="shared" si="2565"/>
        <v>4453.6678763099999</v>
      </c>
      <c r="N1912" s="142">
        <f t="shared" si="2593"/>
        <v>0</v>
      </c>
      <c r="O1912" s="133">
        <f t="shared" si="2529"/>
        <v>0</v>
      </c>
      <c r="P1912" s="134">
        <f t="shared" si="2566"/>
        <v>0</v>
      </c>
      <c r="Q1912" s="133">
        <f t="shared" si="2533"/>
        <v>0.12682499999999999</v>
      </c>
      <c r="R1912" s="143">
        <f t="shared" si="2567"/>
        <v>1.005320948</v>
      </c>
      <c r="S1912" s="134">
        <f t="shared" si="2568"/>
        <v>23.697735170000001</v>
      </c>
      <c r="T1912" s="3">
        <f t="shared" si="2534"/>
        <v>0</v>
      </c>
      <c r="U1912" s="4">
        <f t="shared" si="2535"/>
        <v>0</v>
      </c>
      <c r="V1912" s="144" t="str">
        <f t="shared" ref="V1912" si="2596">V1911</f>
        <v>A+J=</v>
      </c>
      <c r="W1912" s="9">
        <f t="shared" si="2531"/>
        <v>43971</v>
      </c>
      <c r="X1912" s="4"/>
      <c r="Y1912" s="18"/>
      <c r="Z1912" s="16"/>
      <c r="AD1912" s="5"/>
    </row>
    <row r="1913" spans="1:30" x14ac:dyDescent="0.2">
      <c r="A1913" s="138">
        <f t="shared" si="2532"/>
        <v>43958</v>
      </c>
      <c r="B1913" s="134">
        <f t="shared" si="2556"/>
        <v>4480.6971541800003</v>
      </c>
      <c r="C1913" s="134">
        <f t="shared" si="2592"/>
        <v>3350.621474399868</v>
      </c>
      <c r="D1913" s="139">
        <f t="shared" si="2557"/>
        <v>762.423</v>
      </c>
      <c r="E1913" s="10">
        <f>IF(DAY(A1913)=E$3+1,VLOOKUP(A1913,[1]Plan1!$BZ$150:$CA$300,2),E1912)</f>
        <v>771.90800000000002</v>
      </c>
      <c r="F1913" s="140">
        <f t="shared" si="2558"/>
        <v>43911</v>
      </c>
      <c r="G1913" s="133">
        <f t="shared" si="2559"/>
        <v>1.2440600559007198E-2</v>
      </c>
      <c r="H1913" s="141">
        <f t="shared" si="2560"/>
        <v>17</v>
      </c>
      <c r="I1913" s="141">
        <f t="shared" si="2561"/>
        <v>30</v>
      </c>
      <c r="J1913" s="134">
        <f t="shared" si="2562"/>
        <v>1.0070307836105865</v>
      </c>
      <c r="K1913" s="134">
        <f t="shared" si="2563"/>
        <v>1.3204704899999999</v>
      </c>
      <c r="L1913" s="134">
        <f t="shared" si="2564"/>
        <v>1.3297544299999999</v>
      </c>
      <c r="M1913" s="134">
        <f t="shared" si="2565"/>
        <v>4455.5037488300004</v>
      </c>
      <c r="N1913" s="142">
        <f t="shared" si="2593"/>
        <v>0</v>
      </c>
      <c r="O1913" s="133">
        <f t="shared" si="2529"/>
        <v>0</v>
      </c>
      <c r="P1913" s="134">
        <f t="shared" si="2566"/>
        <v>0</v>
      </c>
      <c r="Q1913" s="133">
        <f t="shared" si="2533"/>
        <v>0.12682499999999999</v>
      </c>
      <c r="R1913" s="143">
        <f t="shared" si="2567"/>
        <v>1.0056544460000001</v>
      </c>
      <c r="S1913" s="134">
        <f t="shared" si="2568"/>
        <v>25.193405349999999</v>
      </c>
      <c r="T1913" s="3">
        <f t="shared" si="2534"/>
        <v>0</v>
      </c>
      <c r="U1913" s="4">
        <f t="shared" si="2535"/>
        <v>0</v>
      </c>
      <c r="V1913" s="144" t="str">
        <f t="shared" ref="V1913" si="2597">V1912</f>
        <v>A+J=</v>
      </c>
      <c r="W1913" s="9">
        <f t="shared" si="2531"/>
        <v>43971</v>
      </c>
      <c r="X1913" s="4"/>
      <c r="Y1913" s="18"/>
      <c r="Z1913" s="16"/>
      <c r="AD1913" s="5"/>
    </row>
    <row r="1914" spans="1:30" x14ac:dyDescent="0.2">
      <c r="A1914" s="138">
        <f t="shared" si="2532"/>
        <v>43959</v>
      </c>
      <c r="B1914" s="134">
        <f t="shared" si="2556"/>
        <v>4484.03115325</v>
      </c>
      <c r="C1914" s="134">
        <f t="shared" si="2592"/>
        <v>3350.621474399868</v>
      </c>
      <c r="D1914" s="139">
        <f t="shared" si="2557"/>
        <v>762.423</v>
      </c>
      <c r="E1914" s="10">
        <f>IF(DAY(A1914)=E$3+1,VLOOKUP(A1914,[1]Plan1!$BZ$150:$CA$300,2),E1913)</f>
        <v>771.90800000000002</v>
      </c>
      <c r="F1914" s="140">
        <f t="shared" si="2558"/>
        <v>43911</v>
      </c>
      <c r="G1914" s="133">
        <f t="shared" si="2559"/>
        <v>1.2440600559007198E-2</v>
      </c>
      <c r="H1914" s="141">
        <f t="shared" si="2560"/>
        <v>18</v>
      </c>
      <c r="I1914" s="141">
        <f t="shared" si="2561"/>
        <v>30</v>
      </c>
      <c r="J1914" s="134">
        <f t="shared" si="2562"/>
        <v>1.0074458951354106</v>
      </c>
      <c r="K1914" s="134">
        <f t="shared" si="2563"/>
        <v>1.3204704899999999</v>
      </c>
      <c r="L1914" s="134">
        <f t="shared" si="2564"/>
        <v>1.33030257</v>
      </c>
      <c r="M1914" s="134">
        <f t="shared" si="2565"/>
        <v>4457.3403584899997</v>
      </c>
      <c r="N1914" s="142">
        <f t="shared" si="2593"/>
        <v>0</v>
      </c>
      <c r="O1914" s="133">
        <f t="shared" si="2529"/>
        <v>0</v>
      </c>
      <c r="P1914" s="134">
        <f t="shared" si="2566"/>
        <v>0</v>
      </c>
      <c r="Q1914" s="133">
        <f t="shared" si="2533"/>
        <v>0.12682499999999999</v>
      </c>
      <c r="R1914" s="143">
        <f t="shared" si="2567"/>
        <v>1.0059880539999999</v>
      </c>
      <c r="S1914" s="134">
        <f t="shared" si="2568"/>
        <v>26.690794759999999</v>
      </c>
      <c r="T1914" s="3">
        <f t="shared" si="2534"/>
        <v>0</v>
      </c>
      <c r="U1914" s="4">
        <f t="shared" si="2535"/>
        <v>0</v>
      </c>
      <c r="V1914" s="144" t="str">
        <f t="shared" ref="V1914" si="2598">V1913</f>
        <v>A+J=</v>
      </c>
      <c r="W1914" s="9">
        <f t="shared" si="2531"/>
        <v>43971</v>
      </c>
      <c r="X1914" s="4"/>
      <c r="Y1914" s="18"/>
      <c r="Z1914" s="16"/>
      <c r="AD1914" s="5"/>
    </row>
    <row r="1915" spans="1:30" x14ac:dyDescent="0.2">
      <c r="A1915" s="138">
        <f t="shared" si="2532"/>
        <v>43960</v>
      </c>
      <c r="B1915" s="134">
        <f t="shared" si="2556"/>
        <v>4487.36764821</v>
      </c>
      <c r="C1915" s="134">
        <f t="shared" si="2592"/>
        <v>3350.621474399868</v>
      </c>
      <c r="D1915" s="139">
        <f t="shared" si="2557"/>
        <v>762.423</v>
      </c>
      <c r="E1915" s="10">
        <f>IF(DAY(A1915)=E$3+1,VLOOKUP(A1915,[1]Plan1!$BZ$150:$CA$300,2),E1914)</f>
        <v>771.90800000000002</v>
      </c>
      <c r="F1915" s="140">
        <f t="shared" si="2558"/>
        <v>43911</v>
      </c>
      <c r="G1915" s="133">
        <f t="shared" si="2559"/>
        <v>1.2440600559007198E-2</v>
      </c>
      <c r="H1915" s="141">
        <f t="shared" si="2560"/>
        <v>19</v>
      </c>
      <c r="I1915" s="141">
        <f t="shared" si="2561"/>
        <v>30</v>
      </c>
      <c r="J1915" s="134">
        <f t="shared" si="2562"/>
        <v>1.0078611777747435</v>
      </c>
      <c r="K1915" s="134">
        <f t="shared" si="2563"/>
        <v>1.3204704899999999</v>
      </c>
      <c r="L1915" s="134">
        <f t="shared" si="2564"/>
        <v>1.3308509399999999</v>
      </c>
      <c r="M1915" s="134">
        <f t="shared" si="2565"/>
        <v>4459.1777387800003</v>
      </c>
      <c r="N1915" s="142">
        <f t="shared" si="2593"/>
        <v>0</v>
      </c>
      <c r="O1915" s="133">
        <f t="shared" si="2529"/>
        <v>0</v>
      </c>
      <c r="P1915" s="134">
        <f t="shared" si="2566"/>
        <v>0</v>
      </c>
      <c r="Q1915" s="133">
        <f t="shared" si="2533"/>
        <v>0.12682499999999999</v>
      </c>
      <c r="R1915" s="143">
        <f t="shared" si="2567"/>
        <v>1.006321773</v>
      </c>
      <c r="S1915" s="134">
        <f t="shared" si="2568"/>
        <v>28.18990943</v>
      </c>
      <c r="T1915" s="3">
        <f t="shared" si="2534"/>
        <v>0</v>
      </c>
      <c r="U1915" s="4">
        <f t="shared" si="2535"/>
        <v>0</v>
      </c>
      <c r="V1915" s="144" t="str">
        <f t="shared" ref="V1915" si="2599">V1914</f>
        <v>A+J=</v>
      </c>
      <c r="W1915" s="9">
        <f t="shared" si="2531"/>
        <v>43971</v>
      </c>
      <c r="X1915" s="4"/>
      <c r="Y1915" s="18"/>
      <c r="Z1915" s="16"/>
      <c r="AD1915" s="5"/>
    </row>
    <row r="1916" spans="1:30" x14ac:dyDescent="0.2">
      <c r="A1916" s="138">
        <f t="shared" si="2532"/>
        <v>43961</v>
      </c>
      <c r="B1916" s="134">
        <f t="shared" si="2556"/>
        <v>4490.7066067300002</v>
      </c>
      <c r="C1916" s="134">
        <f t="shared" si="2592"/>
        <v>3350.621474399868</v>
      </c>
      <c r="D1916" s="139">
        <f t="shared" si="2557"/>
        <v>762.423</v>
      </c>
      <c r="E1916" s="10">
        <f>IF(DAY(A1916)=E$3+1,VLOOKUP(A1916,[1]Plan1!$BZ$150:$CA$300,2),E1915)</f>
        <v>771.90800000000002</v>
      </c>
      <c r="F1916" s="140">
        <f t="shared" si="2558"/>
        <v>43911</v>
      </c>
      <c r="G1916" s="133">
        <f t="shared" si="2559"/>
        <v>1.2440600559007198E-2</v>
      </c>
      <c r="H1916" s="141">
        <f t="shared" si="2560"/>
        <v>20</v>
      </c>
      <c r="I1916" s="141">
        <f t="shared" si="2561"/>
        <v>30</v>
      </c>
      <c r="J1916" s="134">
        <f t="shared" si="2562"/>
        <v>1.008276631599121</v>
      </c>
      <c r="K1916" s="134">
        <f t="shared" si="2563"/>
        <v>1.3204704899999999</v>
      </c>
      <c r="L1916" s="134">
        <f t="shared" si="2564"/>
        <v>1.3313995300000001</v>
      </c>
      <c r="M1916" s="134">
        <f t="shared" si="2565"/>
        <v>4461.0158562200004</v>
      </c>
      <c r="N1916" s="142">
        <f t="shared" si="2593"/>
        <v>0</v>
      </c>
      <c r="O1916" s="133">
        <f t="shared" si="2529"/>
        <v>0</v>
      </c>
      <c r="P1916" s="134">
        <f t="shared" si="2566"/>
        <v>0</v>
      </c>
      <c r="Q1916" s="133">
        <f t="shared" si="2533"/>
        <v>0.12682499999999999</v>
      </c>
      <c r="R1916" s="143">
        <f t="shared" si="2567"/>
        <v>1.006655603</v>
      </c>
      <c r="S1916" s="134">
        <f t="shared" si="2568"/>
        <v>29.690750510000001</v>
      </c>
      <c r="T1916" s="3">
        <f t="shared" si="2534"/>
        <v>0</v>
      </c>
      <c r="U1916" s="4">
        <f t="shared" si="2535"/>
        <v>0</v>
      </c>
      <c r="V1916" s="144" t="str">
        <f t="shared" ref="V1916" si="2600">V1915</f>
        <v>A+J=</v>
      </c>
      <c r="W1916" s="9">
        <f t="shared" si="2531"/>
        <v>43971</v>
      </c>
      <c r="X1916" s="4"/>
      <c r="Y1916" s="18"/>
      <c r="Z1916" s="16"/>
      <c r="AD1916" s="5"/>
    </row>
    <row r="1917" spans="1:30" x14ac:dyDescent="0.2">
      <c r="A1917" s="138">
        <f t="shared" si="2532"/>
        <v>43962</v>
      </c>
      <c r="B1917" s="134">
        <f t="shared" si="2556"/>
        <v>4494.0480638999998</v>
      </c>
      <c r="C1917" s="134">
        <f t="shared" si="2592"/>
        <v>3350.621474399868</v>
      </c>
      <c r="D1917" s="139">
        <f t="shared" si="2557"/>
        <v>762.423</v>
      </c>
      <c r="E1917" s="10">
        <f>IF(DAY(A1917)=E$3+1,VLOOKUP(A1917,[1]Plan1!$BZ$150:$CA$300,2),E1916)</f>
        <v>771.90800000000002</v>
      </c>
      <c r="F1917" s="140">
        <f t="shared" si="2558"/>
        <v>43911</v>
      </c>
      <c r="G1917" s="133">
        <f t="shared" si="2559"/>
        <v>1.2440600559007198E-2</v>
      </c>
      <c r="H1917" s="141">
        <f t="shared" si="2560"/>
        <v>21</v>
      </c>
      <c r="I1917" s="141">
        <f t="shared" si="2561"/>
        <v>30</v>
      </c>
      <c r="J1917" s="134">
        <f t="shared" si="2562"/>
        <v>1.0086922566791081</v>
      </c>
      <c r="K1917" s="134">
        <f t="shared" si="2563"/>
        <v>1.3204704899999999</v>
      </c>
      <c r="L1917" s="134">
        <f t="shared" si="2564"/>
        <v>1.33194835</v>
      </c>
      <c r="M1917" s="134">
        <f t="shared" si="2565"/>
        <v>4462.8547442999998</v>
      </c>
      <c r="N1917" s="142">
        <f t="shared" si="2593"/>
        <v>0</v>
      </c>
      <c r="O1917" s="133">
        <f t="shared" si="2529"/>
        <v>0</v>
      </c>
      <c r="P1917" s="134">
        <f t="shared" si="2566"/>
        <v>0</v>
      </c>
      <c r="Q1917" s="133">
        <f t="shared" si="2533"/>
        <v>0.12682499999999999</v>
      </c>
      <c r="R1917" s="143">
        <f t="shared" si="2567"/>
        <v>1.0069895440000001</v>
      </c>
      <c r="S1917" s="134">
        <f t="shared" si="2568"/>
        <v>31.193319599999999</v>
      </c>
      <c r="T1917" s="3">
        <f t="shared" si="2534"/>
        <v>0</v>
      </c>
      <c r="U1917" s="4">
        <f t="shared" si="2535"/>
        <v>0</v>
      </c>
      <c r="V1917" s="144" t="str">
        <f t="shared" ref="V1917" si="2601">V1916</f>
        <v>A+J=</v>
      </c>
      <c r="W1917" s="9">
        <f t="shared" si="2531"/>
        <v>43971</v>
      </c>
      <c r="X1917" s="4"/>
      <c r="Y1917" s="18"/>
      <c r="Z1917" s="16"/>
      <c r="AD1917" s="5"/>
    </row>
    <row r="1918" spans="1:30" x14ac:dyDescent="0.2">
      <c r="A1918" s="138">
        <f t="shared" si="2532"/>
        <v>43963</v>
      </c>
      <c r="B1918" s="134">
        <f t="shared" si="2556"/>
        <v>4497.3920166200005</v>
      </c>
      <c r="C1918" s="134">
        <f t="shared" si="2592"/>
        <v>3350.621474399868</v>
      </c>
      <c r="D1918" s="139">
        <f t="shared" si="2557"/>
        <v>762.423</v>
      </c>
      <c r="E1918" s="10">
        <f>IF(DAY(A1918)=E$3+1,VLOOKUP(A1918,[1]Plan1!$BZ$150:$CA$300,2),E1917)</f>
        <v>771.90800000000002</v>
      </c>
      <c r="F1918" s="140">
        <f t="shared" si="2558"/>
        <v>43911</v>
      </c>
      <c r="G1918" s="133">
        <f t="shared" si="2559"/>
        <v>1.2440600559007198E-2</v>
      </c>
      <c r="H1918" s="141">
        <f t="shared" si="2560"/>
        <v>22</v>
      </c>
      <c r="I1918" s="141">
        <f t="shared" si="2561"/>
        <v>30</v>
      </c>
      <c r="J1918" s="134">
        <f t="shared" si="2562"/>
        <v>1.0091080530852983</v>
      </c>
      <c r="K1918" s="134">
        <f t="shared" si="2563"/>
        <v>1.3204704899999999</v>
      </c>
      <c r="L1918" s="134">
        <f t="shared" si="2564"/>
        <v>1.3324974000000001</v>
      </c>
      <c r="M1918" s="134">
        <f t="shared" si="2565"/>
        <v>4464.6944030200002</v>
      </c>
      <c r="N1918" s="142">
        <f t="shared" si="2593"/>
        <v>0</v>
      </c>
      <c r="O1918" s="133">
        <f t="shared" si="2529"/>
        <v>0</v>
      </c>
      <c r="P1918" s="134">
        <f t="shared" si="2566"/>
        <v>0</v>
      </c>
      <c r="Q1918" s="133">
        <f t="shared" si="2533"/>
        <v>0.12682499999999999</v>
      </c>
      <c r="R1918" s="143">
        <f t="shared" si="2567"/>
        <v>1.0073235949999999</v>
      </c>
      <c r="S1918" s="134">
        <f t="shared" si="2568"/>
        <v>32.697613599999997</v>
      </c>
      <c r="T1918" s="3">
        <f t="shared" si="2534"/>
        <v>0</v>
      </c>
      <c r="U1918" s="4">
        <f t="shared" si="2535"/>
        <v>0</v>
      </c>
      <c r="V1918" s="144" t="str">
        <f t="shared" ref="V1918" si="2602">V1917</f>
        <v>A+J=</v>
      </c>
      <c r="W1918" s="9">
        <f t="shared" si="2531"/>
        <v>43971</v>
      </c>
      <c r="X1918" s="4"/>
      <c r="Y1918" s="18"/>
      <c r="Z1918" s="16"/>
      <c r="AD1918" s="5"/>
    </row>
    <row r="1919" spans="1:30" x14ac:dyDescent="0.2">
      <c r="A1919" s="138">
        <f t="shared" si="2532"/>
        <v>43964</v>
      </c>
      <c r="B1919" s="134">
        <f t="shared" si="2556"/>
        <v>4500.7384369899992</v>
      </c>
      <c r="C1919" s="134">
        <f t="shared" si="2592"/>
        <v>3350.621474399868</v>
      </c>
      <c r="D1919" s="139">
        <f t="shared" si="2557"/>
        <v>762.423</v>
      </c>
      <c r="E1919" s="10">
        <f>IF(DAY(A1919)=E$3+1,VLOOKUP(A1919,[1]Plan1!$BZ$150:$CA$300,2),E1918)</f>
        <v>771.90800000000002</v>
      </c>
      <c r="F1919" s="140">
        <f t="shared" si="2558"/>
        <v>43911</v>
      </c>
      <c r="G1919" s="133">
        <f t="shared" si="2559"/>
        <v>1.2440600559007198E-2</v>
      </c>
      <c r="H1919" s="141">
        <f t="shared" si="2560"/>
        <v>23</v>
      </c>
      <c r="I1919" s="141">
        <f t="shared" si="2561"/>
        <v>30</v>
      </c>
      <c r="J1919" s="134">
        <f t="shared" si="2562"/>
        <v>1.0095240208883147</v>
      </c>
      <c r="K1919" s="134">
        <f t="shared" si="2563"/>
        <v>1.3204704899999999</v>
      </c>
      <c r="L1919" s="134">
        <f t="shared" si="2564"/>
        <v>1.3330466700000001</v>
      </c>
      <c r="M1919" s="134">
        <f t="shared" si="2565"/>
        <v>4466.5347988699996</v>
      </c>
      <c r="N1919" s="142">
        <f t="shared" si="2593"/>
        <v>0</v>
      </c>
      <c r="O1919" s="133">
        <f t="shared" si="2529"/>
        <v>0</v>
      </c>
      <c r="P1919" s="134">
        <f t="shared" si="2566"/>
        <v>0</v>
      </c>
      <c r="Q1919" s="133">
        <f t="shared" si="2533"/>
        <v>0.12682499999999999</v>
      </c>
      <c r="R1919" s="143">
        <f t="shared" si="2567"/>
        <v>1.007657757</v>
      </c>
      <c r="S1919" s="134">
        <f t="shared" si="2568"/>
        <v>34.203638120000001</v>
      </c>
      <c r="T1919" s="3">
        <f t="shared" si="2534"/>
        <v>0</v>
      </c>
      <c r="U1919" s="4">
        <f t="shared" si="2535"/>
        <v>0</v>
      </c>
      <c r="V1919" s="144" t="str">
        <f t="shared" ref="V1919" si="2603">V1918</f>
        <v>A+J=</v>
      </c>
      <c r="W1919" s="9">
        <f t="shared" si="2531"/>
        <v>43971</v>
      </c>
      <c r="X1919" s="4"/>
      <c r="Y1919" s="18"/>
      <c r="Z1919" s="16"/>
      <c r="AD1919" s="5"/>
    </row>
    <row r="1920" spans="1:30" x14ac:dyDescent="0.2">
      <c r="A1920" s="138">
        <f t="shared" si="2532"/>
        <v>43965</v>
      </c>
      <c r="B1920" s="134">
        <f t="shared" si="2556"/>
        <v>4504.08736013</v>
      </c>
      <c r="C1920" s="134">
        <f t="shared" si="2592"/>
        <v>3350.621474399868</v>
      </c>
      <c r="D1920" s="139">
        <f t="shared" si="2557"/>
        <v>762.423</v>
      </c>
      <c r="E1920" s="10">
        <f>IF(DAY(A1920)=E$3+1,VLOOKUP(A1920,[1]Plan1!$BZ$150:$CA$300,2),E1919)</f>
        <v>771.90800000000002</v>
      </c>
      <c r="F1920" s="140">
        <f t="shared" si="2558"/>
        <v>43911</v>
      </c>
      <c r="G1920" s="133">
        <f t="shared" si="2559"/>
        <v>1.2440600559007198E-2</v>
      </c>
      <c r="H1920" s="141">
        <f t="shared" si="2560"/>
        <v>24</v>
      </c>
      <c r="I1920" s="141">
        <f t="shared" si="2561"/>
        <v>30</v>
      </c>
      <c r="J1920" s="134">
        <f t="shared" si="2562"/>
        <v>1.0099401601588094</v>
      </c>
      <c r="K1920" s="134">
        <f t="shared" si="2563"/>
        <v>1.3204704899999999</v>
      </c>
      <c r="L1920" s="134">
        <f t="shared" si="2564"/>
        <v>1.3335961700000001</v>
      </c>
      <c r="M1920" s="134">
        <f t="shared" si="2565"/>
        <v>4468.3759653699999</v>
      </c>
      <c r="N1920" s="142">
        <f t="shared" si="2593"/>
        <v>0</v>
      </c>
      <c r="O1920" s="133">
        <f t="shared" si="2529"/>
        <v>0</v>
      </c>
      <c r="P1920" s="134">
        <f t="shared" si="2566"/>
        <v>0</v>
      </c>
      <c r="Q1920" s="133">
        <f t="shared" si="2533"/>
        <v>0.12682499999999999</v>
      </c>
      <c r="R1920" s="143">
        <f t="shared" si="2567"/>
        <v>1.00799203</v>
      </c>
      <c r="S1920" s="134">
        <f t="shared" si="2568"/>
        <v>35.711394759999997</v>
      </c>
      <c r="T1920" s="3">
        <f t="shared" si="2534"/>
        <v>0</v>
      </c>
      <c r="U1920" s="4">
        <f t="shared" si="2535"/>
        <v>0</v>
      </c>
      <c r="V1920" s="144" t="str">
        <f t="shared" ref="V1920" si="2604">V1919</f>
        <v>A+J=</v>
      </c>
      <c r="W1920" s="9">
        <f t="shared" si="2531"/>
        <v>43971</v>
      </c>
      <c r="X1920" s="4"/>
      <c r="Y1920" s="18"/>
      <c r="Z1920" s="16"/>
      <c r="AD1920" s="5"/>
    </row>
    <row r="1921" spans="1:30" x14ac:dyDescent="0.2">
      <c r="A1921" s="138">
        <f t="shared" si="2532"/>
        <v>43966</v>
      </c>
      <c r="B1921" s="134">
        <f t="shared" si="2556"/>
        <v>4507.4387874399999</v>
      </c>
      <c r="C1921" s="134">
        <f t="shared" si="2592"/>
        <v>3350.621474399868</v>
      </c>
      <c r="D1921" s="139">
        <f t="shared" si="2557"/>
        <v>762.423</v>
      </c>
      <c r="E1921" s="10">
        <f>IF(DAY(A1921)=E$3+1,VLOOKUP(A1921,[1]Plan1!$BZ$150:$CA$300,2),E1920)</f>
        <v>771.90800000000002</v>
      </c>
      <c r="F1921" s="140">
        <f t="shared" si="2558"/>
        <v>43911</v>
      </c>
      <c r="G1921" s="133">
        <f t="shared" si="2559"/>
        <v>1.2440600559007198E-2</v>
      </c>
      <c r="H1921" s="141">
        <f t="shared" si="2560"/>
        <v>25</v>
      </c>
      <c r="I1921" s="141">
        <f t="shared" si="2561"/>
        <v>30</v>
      </c>
      <c r="J1921" s="134">
        <f t="shared" si="2562"/>
        <v>1.0103564709674635</v>
      </c>
      <c r="K1921" s="134">
        <f t="shared" si="2563"/>
        <v>1.3204704899999999</v>
      </c>
      <c r="L1921" s="134">
        <f t="shared" si="2564"/>
        <v>1.3341459</v>
      </c>
      <c r="M1921" s="134">
        <f t="shared" si="2565"/>
        <v>4470.2179025200003</v>
      </c>
      <c r="N1921" s="142">
        <f t="shared" si="2593"/>
        <v>0</v>
      </c>
      <c r="O1921" s="133">
        <f t="shared" si="2529"/>
        <v>0</v>
      </c>
      <c r="P1921" s="134">
        <f t="shared" si="2566"/>
        <v>0</v>
      </c>
      <c r="Q1921" s="133">
        <f t="shared" si="2533"/>
        <v>0.12682499999999999</v>
      </c>
      <c r="R1921" s="143">
        <f t="shared" si="2567"/>
        <v>1.0083264139999999</v>
      </c>
      <c r="S1921" s="134">
        <f t="shared" si="2568"/>
        <v>37.220884920000003</v>
      </c>
      <c r="T1921" s="3">
        <f t="shared" si="2534"/>
        <v>0</v>
      </c>
      <c r="U1921" s="4">
        <f t="shared" si="2535"/>
        <v>0</v>
      </c>
      <c r="V1921" s="144" t="str">
        <f t="shared" ref="V1921" si="2605">V1920</f>
        <v>A+J=</v>
      </c>
      <c r="W1921" s="9">
        <f t="shared" si="2531"/>
        <v>43971</v>
      </c>
      <c r="X1921" s="4"/>
      <c r="Y1921" s="18"/>
      <c r="Z1921" s="16"/>
      <c r="AD1921" s="5"/>
    </row>
    <row r="1922" spans="1:30" x14ac:dyDescent="0.2">
      <c r="A1922" s="138">
        <f t="shared" si="2532"/>
        <v>43967</v>
      </c>
      <c r="B1922" s="134">
        <f t="shared" si="2556"/>
        <v>4510.7926864899991</v>
      </c>
      <c r="C1922" s="134">
        <f t="shared" si="2592"/>
        <v>3350.621474399868</v>
      </c>
      <c r="D1922" s="139">
        <f t="shared" si="2557"/>
        <v>762.423</v>
      </c>
      <c r="E1922" s="10">
        <f>IF(DAY(A1922)=E$3+1,VLOOKUP(A1922,[1]Plan1!$BZ$150:$CA$300,2),E1921)</f>
        <v>771.90800000000002</v>
      </c>
      <c r="F1922" s="140">
        <f t="shared" si="2558"/>
        <v>43911</v>
      </c>
      <c r="G1922" s="133">
        <f t="shared" si="2559"/>
        <v>1.2440600559007198E-2</v>
      </c>
      <c r="H1922" s="141">
        <f t="shared" si="2560"/>
        <v>26</v>
      </c>
      <c r="I1922" s="141">
        <f t="shared" si="2561"/>
        <v>30</v>
      </c>
      <c r="J1922" s="134">
        <f t="shared" si="2562"/>
        <v>1.0107729533849874</v>
      </c>
      <c r="K1922" s="134">
        <f t="shared" si="2563"/>
        <v>1.3204704899999999</v>
      </c>
      <c r="L1922" s="134">
        <f t="shared" si="2564"/>
        <v>1.3346958499999999</v>
      </c>
      <c r="M1922" s="134">
        <f t="shared" si="2565"/>
        <v>4472.0605767999996</v>
      </c>
      <c r="N1922" s="142">
        <f t="shared" si="2593"/>
        <v>0</v>
      </c>
      <c r="O1922" s="133">
        <f t="shared" si="2529"/>
        <v>0</v>
      </c>
      <c r="P1922" s="134">
        <f t="shared" si="2566"/>
        <v>0</v>
      </c>
      <c r="Q1922" s="133">
        <f t="shared" si="2533"/>
        <v>0.12682499999999999</v>
      </c>
      <c r="R1922" s="143">
        <f t="shared" si="2567"/>
        <v>1.008660909</v>
      </c>
      <c r="S1922" s="134">
        <f t="shared" si="2568"/>
        <v>38.732109690000001</v>
      </c>
      <c r="T1922" s="3">
        <f t="shared" si="2534"/>
        <v>0</v>
      </c>
      <c r="U1922" s="4">
        <f t="shared" si="2535"/>
        <v>0</v>
      </c>
      <c r="V1922" s="144" t="str">
        <f t="shared" ref="V1922" si="2606">V1921</f>
        <v>A+J=</v>
      </c>
      <c r="W1922" s="9">
        <f t="shared" si="2531"/>
        <v>43971</v>
      </c>
      <c r="X1922" s="4"/>
      <c r="Y1922" s="18"/>
      <c r="Z1922" s="16"/>
      <c r="AD1922" s="5"/>
    </row>
    <row r="1923" spans="1:30" x14ac:dyDescent="0.2">
      <c r="A1923" s="138">
        <f t="shared" si="2532"/>
        <v>43968</v>
      </c>
      <c r="B1923" s="134">
        <f t="shared" si="2556"/>
        <v>4514.1490879800003</v>
      </c>
      <c r="C1923" s="134">
        <f t="shared" si="2592"/>
        <v>3350.621474399868</v>
      </c>
      <c r="D1923" s="139">
        <f t="shared" si="2557"/>
        <v>762.423</v>
      </c>
      <c r="E1923" s="10">
        <f>IF(DAY(A1923)=E$3+1,VLOOKUP(A1923,[1]Plan1!$BZ$150:$CA$300,2),E1922)</f>
        <v>771.90800000000002</v>
      </c>
      <c r="F1923" s="140">
        <f t="shared" si="2558"/>
        <v>43911</v>
      </c>
      <c r="G1923" s="133">
        <f t="shared" si="2559"/>
        <v>1.2440600559007198E-2</v>
      </c>
      <c r="H1923" s="141">
        <f t="shared" si="2560"/>
        <v>27</v>
      </c>
      <c r="I1923" s="141">
        <f t="shared" si="2561"/>
        <v>30</v>
      </c>
      <c r="J1923" s="134">
        <f t="shared" si="2562"/>
        <v>1.0111896074821205</v>
      </c>
      <c r="K1923" s="134">
        <f t="shared" si="2563"/>
        <v>1.3204704899999999</v>
      </c>
      <c r="L1923" s="134">
        <f t="shared" si="2564"/>
        <v>1.33524603</v>
      </c>
      <c r="M1923" s="134">
        <f t="shared" si="2565"/>
        <v>4473.9040217199999</v>
      </c>
      <c r="N1923" s="142">
        <f t="shared" si="2593"/>
        <v>0</v>
      </c>
      <c r="O1923" s="133">
        <f t="shared" si="2529"/>
        <v>0</v>
      </c>
      <c r="P1923" s="134">
        <f t="shared" si="2566"/>
        <v>0</v>
      </c>
      <c r="Q1923" s="133">
        <f t="shared" si="2533"/>
        <v>0.12682499999999999</v>
      </c>
      <c r="R1923" s="143">
        <f t="shared" si="2567"/>
        <v>1.008995514</v>
      </c>
      <c r="S1923" s="134">
        <f t="shared" si="2568"/>
        <v>40.245066260000002</v>
      </c>
      <c r="T1923" s="3">
        <f t="shared" si="2534"/>
        <v>0</v>
      </c>
      <c r="U1923" s="4">
        <f t="shared" si="2535"/>
        <v>0</v>
      </c>
      <c r="V1923" s="144" t="str">
        <f t="shared" ref="V1923" si="2607">V1922</f>
        <v>A+J=</v>
      </c>
      <c r="W1923" s="9">
        <f t="shared" si="2531"/>
        <v>43971</v>
      </c>
      <c r="X1923" s="4"/>
      <c r="Y1923" s="18"/>
      <c r="Z1923" s="16"/>
      <c r="AD1923" s="5"/>
    </row>
    <row r="1924" spans="1:30" x14ac:dyDescent="0.2">
      <c r="A1924" s="138">
        <f t="shared" si="2532"/>
        <v>43969</v>
      </c>
      <c r="B1924" s="134">
        <f t="shared" si="2556"/>
        <v>4517.5080022400007</v>
      </c>
      <c r="C1924" s="134">
        <f t="shared" si="2592"/>
        <v>3350.621474399868</v>
      </c>
      <c r="D1924" s="139">
        <f t="shared" si="2557"/>
        <v>762.423</v>
      </c>
      <c r="E1924" s="10">
        <f>IF(DAY(A1924)=E$3+1,VLOOKUP(A1924,[1]Plan1!$BZ$150:$CA$300,2),E1923)</f>
        <v>771.90800000000002</v>
      </c>
      <c r="F1924" s="140">
        <f t="shared" si="2558"/>
        <v>43911</v>
      </c>
      <c r="G1924" s="133">
        <f t="shared" si="2559"/>
        <v>1.2440600559007198E-2</v>
      </c>
      <c r="H1924" s="141">
        <f t="shared" si="2560"/>
        <v>28</v>
      </c>
      <c r="I1924" s="141">
        <f t="shared" si="2561"/>
        <v>30</v>
      </c>
      <c r="J1924" s="134">
        <f t="shared" si="2562"/>
        <v>1.0116064333296315</v>
      </c>
      <c r="K1924" s="134">
        <f t="shared" si="2563"/>
        <v>1.3204704899999999</v>
      </c>
      <c r="L1924" s="134">
        <f t="shared" si="2564"/>
        <v>1.33579644</v>
      </c>
      <c r="M1924" s="134">
        <f t="shared" si="2565"/>
        <v>4475.7482372900004</v>
      </c>
      <c r="N1924" s="142">
        <f t="shared" si="2593"/>
        <v>0</v>
      </c>
      <c r="O1924" s="133">
        <f t="shared" si="2529"/>
        <v>0</v>
      </c>
      <c r="P1924" s="134">
        <f t="shared" si="2566"/>
        <v>0</v>
      </c>
      <c r="Q1924" s="133">
        <f t="shared" si="2533"/>
        <v>0.12682499999999999</v>
      </c>
      <c r="R1924" s="143">
        <f t="shared" si="2567"/>
        <v>1.0093302310000001</v>
      </c>
      <c r="S1924" s="134">
        <f t="shared" si="2568"/>
        <v>41.759764949999997</v>
      </c>
      <c r="T1924" s="3">
        <f t="shared" si="2534"/>
        <v>0</v>
      </c>
      <c r="U1924" s="4">
        <f t="shared" si="2535"/>
        <v>0</v>
      </c>
      <c r="V1924" s="144" t="str">
        <f t="shared" ref="V1924" si="2608">V1923</f>
        <v>A+J=</v>
      </c>
      <c r="W1924" s="9">
        <f t="shared" si="2531"/>
        <v>43971</v>
      </c>
      <c r="X1924" s="4"/>
      <c r="Y1924" s="18"/>
      <c r="Z1924" s="16"/>
      <c r="AD1924" s="5"/>
    </row>
    <row r="1925" spans="1:30" x14ac:dyDescent="0.2">
      <c r="A1925" s="138">
        <f t="shared" si="2532"/>
        <v>43970</v>
      </c>
      <c r="B1925" s="134">
        <f t="shared" si="2556"/>
        <v>4520.8693923399996</v>
      </c>
      <c r="C1925" s="134">
        <f t="shared" si="2592"/>
        <v>3350.621474399868</v>
      </c>
      <c r="D1925" s="139">
        <f t="shared" si="2557"/>
        <v>762.423</v>
      </c>
      <c r="E1925" s="10">
        <f>IF(DAY(A1925)=E$3+1,VLOOKUP(A1925,[1]Plan1!$BZ$150:$CA$300,2),E1924)</f>
        <v>771.90800000000002</v>
      </c>
      <c r="F1925" s="140">
        <f t="shared" si="2558"/>
        <v>43911</v>
      </c>
      <c r="G1925" s="133">
        <f t="shared" si="2559"/>
        <v>1.2440600559007198E-2</v>
      </c>
      <c r="H1925" s="141">
        <f t="shared" si="2560"/>
        <v>29</v>
      </c>
      <c r="I1925" s="141">
        <f t="shared" si="2561"/>
        <v>30</v>
      </c>
      <c r="J1925" s="134">
        <f t="shared" si="2562"/>
        <v>1.012023430998318</v>
      </c>
      <c r="K1925" s="134">
        <f t="shared" si="2563"/>
        <v>1.3204704899999999</v>
      </c>
      <c r="L1925" s="134">
        <f t="shared" si="2564"/>
        <v>1.33634707</v>
      </c>
      <c r="M1925" s="134">
        <f t="shared" si="2565"/>
        <v>4477.5931899899997</v>
      </c>
      <c r="N1925" s="142">
        <f t="shared" si="2593"/>
        <v>0</v>
      </c>
      <c r="O1925" s="133">
        <f t="shared" si="2529"/>
        <v>0</v>
      </c>
      <c r="P1925" s="134">
        <f t="shared" si="2566"/>
        <v>0</v>
      </c>
      <c r="Q1925" s="133">
        <f t="shared" si="2533"/>
        <v>0.12682499999999999</v>
      </c>
      <c r="R1925" s="143">
        <f t="shared" si="2567"/>
        <v>1.009665059</v>
      </c>
      <c r="S1925" s="134">
        <f t="shared" si="2568"/>
        <v>43.276202349999998</v>
      </c>
      <c r="T1925" s="3">
        <f t="shared" si="2534"/>
        <v>0</v>
      </c>
      <c r="U1925" s="4">
        <f t="shared" si="2535"/>
        <v>0</v>
      </c>
      <c r="V1925" s="144" t="str">
        <f t="shared" ref="V1925" si="2609">V1924</f>
        <v>A+J=</v>
      </c>
      <c r="W1925" s="9">
        <f t="shared" si="2531"/>
        <v>43971</v>
      </c>
      <c r="X1925" s="4"/>
      <c r="Y1925" s="18"/>
      <c r="Z1925" s="16"/>
      <c r="AD1925" s="5"/>
    </row>
    <row r="1926" spans="1:30" x14ac:dyDescent="0.2">
      <c r="A1926" s="138">
        <f t="shared" si="2532"/>
        <v>43971</v>
      </c>
      <c r="B1926" s="134">
        <f t="shared" si="2556"/>
        <v>4524.2332935000004</v>
      </c>
      <c r="C1926" s="134">
        <f t="shared" si="2592"/>
        <v>3350.621474399868</v>
      </c>
      <c r="D1926" s="139">
        <f t="shared" si="2557"/>
        <v>762.423</v>
      </c>
      <c r="E1926" s="10">
        <f>IF(DAY(A1926)=E$3+1,VLOOKUP(A1926,[1]Plan1!$BZ$150:$CA$300,2),E1925)</f>
        <v>771.90800000000002</v>
      </c>
      <c r="F1926" s="140">
        <f t="shared" si="2558"/>
        <v>43911</v>
      </c>
      <c r="G1926" s="133">
        <f t="shared" si="2559"/>
        <v>1.2440600559007198E-2</v>
      </c>
      <c r="H1926" s="141">
        <f t="shared" si="2560"/>
        <v>30</v>
      </c>
      <c r="I1926" s="141">
        <f t="shared" si="2561"/>
        <v>30</v>
      </c>
      <c r="J1926" s="134">
        <f t="shared" si="2562"/>
        <v>1.0124406005590072</v>
      </c>
      <c r="K1926" s="134">
        <f t="shared" si="2563"/>
        <v>1.3204704899999999</v>
      </c>
      <c r="L1926" s="134">
        <f t="shared" si="2564"/>
        <v>1.3368979299999999</v>
      </c>
      <c r="M1926" s="134">
        <f t="shared" si="2565"/>
        <v>4479.4389133300001</v>
      </c>
      <c r="N1926" s="142">
        <f t="shared" si="2593"/>
        <v>64</v>
      </c>
      <c r="O1926" s="133">
        <f t="shared" si="2529"/>
        <v>6.3453999999999997E-2</v>
      </c>
      <c r="P1926" s="134">
        <f t="shared" si="2566"/>
        <v>284.23831680000001</v>
      </c>
      <c r="Q1926" s="133">
        <f t="shared" si="2533"/>
        <v>0.12682499999999999</v>
      </c>
      <c r="R1926" s="143">
        <f t="shared" si="2567"/>
        <v>1.0099999980000001</v>
      </c>
      <c r="S1926" s="134">
        <f t="shared" si="2568"/>
        <v>44.794380169999997</v>
      </c>
      <c r="T1926" s="3">
        <f t="shared" si="2534"/>
        <v>329.03269697000002</v>
      </c>
      <c r="U1926" s="4">
        <f t="shared" si="2535"/>
        <v>22703.256090930001</v>
      </c>
      <c r="V1926" s="144" t="str">
        <f t="shared" ref="V1926" si="2610">V1925</f>
        <v>A+J=</v>
      </c>
      <c r="W1926" s="9">
        <f t="shared" si="2531"/>
        <v>43999</v>
      </c>
      <c r="X1926" s="4"/>
      <c r="Y1926" s="18"/>
      <c r="Z1926" s="16"/>
      <c r="AD1926" s="5"/>
    </row>
    <row r="1927" spans="1:30" x14ac:dyDescent="0.2">
      <c r="A1927" s="138">
        <f t="shared" si="2532"/>
        <v>43972</v>
      </c>
      <c r="B1927" s="134">
        <f t="shared" si="2556"/>
        <v>4197.6292758999998</v>
      </c>
      <c r="C1927" s="134">
        <f t="shared" si="2592"/>
        <v>3138.011139369868</v>
      </c>
      <c r="D1927" s="139">
        <f t="shared" si="2557"/>
        <v>771.90800000000002</v>
      </c>
      <c r="E1927" s="10">
        <f>IF(DAY(A1927)=E$3+1,VLOOKUP(A1927,[1]Plan1!$BZ$150:$CA$300,2),E1926)</f>
        <v>778.101</v>
      </c>
      <c r="F1927" s="140">
        <f t="shared" si="2558"/>
        <v>43942</v>
      </c>
      <c r="G1927" s="133">
        <f t="shared" si="2559"/>
        <v>8.0229768314359351E-3</v>
      </c>
      <c r="H1927" s="141">
        <f t="shared" si="2560"/>
        <v>1</v>
      </c>
      <c r="I1927" s="141">
        <f t="shared" si="2561"/>
        <v>31</v>
      </c>
      <c r="J1927" s="134">
        <f t="shared" si="2562"/>
        <v>1.0002578062542256</v>
      </c>
      <c r="K1927" s="134">
        <f t="shared" si="2563"/>
        <v>1.3368979299999999</v>
      </c>
      <c r="L1927" s="134">
        <f t="shared" si="2564"/>
        <v>1.33724259</v>
      </c>
      <c r="M1927" s="134">
        <f t="shared" si="2565"/>
        <v>4196.2821434500001</v>
      </c>
      <c r="N1927" s="142">
        <f t="shared" si="2593"/>
        <v>0</v>
      </c>
      <c r="O1927" s="133">
        <f t="shared" si="2529"/>
        <v>0</v>
      </c>
      <c r="P1927" s="134">
        <f t="shared" si="2566"/>
        <v>0</v>
      </c>
      <c r="Q1927" s="133">
        <f t="shared" si="2533"/>
        <v>0.12682499999999999</v>
      </c>
      <c r="R1927" s="143">
        <f t="shared" si="2567"/>
        <v>1.0003210300000001</v>
      </c>
      <c r="S1927" s="134">
        <f t="shared" si="2568"/>
        <v>1.3471324499999999</v>
      </c>
      <c r="T1927" s="3">
        <f t="shared" si="2534"/>
        <v>0</v>
      </c>
      <c r="U1927" s="4">
        <f t="shared" si="2535"/>
        <v>0</v>
      </c>
      <c r="V1927" s="144" t="str">
        <f t="shared" ref="V1927" si="2611">V1926</f>
        <v>A+J=</v>
      </c>
      <c r="W1927" s="9">
        <f t="shared" si="2531"/>
        <v>43999</v>
      </c>
      <c r="X1927" s="28"/>
      <c r="Y1927" s="18"/>
      <c r="Z1927" s="16"/>
      <c r="AD1927" s="5"/>
    </row>
    <row r="1928" spans="1:30" x14ac:dyDescent="0.2">
      <c r="A1928" s="138">
        <f t="shared" si="2532"/>
        <v>43973</v>
      </c>
      <c r="B1928" s="134">
        <f t="shared" si="2556"/>
        <v>4200.0593646400002</v>
      </c>
      <c r="C1928" s="134">
        <f t="shared" si="2592"/>
        <v>3138.011139369868</v>
      </c>
      <c r="D1928" s="139">
        <f t="shared" si="2557"/>
        <v>771.90800000000002</v>
      </c>
      <c r="E1928" s="10">
        <f>IF(DAY(A1928)=E$3+1,VLOOKUP(A1928,[1]Plan1!$BZ$150:$CA$300,2),E1927)</f>
        <v>778.101</v>
      </c>
      <c r="F1928" s="140">
        <f t="shared" si="2558"/>
        <v>43942</v>
      </c>
      <c r="G1928" s="133">
        <f t="shared" si="2559"/>
        <v>8.0229768314359351E-3</v>
      </c>
      <c r="H1928" s="141">
        <f t="shared" si="2560"/>
        <v>2</v>
      </c>
      <c r="I1928" s="141">
        <f t="shared" si="2561"/>
        <v>31</v>
      </c>
      <c r="J1928" s="134">
        <f t="shared" si="2562"/>
        <v>1.000515678972516</v>
      </c>
      <c r="K1928" s="134">
        <f t="shared" si="2563"/>
        <v>1.3368979299999999</v>
      </c>
      <c r="L1928" s="134">
        <f t="shared" si="2564"/>
        <v>1.33758734</v>
      </c>
      <c r="M1928" s="134">
        <f t="shared" si="2565"/>
        <v>4197.3639727999998</v>
      </c>
      <c r="N1928" s="142">
        <f t="shared" si="2593"/>
        <v>0</v>
      </c>
      <c r="O1928" s="133">
        <f t="shared" si="2529"/>
        <v>0</v>
      </c>
      <c r="P1928" s="134">
        <f t="shared" si="2566"/>
        <v>0</v>
      </c>
      <c r="Q1928" s="133">
        <f t="shared" si="2533"/>
        <v>0.12682499999999999</v>
      </c>
      <c r="R1928" s="143">
        <f t="shared" si="2567"/>
        <v>1.000642163</v>
      </c>
      <c r="S1928" s="134">
        <f t="shared" si="2568"/>
        <v>2.6953918400000001</v>
      </c>
      <c r="T1928" s="3">
        <f t="shared" si="2534"/>
        <v>0</v>
      </c>
      <c r="U1928" s="4">
        <f t="shared" si="2535"/>
        <v>0</v>
      </c>
      <c r="V1928" s="144" t="str">
        <f t="shared" ref="V1928" si="2612">V1927</f>
        <v>A+J=</v>
      </c>
      <c r="W1928" s="9">
        <f t="shared" si="2531"/>
        <v>43999</v>
      </c>
      <c r="X1928" s="4"/>
      <c r="Y1928" s="18"/>
      <c r="Z1928" s="16"/>
      <c r="AD1928" s="5"/>
    </row>
    <row r="1929" spans="1:30" x14ac:dyDescent="0.2">
      <c r="A1929" s="138">
        <f t="shared" si="2532"/>
        <v>43974</v>
      </c>
      <c r="B1929" s="134">
        <f t="shared" si="2556"/>
        <v>4202.4908318999996</v>
      </c>
      <c r="C1929" s="134">
        <f t="shared" si="2592"/>
        <v>3138.011139369868</v>
      </c>
      <c r="D1929" s="139">
        <f t="shared" si="2557"/>
        <v>771.90800000000002</v>
      </c>
      <c r="E1929" s="10">
        <f>IF(DAY(A1929)=E$3+1,VLOOKUP(A1929,[1]Plan1!$BZ$150:$CA$300,2),E1928)</f>
        <v>778.101</v>
      </c>
      <c r="F1929" s="140">
        <f t="shared" si="2558"/>
        <v>43942</v>
      </c>
      <c r="G1929" s="133">
        <f t="shared" si="2559"/>
        <v>8.0229768314359351E-3</v>
      </c>
      <c r="H1929" s="141">
        <f t="shared" si="2560"/>
        <v>3</v>
      </c>
      <c r="I1929" s="141">
        <f t="shared" si="2561"/>
        <v>31</v>
      </c>
      <c r="J1929" s="134">
        <f t="shared" si="2562"/>
        <v>1.0007736181720059</v>
      </c>
      <c r="K1929" s="134">
        <f t="shared" si="2563"/>
        <v>1.3368979299999999</v>
      </c>
      <c r="L1929" s="134">
        <f t="shared" si="2564"/>
        <v>1.33793217</v>
      </c>
      <c r="M1929" s="134">
        <f t="shared" si="2565"/>
        <v>4198.4460531799996</v>
      </c>
      <c r="N1929" s="142">
        <f t="shared" si="2593"/>
        <v>0</v>
      </c>
      <c r="O1929" s="133">
        <f t="shared" si="2529"/>
        <v>0</v>
      </c>
      <c r="P1929" s="134">
        <f t="shared" si="2566"/>
        <v>0</v>
      </c>
      <c r="Q1929" s="133">
        <f t="shared" si="2533"/>
        <v>0.12682499999999999</v>
      </c>
      <c r="R1929" s="143">
        <f t="shared" si="2567"/>
        <v>1.000963399</v>
      </c>
      <c r="S1929" s="134">
        <f t="shared" si="2568"/>
        <v>4.04477872</v>
      </c>
      <c r="T1929" s="3">
        <f t="shared" si="2534"/>
        <v>0</v>
      </c>
      <c r="U1929" s="4">
        <f t="shared" si="2535"/>
        <v>0</v>
      </c>
      <c r="V1929" s="144" t="str">
        <f t="shared" ref="V1929" si="2613">V1928</f>
        <v>A+J=</v>
      </c>
      <c r="W1929" s="9">
        <f t="shared" si="2531"/>
        <v>43999</v>
      </c>
      <c r="X1929" s="4"/>
      <c r="Y1929" s="18"/>
      <c r="Z1929" s="16"/>
      <c r="AD1929" s="5"/>
    </row>
    <row r="1930" spans="1:30" x14ac:dyDescent="0.2">
      <c r="A1930" s="138">
        <f t="shared" si="2532"/>
        <v>43975</v>
      </c>
      <c r="B1930" s="134">
        <f t="shared" si="2556"/>
        <v>4204.9237411300001</v>
      </c>
      <c r="C1930" s="134">
        <f t="shared" si="2592"/>
        <v>3138.011139369868</v>
      </c>
      <c r="D1930" s="139">
        <f t="shared" si="2557"/>
        <v>771.90800000000002</v>
      </c>
      <c r="E1930" s="10">
        <f>IF(DAY(A1930)=E$3+1,VLOOKUP(A1930,[1]Plan1!$BZ$150:$CA$300,2),E1929)</f>
        <v>778.101</v>
      </c>
      <c r="F1930" s="140">
        <f t="shared" si="2558"/>
        <v>43942</v>
      </c>
      <c r="G1930" s="133">
        <f t="shared" si="2559"/>
        <v>8.0229768314359351E-3</v>
      </c>
      <c r="H1930" s="141">
        <f t="shared" si="2560"/>
        <v>4</v>
      </c>
      <c r="I1930" s="141">
        <f t="shared" si="2561"/>
        <v>31</v>
      </c>
      <c r="J1930" s="134">
        <f t="shared" si="2562"/>
        <v>1.0010316238698347</v>
      </c>
      <c r="K1930" s="134">
        <f t="shared" si="2563"/>
        <v>1.3368979299999999</v>
      </c>
      <c r="L1930" s="134">
        <f t="shared" si="2564"/>
        <v>1.3382771</v>
      </c>
      <c r="M1930" s="134">
        <f t="shared" si="2565"/>
        <v>4199.5284473600004</v>
      </c>
      <c r="N1930" s="142">
        <f t="shared" si="2593"/>
        <v>0</v>
      </c>
      <c r="O1930" s="133">
        <f t="shared" ref="O1930:O1993" si="2614">IF(N1930&gt;0,VLOOKUP(N1930,$Y$10:$AD$100,6),0)</f>
        <v>0</v>
      </c>
      <c r="P1930" s="134">
        <f t="shared" si="2566"/>
        <v>0</v>
      </c>
      <c r="Q1930" s="133">
        <f t="shared" si="2533"/>
        <v>0.12682499999999999</v>
      </c>
      <c r="R1930" s="143">
        <f t="shared" si="2567"/>
        <v>1.0012847380000001</v>
      </c>
      <c r="S1930" s="134">
        <f t="shared" si="2568"/>
        <v>5.3952937700000003</v>
      </c>
      <c r="T1930" s="3">
        <f t="shared" si="2534"/>
        <v>0</v>
      </c>
      <c r="U1930" s="4">
        <f t="shared" si="2535"/>
        <v>0</v>
      </c>
      <c r="V1930" s="144" t="str">
        <f t="shared" ref="V1930" si="2615">V1929</f>
        <v>A+J=</v>
      </c>
      <c r="W1930" s="9">
        <f t="shared" ref="W1930:W1993" si="2616">VLOOKUP(A1930,$Z$10:$AG$81,8)</f>
        <v>43999</v>
      </c>
      <c r="X1930" s="4"/>
      <c r="Y1930" s="18"/>
      <c r="Z1930" s="16"/>
      <c r="AD1930" s="5"/>
    </row>
    <row r="1931" spans="1:30" x14ac:dyDescent="0.2">
      <c r="A1931" s="138">
        <f t="shared" ref="A1931:A1994" si="2617">(A1930+1)</f>
        <v>43976</v>
      </c>
      <c r="B1931" s="134">
        <f t="shared" si="2556"/>
        <v>4207.3580615300007</v>
      </c>
      <c r="C1931" s="134">
        <f t="shared" si="2592"/>
        <v>3138.011139369868</v>
      </c>
      <c r="D1931" s="139">
        <f t="shared" si="2557"/>
        <v>771.90800000000002</v>
      </c>
      <c r="E1931" s="10">
        <f>IF(DAY(A1931)=E$3+1,VLOOKUP(A1931,[1]Plan1!$BZ$150:$CA$300,2),E1930)</f>
        <v>778.101</v>
      </c>
      <c r="F1931" s="140">
        <f t="shared" si="2558"/>
        <v>43942</v>
      </c>
      <c r="G1931" s="133">
        <f t="shared" si="2559"/>
        <v>8.0229768314359351E-3</v>
      </c>
      <c r="H1931" s="141">
        <f t="shared" si="2560"/>
        <v>5</v>
      </c>
      <c r="I1931" s="141">
        <f t="shared" si="2561"/>
        <v>31</v>
      </c>
      <c r="J1931" s="134">
        <f t="shared" si="2562"/>
        <v>1.0012896960831459</v>
      </c>
      <c r="K1931" s="134">
        <f t="shared" si="2563"/>
        <v>1.3368979299999999</v>
      </c>
      <c r="L1931" s="134">
        <f t="shared" si="2564"/>
        <v>1.3386221199999999</v>
      </c>
      <c r="M1931" s="134">
        <f t="shared" si="2565"/>
        <v>4200.6111239600004</v>
      </c>
      <c r="N1931" s="142">
        <f t="shared" si="2593"/>
        <v>0</v>
      </c>
      <c r="O1931" s="133">
        <f t="shared" si="2614"/>
        <v>0</v>
      </c>
      <c r="P1931" s="134">
        <f t="shared" si="2566"/>
        <v>0</v>
      </c>
      <c r="Q1931" s="133">
        <f t="shared" ref="Q1931:Q1994" si="2618">(Q1930)</f>
        <v>0.12682499999999999</v>
      </c>
      <c r="R1931" s="143">
        <f t="shared" si="2567"/>
        <v>1.00160618</v>
      </c>
      <c r="S1931" s="134">
        <f t="shared" si="2568"/>
        <v>6.7469375700000001</v>
      </c>
      <c r="T1931" s="3">
        <f t="shared" ref="T1931:T1994" si="2619">IF(N1931&gt;0,P1931+S1931,0)</f>
        <v>0</v>
      </c>
      <c r="U1931" s="4">
        <f t="shared" ref="U1931:U1994" si="2620">IF(N1931&gt;0,T1931*U$7,0)</f>
        <v>0</v>
      </c>
      <c r="V1931" s="144" t="str">
        <f t="shared" ref="V1931" si="2621">V1930</f>
        <v>A+J=</v>
      </c>
      <c r="W1931" s="9">
        <f t="shared" si="2616"/>
        <v>43999</v>
      </c>
      <c r="X1931" s="4"/>
      <c r="Y1931" s="18"/>
      <c r="Z1931" s="16"/>
      <c r="AD1931" s="5"/>
    </row>
    <row r="1932" spans="1:30" x14ac:dyDescent="0.2">
      <c r="A1932" s="138">
        <f t="shared" si="2617"/>
        <v>43977</v>
      </c>
      <c r="B1932" s="134">
        <f t="shared" si="2556"/>
        <v>4209.7937664700003</v>
      </c>
      <c r="C1932" s="134">
        <f t="shared" si="2592"/>
        <v>3138.011139369868</v>
      </c>
      <c r="D1932" s="139">
        <f t="shared" si="2557"/>
        <v>771.90800000000002</v>
      </c>
      <c r="E1932" s="10">
        <f>IF(DAY(A1932)=E$3+1,VLOOKUP(A1932,[1]Plan1!$BZ$150:$CA$300,2),E1931)</f>
        <v>778.101</v>
      </c>
      <c r="F1932" s="140">
        <f t="shared" si="2558"/>
        <v>43942</v>
      </c>
      <c r="G1932" s="133">
        <f t="shared" si="2559"/>
        <v>8.0229768314359351E-3</v>
      </c>
      <c r="H1932" s="141">
        <f t="shared" si="2560"/>
        <v>6</v>
      </c>
      <c r="I1932" s="141">
        <f t="shared" si="2561"/>
        <v>31</v>
      </c>
      <c r="J1932" s="134">
        <f t="shared" si="2562"/>
        <v>1.0015478348290878</v>
      </c>
      <c r="K1932" s="134">
        <f t="shared" si="2563"/>
        <v>1.3368979299999999</v>
      </c>
      <c r="L1932" s="134">
        <f t="shared" si="2564"/>
        <v>1.33896722</v>
      </c>
      <c r="M1932" s="134">
        <f t="shared" si="2565"/>
        <v>4201.6940516100003</v>
      </c>
      <c r="N1932" s="142">
        <f t="shared" si="2593"/>
        <v>0</v>
      </c>
      <c r="O1932" s="133">
        <f t="shared" si="2614"/>
        <v>0</v>
      </c>
      <c r="P1932" s="134">
        <f t="shared" si="2566"/>
        <v>0</v>
      </c>
      <c r="Q1932" s="133">
        <f t="shared" si="2618"/>
        <v>0.12682499999999999</v>
      </c>
      <c r="R1932" s="143">
        <f t="shared" si="2567"/>
        <v>1.0019277259999999</v>
      </c>
      <c r="S1932" s="134">
        <f t="shared" si="2568"/>
        <v>8.0997148600000006</v>
      </c>
      <c r="T1932" s="3">
        <f t="shared" si="2619"/>
        <v>0</v>
      </c>
      <c r="U1932" s="4">
        <f t="shared" si="2620"/>
        <v>0</v>
      </c>
      <c r="V1932" s="144" t="str">
        <f t="shared" ref="V1932" si="2622">V1931</f>
        <v>A+J=</v>
      </c>
      <c r="W1932" s="9">
        <f t="shared" si="2616"/>
        <v>43999</v>
      </c>
      <c r="X1932" s="4"/>
      <c r="Y1932" s="18"/>
      <c r="Z1932" s="16"/>
      <c r="AD1932" s="5"/>
    </row>
    <row r="1933" spans="1:30" x14ac:dyDescent="0.2">
      <c r="A1933" s="138">
        <f t="shared" si="2617"/>
        <v>43978</v>
      </c>
      <c r="B1933" s="134">
        <f t="shared" si="2556"/>
        <v>4212.2309110199994</v>
      </c>
      <c r="C1933" s="134">
        <f t="shared" si="2592"/>
        <v>3138.011139369868</v>
      </c>
      <c r="D1933" s="139">
        <f t="shared" si="2557"/>
        <v>771.90800000000002</v>
      </c>
      <c r="E1933" s="10">
        <f>IF(DAY(A1933)=E$3+1,VLOOKUP(A1933,[1]Plan1!$BZ$150:$CA$300,2),E1932)</f>
        <v>778.101</v>
      </c>
      <c r="F1933" s="140">
        <f t="shared" si="2558"/>
        <v>43942</v>
      </c>
      <c r="G1933" s="133">
        <f t="shared" si="2559"/>
        <v>8.0229768314359351E-3</v>
      </c>
      <c r="H1933" s="141">
        <f t="shared" si="2560"/>
        <v>7</v>
      </c>
      <c r="I1933" s="141">
        <f t="shared" si="2561"/>
        <v>31</v>
      </c>
      <c r="J1933" s="134">
        <f t="shared" si="2562"/>
        <v>1.001806040124813</v>
      </c>
      <c r="K1933" s="134">
        <f t="shared" si="2563"/>
        <v>1.3368979299999999</v>
      </c>
      <c r="L1933" s="134">
        <f t="shared" si="2564"/>
        <v>1.3393124199999999</v>
      </c>
      <c r="M1933" s="134">
        <f t="shared" si="2565"/>
        <v>4202.7772930499996</v>
      </c>
      <c r="N1933" s="142">
        <f t="shared" si="2593"/>
        <v>0</v>
      </c>
      <c r="O1933" s="133">
        <f t="shared" si="2614"/>
        <v>0</v>
      </c>
      <c r="P1933" s="134">
        <f t="shared" si="2566"/>
        <v>0</v>
      </c>
      <c r="Q1933" s="133">
        <f t="shared" si="2618"/>
        <v>0.12682499999999999</v>
      </c>
      <c r="R1933" s="143">
        <f t="shared" si="2567"/>
        <v>1.002249374</v>
      </c>
      <c r="S1933" s="134">
        <f t="shared" si="2568"/>
        <v>9.4536179699999998</v>
      </c>
      <c r="T1933" s="3">
        <f t="shared" si="2619"/>
        <v>0</v>
      </c>
      <c r="U1933" s="4">
        <f t="shared" si="2620"/>
        <v>0</v>
      </c>
      <c r="V1933" s="144" t="str">
        <f t="shared" ref="V1933" si="2623">V1932</f>
        <v>A+J=</v>
      </c>
      <c r="W1933" s="9">
        <f t="shared" si="2616"/>
        <v>43999</v>
      </c>
      <c r="X1933" s="4"/>
      <c r="Y1933" s="18"/>
      <c r="Z1933" s="16"/>
      <c r="AD1933" s="5"/>
    </row>
    <row r="1934" spans="1:30" x14ac:dyDescent="0.2">
      <c r="A1934" s="138">
        <f t="shared" si="2617"/>
        <v>43979</v>
      </c>
      <c r="B1934" s="134">
        <f t="shared" si="2556"/>
        <v>4214.6694412999996</v>
      </c>
      <c r="C1934" s="134">
        <f t="shared" si="2592"/>
        <v>3138.011139369868</v>
      </c>
      <c r="D1934" s="139">
        <f t="shared" si="2557"/>
        <v>771.90800000000002</v>
      </c>
      <c r="E1934" s="10">
        <f>IF(DAY(A1934)=E$3+1,VLOOKUP(A1934,[1]Plan1!$BZ$150:$CA$300,2),E1933)</f>
        <v>778.101</v>
      </c>
      <c r="F1934" s="140">
        <f t="shared" si="2558"/>
        <v>43942</v>
      </c>
      <c r="G1934" s="133">
        <f t="shared" si="2559"/>
        <v>8.0229768314359351E-3</v>
      </c>
      <c r="H1934" s="141">
        <f t="shared" si="2560"/>
        <v>8</v>
      </c>
      <c r="I1934" s="141">
        <f t="shared" si="2561"/>
        <v>31</v>
      </c>
      <c r="J1934" s="134">
        <f t="shared" si="2562"/>
        <v>1.0020643119874781</v>
      </c>
      <c r="K1934" s="134">
        <f t="shared" si="2563"/>
        <v>1.3368979299999999</v>
      </c>
      <c r="L1934" s="134">
        <f t="shared" si="2564"/>
        <v>1.3396577000000001</v>
      </c>
      <c r="M1934" s="134">
        <f t="shared" si="2565"/>
        <v>4203.8607855399996</v>
      </c>
      <c r="N1934" s="142">
        <f t="shared" si="2593"/>
        <v>0</v>
      </c>
      <c r="O1934" s="133">
        <f t="shared" si="2614"/>
        <v>0</v>
      </c>
      <c r="P1934" s="134">
        <f t="shared" si="2566"/>
        <v>0</v>
      </c>
      <c r="Q1934" s="133">
        <f t="shared" si="2618"/>
        <v>0.12682499999999999</v>
      </c>
      <c r="R1934" s="143">
        <f t="shared" si="2567"/>
        <v>1.0025711260000001</v>
      </c>
      <c r="S1934" s="134">
        <f t="shared" si="2568"/>
        <v>10.808655760000001</v>
      </c>
      <c r="T1934" s="3">
        <f t="shared" si="2619"/>
        <v>0</v>
      </c>
      <c r="U1934" s="4">
        <f t="shared" si="2620"/>
        <v>0</v>
      </c>
      <c r="V1934" s="144" t="str">
        <f t="shared" ref="V1934" si="2624">V1933</f>
        <v>A+J=</v>
      </c>
      <c r="W1934" s="9">
        <f t="shared" si="2616"/>
        <v>43999</v>
      </c>
      <c r="X1934" s="4"/>
      <c r="Y1934" s="18"/>
      <c r="Z1934" s="16"/>
      <c r="AD1934" s="5"/>
    </row>
    <row r="1935" spans="1:30" x14ac:dyDescent="0.2">
      <c r="A1935" s="138">
        <f t="shared" si="2617"/>
        <v>43980</v>
      </c>
      <c r="B1935" s="134">
        <f t="shared" si="2556"/>
        <v>4217.10938936</v>
      </c>
      <c r="C1935" s="134">
        <f t="shared" si="2592"/>
        <v>3138.011139369868</v>
      </c>
      <c r="D1935" s="139">
        <f t="shared" si="2557"/>
        <v>771.90800000000002</v>
      </c>
      <c r="E1935" s="10">
        <f>IF(DAY(A1935)=E$3+1,VLOOKUP(A1935,[1]Plan1!$BZ$150:$CA$300,2),E1934)</f>
        <v>778.101</v>
      </c>
      <c r="F1935" s="140">
        <f t="shared" si="2558"/>
        <v>43942</v>
      </c>
      <c r="G1935" s="133">
        <f t="shared" si="2559"/>
        <v>8.0229768314359351E-3</v>
      </c>
      <c r="H1935" s="141">
        <f t="shared" si="2560"/>
        <v>9</v>
      </c>
      <c r="I1935" s="141">
        <f t="shared" si="2561"/>
        <v>31</v>
      </c>
      <c r="J1935" s="134">
        <f t="shared" si="2562"/>
        <v>1.0023226504342448</v>
      </c>
      <c r="K1935" s="134">
        <f t="shared" si="2563"/>
        <v>1.3368979299999999</v>
      </c>
      <c r="L1935" s="134">
        <f t="shared" si="2564"/>
        <v>1.3400030700000001</v>
      </c>
      <c r="M1935" s="134">
        <f t="shared" si="2565"/>
        <v>4204.9445604399998</v>
      </c>
      <c r="N1935" s="142">
        <f t="shared" si="2593"/>
        <v>0</v>
      </c>
      <c r="O1935" s="133">
        <f t="shared" si="2614"/>
        <v>0</v>
      </c>
      <c r="P1935" s="134">
        <f t="shared" si="2566"/>
        <v>0</v>
      </c>
      <c r="Q1935" s="133">
        <f t="shared" si="2618"/>
        <v>0.12682499999999999</v>
      </c>
      <c r="R1935" s="143">
        <f t="shared" si="2567"/>
        <v>1.0028929820000001</v>
      </c>
      <c r="S1935" s="134">
        <f t="shared" si="2568"/>
        <v>12.16482892</v>
      </c>
      <c r="T1935" s="3">
        <f t="shared" si="2619"/>
        <v>0</v>
      </c>
      <c r="U1935" s="4">
        <f t="shared" si="2620"/>
        <v>0</v>
      </c>
      <c r="V1935" s="144" t="str">
        <f t="shared" ref="V1935" si="2625">V1934</f>
        <v>A+J=</v>
      </c>
      <c r="W1935" s="9">
        <f t="shared" si="2616"/>
        <v>43999</v>
      </c>
      <c r="X1935" s="4"/>
      <c r="Y1935" s="18"/>
      <c r="Z1935" s="16"/>
      <c r="AD1935" s="5"/>
    </row>
    <row r="1936" spans="1:30" x14ac:dyDescent="0.2">
      <c r="A1936" s="138">
        <f t="shared" si="2617"/>
        <v>43981</v>
      </c>
      <c r="B1936" s="134">
        <f t="shared" si="2556"/>
        <v>4219.5507474099995</v>
      </c>
      <c r="C1936" s="134">
        <f t="shared" si="2592"/>
        <v>3138.011139369868</v>
      </c>
      <c r="D1936" s="139">
        <f t="shared" si="2557"/>
        <v>771.90800000000002</v>
      </c>
      <c r="E1936" s="10">
        <f>IF(DAY(A1936)=E$3+1,VLOOKUP(A1936,[1]Plan1!$BZ$150:$CA$300,2),E1935)</f>
        <v>778.101</v>
      </c>
      <c r="F1936" s="140">
        <f t="shared" si="2558"/>
        <v>43942</v>
      </c>
      <c r="G1936" s="133">
        <f t="shared" si="2559"/>
        <v>8.0229768314359351E-3</v>
      </c>
      <c r="H1936" s="141">
        <f t="shared" si="2560"/>
        <v>10</v>
      </c>
      <c r="I1936" s="141">
        <f t="shared" si="2561"/>
        <v>31</v>
      </c>
      <c r="J1936" s="134">
        <f t="shared" si="2562"/>
        <v>1.0025810554822789</v>
      </c>
      <c r="K1936" s="134">
        <f t="shared" si="2563"/>
        <v>1.3368979299999999</v>
      </c>
      <c r="L1936" s="134">
        <f t="shared" si="2564"/>
        <v>1.34034853</v>
      </c>
      <c r="M1936" s="134">
        <f t="shared" si="2565"/>
        <v>4206.02861777</v>
      </c>
      <c r="N1936" s="142">
        <f t="shared" si="2593"/>
        <v>0</v>
      </c>
      <c r="O1936" s="133">
        <f t="shared" si="2614"/>
        <v>0</v>
      </c>
      <c r="P1936" s="134">
        <f t="shared" si="2566"/>
        <v>0</v>
      </c>
      <c r="Q1936" s="133">
        <f t="shared" si="2618"/>
        <v>0.12682499999999999</v>
      </c>
      <c r="R1936" s="143">
        <f t="shared" si="2567"/>
        <v>1.0032149400000001</v>
      </c>
      <c r="S1936" s="134">
        <f t="shared" si="2568"/>
        <v>13.522129639999999</v>
      </c>
      <c r="T1936" s="3">
        <f t="shared" si="2619"/>
        <v>0</v>
      </c>
      <c r="U1936" s="4">
        <f t="shared" si="2620"/>
        <v>0</v>
      </c>
      <c r="V1936" s="144" t="str">
        <f t="shared" ref="V1936" si="2626">V1935</f>
        <v>A+J=</v>
      </c>
      <c r="W1936" s="9">
        <f t="shared" si="2616"/>
        <v>43999</v>
      </c>
      <c r="X1936" s="4"/>
      <c r="Y1936" s="18"/>
      <c r="Z1936" s="16"/>
      <c r="AD1936" s="5"/>
    </row>
    <row r="1937" spans="1:30" x14ac:dyDescent="0.2">
      <c r="A1937" s="138">
        <f t="shared" si="2617"/>
        <v>43982</v>
      </c>
      <c r="B1937" s="134">
        <f t="shared" si="2556"/>
        <v>4221.9935244600001</v>
      </c>
      <c r="C1937" s="134">
        <f t="shared" si="2592"/>
        <v>3138.011139369868</v>
      </c>
      <c r="D1937" s="139">
        <f t="shared" si="2557"/>
        <v>771.90800000000002</v>
      </c>
      <c r="E1937" s="10">
        <f>IF(DAY(A1937)=E$3+1,VLOOKUP(A1937,[1]Plan1!$BZ$150:$CA$300,2),E1936)</f>
        <v>778.101</v>
      </c>
      <c r="F1937" s="140">
        <f t="shared" si="2558"/>
        <v>43942</v>
      </c>
      <c r="G1937" s="133">
        <f t="shared" si="2559"/>
        <v>8.0229768314359351E-3</v>
      </c>
      <c r="H1937" s="141">
        <f t="shared" si="2560"/>
        <v>11</v>
      </c>
      <c r="I1937" s="141">
        <f t="shared" si="2561"/>
        <v>31</v>
      </c>
      <c r="J1937" s="134">
        <f t="shared" si="2562"/>
        <v>1.0028395271487502</v>
      </c>
      <c r="K1937" s="134">
        <f t="shared" si="2563"/>
        <v>1.3368979299999999</v>
      </c>
      <c r="L1937" s="134">
        <f t="shared" si="2564"/>
        <v>1.34069408</v>
      </c>
      <c r="M1937" s="134">
        <f t="shared" si="2565"/>
        <v>4207.1129575200002</v>
      </c>
      <c r="N1937" s="142">
        <f t="shared" si="2593"/>
        <v>0</v>
      </c>
      <c r="O1937" s="133">
        <f t="shared" si="2614"/>
        <v>0</v>
      </c>
      <c r="P1937" s="134">
        <f t="shared" si="2566"/>
        <v>0</v>
      </c>
      <c r="Q1937" s="133">
        <f t="shared" si="2618"/>
        <v>0.12682499999999999</v>
      </c>
      <c r="R1937" s="143">
        <f t="shared" si="2567"/>
        <v>1.0035370020000001</v>
      </c>
      <c r="S1937" s="134">
        <f t="shared" si="2568"/>
        <v>14.88056694</v>
      </c>
      <c r="T1937" s="3">
        <f t="shared" si="2619"/>
        <v>0</v>
      </c>
      <c r="U1937" s="4">
        <f t="shared" si="2620"/>
        <v>0</v>
      </c>
      <c r="V1937" s="144" t="str">
        <f t="shared" ref="V1937" si="2627">V1936</f>
        <v>A+J=</v>
      </c>
      <c r="W1937" s="9">
        <f t="shared" si="2616"/>
        <v>43999</v>
      </c>
      <c r="X1937" s="4"/>
      <c r="Y1937" s="18"/>
      <c r="Z1937" s="16"/>
      <c r="AD1937" s="5"/>
    </row>
    <row r="1938" spans="1:30" x14ac:dyDescent="0.2">
      <c r="A1938" s="138">
        <f t="shared" si="2617"/>
        <v>43983</v>
      </c>
      <c r="B1938" s="134">
        <f t="shared" si="2556"/>
        <v>4224.4377211199999</v>
      </c>
      <c r="C1938" s="134">
        <f t="shared" si="2592"/>
        <v>3138.011139369868</v>
      </c>
      <c r="D1938" s="139">
        <f t="shared" si="2557"/>
        <v>771.90800000000002</v>
      </c>
      <c r="E1938" s="10">
        <f>IF(DAY(A1938)=E$3+1,VLOOKUP(A1938,[1]Plan1!$BZ$150:$CA$300,2),E1937)</f>
        <v>778.101</v>
      </c>
      <c r="F1938" s="140">
        <f t="shared" si="2558"/>
        <v>43942</v>
      </c>
      <c r="G1938" s="133">
        <f t="shared" si="2559"/>
        <v>8.0229768314359351E-3</v>
      </c>
      <c r="H1938" s="141">
        <f t="shared" si="2560"/>
        <v>12</v>
      </c>
      <c r="I1938" s="141">
        <f t="shared" si="2561"/>
        <v>31</v>
      </c>
      <c r="J1938" s="134">
        <f t="shared" si="2562"/>
        <v>1.0030980654508339</v>
      </c>
      <c r="K1938" s="134">
        <f t="shared" si="2563"/>
        <v>1.3368979299999999</v>
      </c>
      <c r="L1938" s="134">
        <f t="shared" si="2564"/>
        <v>1.3410397199999999</v>
      </c>
      <c r="M1938" s="134">
        <f t="shared" si="2565"/>
        <v>4208.1975796899997</v>
      </c>
      <c r="N1938" s="142">
        <f t="shared" si="2593"/>
        <v>0</v>
      </c>
      <c r="O1938" s="133">
        <f t="shared" si="2614"/>
        <v>0</v>
      </c>
      <c r="P1938" s="134">
        <f t="shared" si="2566"/>
        <v>0</v>
      </c>
      <c r="Q1938" s="133">
        <f t="shared" si="2618"/>
        <v>0.12682499999999999</v>
      </c>
      <c r="R1938" s="143">
        <f t="shared" si="2567"/>
        <v>1.003859168</v>
      </c>
      <c r="S1938" s="134">
        <f t="shared" si="2568"/>
        <v>16.240141430000001</v>
      </c>
      <c r="T1938" s="3">
        <f t="shared" si="2619"/>
        <v>0</v>
      </c>
      <c r="U1938" s="4">
        <f t="shared" si="2620"/>
        <v>0</v>
      </c>
      <c r="V1938" s="144" t="str">
        <f t="shared" ref="V1938" si="2628">V1937</f>
        <v>A+J=</v>
      </c>
      <c r="W1938" s="9">
        <f t="shared" si="2616"/>
        <v>43999</v>
      </c>
      <c r="X1938" s="4"/>
      <c r="Y1938" s="18"/>
      <c r="Z1938" s="16"/>
      <c r="AD1938" s="5"/>
    </row>
    <row r="1939" spans="1:30" x14ac:dyDescent="0.2">
      <c r="A1939" s="138">
        <f t="shared" si="2617"/>
        <v>43984</v>
      </c>
      <c r="B1939" s="134">
        <f t="shared" si="2556"/>
        <v>4226.8833295900004</v>
      </c>
      <c r="C1939" s="134">
        <f t="shared" si="2592"/>
        <v>3138.011139369868</v>
      </c>
      <c r="D1939" s="139">
        <f t="shared" si="2557"/>
        <v>771.90800000000002</v>
      </c>
      <c r="E1939" s="10">
        <f>IF(DAY(A1939)=E$3+1,VLOOKUP(A1939,[1]Plan1!$BZ$150:$CA$300,2),E1938)</f>
        <v>778.101</v>
      </c>
      <c r="F1939" s="140">
        <f t="shared" si="2558"/>
        <v>43942</v>
      </c>
      <c r="G1939" s="133">
        <f t="shared" si="2559"/>
        <v>8.0229768314359351E-3</v>
      </c>
      <c r="H1939" s="141">
        <f t="shared" si="2560"/>
        <v>13</v>
      </c>
      <c r="I1939" s="141">
        <f t="shared" si="2561"/>
        <v>31</v>
      </c>
      <c r="J1939" s="134">
        <f t="shared" si="2562"/>
        <v>1.0033566704057089</v>
      </c>
      <c r="K1939" s="134">
        <f t="shared" si="2563"/>
        <v>1.3368979299999999</v>
      </c>
      <c r="L1939" s="134">
        <f t="shared" si="2564"/>
        <v>1.34138545</v>
      </c>
      <c r="M1939" s="134">
        <f t="shared" si="2565"/>
        <v>4209.2824842800001</v>
      </c>
      <c r="N1939" s="142">
        <f t="shared" si="2593"/>
        <v>0</v>
      </c>
      <c r="O1939" s="133">
        <f t="shared" si="2614"/>
        <v>0</v>
      </c>
      <c r="P1939" s="134">
        <f t="shared" si="2566"/>
        <v>0</v>
      </c>
      <c r="Q1939" s="133">
        <f t="shared" si="2618"/>
        <v>0.12682499999999999</v>
      </c>
      <c r="R1939" s="143">
        <f t="shared" si="2567"/>
        <v>1.0041814360000001</v>
      </c>
      <c r="S1939" s="134">
        <f t="shared" si="2568"/>
        <v>17.60084531</v>
      </c>
      <c r="T1939" s="3">
        <f t="shared" si="2619"/>
        <v>0</v>
      </c>
      <c r="U1939" s="4">
        <f t="shared" si="2620"/>
        <v>0</v>
      </c>
      <c r="V1939" s="144" t="str">
        <f t="shared" ref="V1939" si="2629">V1938</f>
        <v>A+J=</v>
      </c>
      <c r="W1939" s="9">
        <f t="shared" si="2616"/>
        <v>43999</v>
      </c>
      <c r="X1939" s="4"/>
      <c r="Y1939" s="18"/>
      <c r="Z1939" s="16"/>
      <c r="AD1939" s="5"/>
    </row>
    <row r="1940" spans="1:30" x14ac:dyDescent="0.2">
      <c r="A1940" s="138">
        <f t="shared" si="2617"/>
        <v>43985</v>
      </c>
      <c r="B1940" s="134">
        <f t="shared" si="2556"/>
        <v>4229.3303631100007</v>
      </c>
      <c r="C1940" s="134">
        <f t="shared" si="2592"/>
        <v>3138.011139369868</v>
      </c>
      <c r="D1940" s="139">
        <f t="shared" si="2557"/>
        <v>771.90800000000002</v>
      </c>
      <c r="E1940" s="10">
        <f>IF(DAY(A1940)=E$3+1,VLOOKUP(A1940,[1]Plan1!$BZ$150:$CA$300,2),E1939)</f>
        <v>778.101</v>
      </c>
      <c r="F1940" s="140">
        <f t="shared" si="2558"/>
        <v>43942</v>
      </c>
      <c r="G1940" s="133">
        <f t="shared" si="2559"/>
        <v>8.0229768314359351E-3</v>
      </c>
      <c r="H1940" s="141">
        <f t="shared" si="2560"/>
        <v>14</v>
      </c>
      <c r="I1940" s="141">
        <f t="shared" si="2561"/>
        <v>31</v>
      </c>
      <c r="J1940" s="134">
        <f t="shared" si="2562"/>
        <v>1.0036153420305585</v>
      </c>
      <c r="K1940" s="134">
        <f t="shared" si="2563"/>
        <v>1.3368979299999999</v>
      </c>
      <c r="L1940" s="134">
        <f t="shared" si="2564"/>
        <v>1.3417312699999999</v>
      </c>
      <c r="M1940" s="134">
        <f t="shared" si="2565"/>
        <v>4210.3676713000004</v>
      </c>
      <c r="N1940" s="142">
        <f t="shared" si="2593"/>
        <v>0</v>
      </c>
      <c r="O1940" s="133">
        <f t="shared" si="2614"/>
        <v>0</v>
      </c>
      <c r="P1940" s="134">
        <f t="shared" si="2566"/>
        <v>0</v>
      </c>
      <c r="Q1940" s="133">
        <f t="shared" si="2618"/>
        <v>0.12682499999999999</v>
      </c>
      <c r="R1940" s="143">
        <f t="shared" si="2567"/>
        <v>1.004503809</v>
      </c>
      <c r="S1940" s="134">
        <f t="shared" si="2568"/>
        <v>18.962691809999999</v>
      </c>
      <c r="T1940" s="3">
        <f t="shared" si="2619"/>
        <v>0</v>
      </c>
      <c r="U1940" s="4">
        <f t="shared" si="2620"/>
        <v>0</v>
      </c>
      <c r="V1940" s="144" t="str">
        <f t="shared" ref="V1940" si="2630">V1939</f>
        <v>A+J=</v>
      </c>
      <c r="W1940" s="9">
        <f t="shared" si="2616"/>
        <v>43999</v>
      </c>
      <c r="X1940" s="4"/>
      <c r="Y1940" s="18"/>
      <c r="Z1940" s="16"/>
      <c r="AD1940" s="5"/>
    </row>
    <row r="1941" spans="1:30" x14ac:dyDescent="0.2">
      <c r="A1941" s="138">
        <f t="shared" si="2617"/>
        <v>43986</v>
      </c>
      <c r="B1941" s="134">
        <f t="shared" si="2556"/>
        <v>4231.7787780999997</v>
      </c>
      <c r="C1941" s="134">
        <f t="shared" si="2592"/>
        <v>3138.011139369868</v>
      </c>
      <c r="D1941" s="139">
        <f t="shared" si="2557"/>
        <v>771.90800000000002</v>
      </c>
      <c r="E1941" s="10">
        <f>IF(DAY(A1941)=E$3+1,VLOOKUP(A1941,[1]Plan1!$BZ$150:$CA$300,2),E1940)</f>
        <v>778.101</v>
      </c>
      <c r="F1941" s="140">
        <f t="shared" si="2558"/>
        <v>43942</v>
      </c>
      <c r="G1941" s="133">
        <f t="shared" si="2559"/>
        <v>8.0229768314359351E-3</v>
      </c>
      <c r="H1941" s="141">
        <f t="shared" si="2560"/>
        <v>15</v>
      </c>
      <c r="I1941" s="141">
        <f t="shared" si="2561"/>
        <v>31</v>
      </c>
      <c r="J1941" s="134">
        <f t="shared" si="2562"/>
        <v>1.0038740803425708</v>
      </c>
      <c r="K1941" s="134">
        <f t="shared" si="2563"/>
        <v>1.3368979299999999</v>
      </c>
      <c r="L1941" s="134">
        <f t="shared" si="2564"/>
        <v>1.34207717</v>
      </c>
      <c r="M1941" s="134">
        <f t="shared" si="2565"/>
        <v>4211.45310935</v>
      </c>
      <c r="N1941" s="142">
        <f t="shared" si="2593"/>
        <v>0</v>
      </c>
      <c r="O1941" s="133">
        <f t="shared" si="2614"/>
        <v>0</v>
      </c>
      <c r="P1941" s="134">
        <f t="shared" si="2566"/>
        <v>0</v>
      </c>
      <c r="Q1941" s="133">
        <f t="shared" si="2618"/>
        <v>0.12682499999999999</v>
      </c>
      <c r="R1941" s="143">
        <f t="shared" si="2567"/>
        <v>1.004826284</v>
      </c>
      <c r="S1941" s="134">
        <f t="shared" si="2568"/>
        <v>20.325668749999998</v>
      </c>
      <c r="T1941" s="3">
        <f t="shared" si="2619"/>
        <v>0</v>
      </c>
      <c r="U1941" s="4">
        <f t="shared" si="2620"/>
        <v>0</v>
      </c>
      <c r="V1941" s="144" t="str">
        <f t="shared" ref="V1941" si="2631">V1940</f>
        <v>A+J=</v>
      </c>
      <c r="W1941" s="9">
        <f t="shared" si="2616"/>
        <v>43999</v>
      </c>
      <c r="X1941" s="4"/>
      <c r="Y1941" s="18"/>
      <c r="Z1941" s="16"/>
      <c r="AD1941" s="5"/>
    </row>
    <row r="1942" spans="1:30" x14ac:dyDescent="0.2">
      <c r="A1942" s="138">
        <f t="shared" si="2617"/>
        <v>43987</v>
      </c>
      <c r="B1942" s="134">
        <f t="shared" si="2556"/>
        <v>4234.2286508899997</v>
      </c>
      <c r="C1942" s="134">
        <f t="shared" si="2592"/>
        <v>3138.011139369868</v>
      </c>
      <c r="D1942" s="139">
        <f t="shared" si="2557"/>
        <v>771.90800000000002</v>
      </c>
      <c r="E1942" s="10">
        <f>IF(DAY(A1942)=E$3+1,VLOOKUP(A1942,[1]Plan1!$BZ$150:$CA$300,2),E1941)</f>
        <v>778.101</v>
      </c>
      <c r="F1942" s="140">
        <f t="shared" si="2558"/>
        <v>43942</v>
      </c>
      <c r="G1942" s="133">
        <f t="shared" si="2559"/>
        <v>8.0229768314359351E-3</v>
      </c>
      <c r="H1942" s="141">
        <f t="shared" si="2560"/>
        <v>16</v>
      </c>
      <c r="I1942" s="141">
        <f t="shared" si="2561"/>
        <v>31</v>
      </c>
      <c r="J1942" s="134">
        <f t="shared" si="2562"/>
        <v>1.004132885358938</v>
      </c>
      <c r="K1942" s="134">
        <f t="shared" si="2563"/>
        <v>1.3368979299999999</v>
      </c>
      <c r="L1942" s="134">
        <f t="shared" si="2564"/>
        <v>1.34242317</v>
      </c>
      <c r="M1942" s="134">
        <f t="shared" si="2565"/>
        <v>4212.5388611999997</v>
      </c>
      <c r="N1942" s="142">
        <f t="shared" si="2593"/>
        <v>0</v>
      </c>
      <c r="O1942" s="133">
        <f t="shared" si="2614"/>
        <v>0</v>
      </c>
      <c r="P1942" s="134">
        <f t="shared" si="2566"/>
        <v>0</v>
      </c>
      <c r="Q1942" s="133">
        <f t="shared" si="2618"/>
        <v>0.12682499999999999</v>
      </c>
      <c r="R1942" s="143">
        <f t="shared" si="2567"/>
        <v>1.0051488639999999</v>
      </c>
      <c r="S1942" s="134">
        <f t="shared" si="2568"/>
        <v>21.689789690000001</v>
      </c>
      <c r="T1942" s="3">
        <f t="shared" si="2619"/>
        <v>0</v>
      </c>
      <c r="U1942" s="4">
        <f t="shared" si="2620"/>
        <v>0</v>
      </c>
      <c r="V1942" s="144" t="str">
        <f t="shared" ref="V1942" si="2632">V1941</f>
        <v>A+J=</v>
      </c>
      <c r="W1942" s="9">
        <f t="shared" si="2616"/>
        <v>43999</v>
      </c>
      <c r="X1942" s="4"/>
      <c r="Y1942" s="18"/>
      <c r="Z1942" s="16"/>
      <c r="AD1942" s="5"/>
    </row>
    <row r="1943" spans="1:30" x14ac:dyDescent="0.2">
      <c r="A1943" s="138">
        <f t="shared" si="2617"/>
        <v>43988</v>
      </c>
      <c r="B1943" s="134">
        <f t="shared" si="2556"/>
        <v>4236.6799379200002</v>
      </c>
      <c r="C1943" s="134">
        <f t="shared" si="2592"/>
        <v>3138.011139369868</v>
      </c>
      <c r="D1943" s="139">
        <f t="shared" si="2557"/>
        <v>771.90800000000002</v>
      </c>
      <c r="E1943" s="10">
        <f>IF(DAY(A1943)=E$3+1,VLOOKUP(A1943,[1]Plan1!$BZ$150:$CA$300,2),E1942)</f>
        <v>778.101</v>
      </c>
      <c r="F1943" s="140">
        <f t="shared" si="2558"/>
        <v>43942</v>
      </c>
      <c r="G1943" s="133">
        <f t="shared" si="2559"/>
        <v>8.0229768314359351E-3</v>
      </c>
      <c r="H1943" s="141">
        <f t="shared" si="2560"/>
        <v>17</v>
      </c>
      <c r="I1943" s="141">
        <f t="shared" si="2561"/>
        <v>31</v>
      </c>
      <c r="J1943" s="134">
        <f t="shared" si="2562"/>
        <v>1.0043917570968572</v>
      </c>
      <c r="K1943" s="134">
        <f t="shared" si="2563"/>
        <v>1.3368979299999999</v>
      </c>
      <c r="L1943" s="134">
        <f t="shared" si="2564"/>
        <v>1.3427692600000001</v>
      </c>
      <c r="M1943" s="134">
        <f t="shared" si="2565"/>
        <v>4213.6248954800003</v>
      </c>
      <c r="N1943" s="142">
        <f t="shared" si="2593"/>
        <v>0</v>
      </c>
      <c r="O1943" s="133">
        <f t="shared" si="2614"/>
        <v>0</v>
      </c>
      <c r="P1943" s="134">
        <f t="shared" si="2566"/>
        <v>0</v>
      </c>
      <c r="Q1943" s="133">
        <f t="shared" si="2618"/>
        <v>0.12682499999999999</v>
      </c>
      <c r="R1943" s="143">
        <f t="shared" si="2567"/>
        <v>1.0054715460000001</v>
      </c>
      <c r="S1943" s="134">
        <f t="shared" si="2568"/>
        <v>23.055042440000001</v>
      </c>
      <c r="T1943" s="3">
        <f t="shared" si="2619"/>
        <v>0</v>
      </c>
      <c r="U1943" s="4">
        <f t="shared" si="2620"/>
        <v>0</v>
      </c>
      <c r="V1943" s="144" t="str">
        <f t="shared" ref="V1943" si="2633">V1942</f>
        <v>A+J=</v>
      </c>
      <c r="W1943" s="9">
        <f t="shared" si="2616"/>
        <v>43999</v>
      </c>
      <c r="X1943" s="4"/>
      <c r="Y1943" s="18"/>
      <c r="Z1943" s="16"/>
      <c r="AD1943" s="5"/>
    </row>
    <row r="1944" spans="1:30" x14ac:dyDescent="0.2">
      <c r="A1944" s="138">
        <f t="shared" si="2617"/>
        <v>43989</v>
      </c>
      <c r="B1944" s="134">
        <f t="shared" si="2556"/>
        <v>4239.1326208700002</v>
      </c>
      <c r="C1944" s="134">
        <f t="shared" si="2592"/>
        <v>3138.011139369868</v>
      </c>
      <c r="D1944" s="139">
        <f t="shared" si="2557"/>
        <v>771.90800000000002</v>
      </c>
      <c r="E1944" s="10">
        <f>IF(DAY(A1944)=E$3+1,VLOOKUP(A1944,[1]Plan1!$BZ$150:$CA$300,2),E1943)</f>
        <v>778.101</v>
      </c>
      <c r="F1944" s="140">
        <f t="shared" si="2558"/>
        <v>43942</v>
      </c>
      <c r="G1944" s="133">
        <f t="shared" si="2559"/>
        <v>8.0229768314359351E-3</v>
      </c>
      <c r="H1944" s="141">
        <f t="shared" si="2560"/>
        <v>18</v>
      </c>
      <c r="I1944" s="141">
        <f t="shared" si="2561"/>
        <v>31</v>
      </c>
      <c r="J1944" s="134">
        <f t="shared" si="2562"/>
        <v>1.0046506955735295</v>
      </c>
      <c r="K1944" s="134">
        <f t="shared" si="2563"/>
        <v>1.3368979299999999</v>
      </c>
      <c r="L1944" s="134">
        <f t="shared" si="2564"/>
        <v>1.3431154300000001</v>
      </c>
      <c r="M1944" s="134">
        <f t="shared" si="2565"/>
        <v>4214.7111807900001</v>
      </c>
      <c r="N1944" s="142">
        <f t="shared" si="2593"/>
        <v>0</v>
      </c>
      <c r="O1944" s="133">
        <f t="shared" si="2614"/>
        <v>0</v>
      </c>
      <c r="P1944" s="134">
        <f t="shared" si="2566"/>
        <v>0</v>
      </c>
      <c r="Q1944" s="133">
        <f t="shared" si="2618"/>
        <v>0.12682499999999999</v>
      </c>
      <c r="R1944" s="143">
        <f t="shared" si="2567"/>
        <v>1.0057943330000001</v>
      </c>
      <c r="S1944" s="134">
        <f t="shared" si="2568"/>
        <v>24.42144008</v>
      </c>
      <c r="T1944" s="3">
        <f t="shared" si="2619"/>
        <v>0</v>
      </c>
      <c r="U1944" s="4">
        <f t="shared" si="2620"/>
        <v>0</v>
      </c>
      <c r="V1944" s="144" t="str">
        <f t="shared" ref="V1944" si="2634">V1943</f>
        <v>A+J=</v>
      </c>
      <c r="W1944" s="9">
        <f t="shared" si="2616"/>
        <v>43999</v>
      </c>
      <c r="X1944" s="4"/>
      <c r="Y1944" s="18"/>
      <c r="Z1944" s="16"/>
      <c r="AD1944" s="5"/>
    </row>
    <row r="1945" spans="1:30" x14ac:dyDescent="0.2">
      <c r="A1945" s="138">
        <f t="shared" si="2617"/>
        <v>43990</v>
      </c>
      <c r="B1945" s="134">
        <f t="shared" si="2556"/>
        <v>4241.5867234799998</v>
      </c>
      <c r="C1945" s="134">
        <f t="shared" si="2592"/>
        <v>3138.011139369868</v>
      </c>
      <c r="D1945" s="139">
        <f t="shared" si="2557"/>
        <v>771.90800000000002</v>
      </c>
      <c r="E1945" s="10">
        <f>IF(DAY(A1945)=E$3+1,VLOOKUP(A1945,[1]Plan1!$BZ$150:$CA$300,2),E1944)</f>
        <v>778.101</v>
      </c>
      <c r="F1945" s="140">
        <f t="shared" si="2558"/>
        <v>43942</v>
      </c>
      <c r="G1945" s="133">
        <f t="shared" si="2559"/>
        <v>8.0229768314359351E-3</v>
      </c>
      <c r="H1945" s="141">
        <f t="shared" si="2560"/>
        <v>19</v>
      </c>
      <c r="I1945" s="141">
        <f t="shared" si="2561"/>
        <v>31</v>
      </c>
      <c r="J1945" s="134">
        <f t="shared" si="2562"/>
        <v>1.0049097008061605</v>
      </c>
      <c r="K1945" s="134">
        <f t="shared" si="2563"/>
        <v>1.3368979299999999</v>
      </c>
      <c r="L1945" s="134">
        <f t="shared" si="2564"/>
        <v>1.34346169</v>
      </c>
      <c r="M1945" s="134">
        <f t="shared" si="2565"/>
        <v>4215.7977485299998</v>
      </c>
      <c r="N1945" s="142">
        <f t="shared" si="2593"/>
        <v>0</v>
      </c>
      <c r="O1945" s="133">
        <f t="shared" si="2614"/>
        <v>0</v>
      </c>
      <c r="P1945" s="134">
        <f t="shared" si="2566"/>
        <v>0</v>
      </c>
      <c r="Q1945" s="133">
        <f t="shared" si="2618"/>
        <v>0.12682499999999999</v>
      </c>
      <c r="R1945" s="143">
        <f t="shared" si="2567"/>
        <v>1.0061172229999999</v>
      </c>
      <c r="S1945" s="134">
        <f t="shared" si="2568"/>
        <v>25.78897495</v>
      </c>
      <c r="T1945" s="3">
        <f t="shared" si="2619"/>
        <v>0</v>
      </c>
      <c r="U1945" s="4">
        <f t="shared" si="2620"/>
        <v>0</v>
      </c>
      <c r="V1945" s="144" t="str">
        <f t="shared" ref="V1945" si="2635">V1944</f>
        <v>A+J=</v>
      </c>
      <c r="W1945" s="9">
        <f t="shared" si="2616"/>
        <v>43999</v>
      </c>
      <c r="X1945" s="4"/>
      <c r="Y1945" s="18"/>
      <c r="Z1945" s="16"/>
      <c r="AD1945" s="5"/>
    </row>
    <row r="1946" spans="1:30" x14ac:dyDescent="0.2">
      <c r="A1946" s="138">
        <f t="shared" si="2617"/>
        <v>43991</v>
      </c>
      <c r="B1946" s="134">
        <f t="shared" si="2556"/>
        <v>4244.0422779299997</v>
      </c>
      <c r="C1946" s="134">
        <f t="shared" si="2592"/>
        <v>3138.011139369868</v>
      </c>
      <c r="D1946" s="139">
        <f t="shared" si="2557"/>
        <v>771.90800000000002</v>
      </c>
      <c r="E1946" s="10">
        <f>IF(DAY(A1946)=E$3+1,VLOOKUP(A1946,[1]Plan1!$BZ$150:$CA$300,2),E1945)</f>
        <v>778.101</v>
      </c>
      <c r="F1946" s="140">
        <f t="shared" si="2558"/>
        <v>43942</v>
      </c>
      <c r="G1946" s="133">
        <f t="shared" si="2559"/>
        <v>8.0229768314359351E-3</v>
      </c>
      <c r="H1946" s="141">
        <f t="shared" si="2560"/>
        <v>20</v>
      </c>
      <c r="I1946" s="141">
        <f t="shared" si="2561"/>
        <v>31</v>
      </c>
      <c r="J1946" s="134">
        <f t="shared" si="2562"/>
        <v>1.0051687728119603</v>
      </c>
      <c r="K1946" s="134">
        <f t="shared" si="2563"/>
        <v>1.3368979299999999</v>
      </c>
      <c r="L1946" s="134">
        <f t="shared" si="2564"/>
        <v>1.34380805</v>
      </c>
      <c r="M1946" s="134">
        <f t="shared" si="2565"/>
        <v>4216.8846300699997</v>
      </c>
      <c r="N1946" s="142">
        <f t="shared" si="2593"/>
        <v>0</v>
      </c>
      <c r="O1946" s="133">
        <f t="shared" si="2614"/>
        <v>0</v>
      </c>
      <c r="P1946" s="134">
        <f t="shared" si="2566"/>
        <v>0</v>
      </c>
      <c r="Q1946" s="133">
        <f t="shared" si="2618"/>
        <v>0.12682499999999999</v>
      </c>
      <c r="R1946" s="143">
        <f t="shared" si="2567"/>
        <v>1.0064402160000001</v>
      </c>
      <c r="S1946" s="134">
        <f t="shared" si="2568"/>
        <v>27.157647860000001</v>
      </c>
      <c r="T1946" s="3">
        <f t="shared" si="2619"/>
        <v>0</v>
      </c>
      <c r="U1946" s="4">
        <f t="shared" si="2620"/>
        <v>0</v>
      </c>
      <c r="V1946" s="144" t="str">
        <f t="shared" ref="V1946" si="2636">V1945</f>
        <v>A+J=</v>
      </c>
      <c r="W1946" s="9">
        <f t="shared" si="2616"/>
        <v>43999</v>
      </c>
      <c r="X1946" s="4"/>
      <c r="Y1946" s="18"/>
      <c r="Z1946" s="16"/>
      <c r="AD1946" s="5"/>
    </row>
    <row r="1947" spans="1:30" x14ac:dyDescent="0.2">
      <c r="A1947" s="138">
        <f t="shared" si="2617"/>
        <v>43992</v>
      </c>
      <c r="B1947" s="134">
        <f t="shared" si="2556"/>
        <v>4246.49923012</v>
      </c>
      <c r="C1947" s="134">
        <f t="shared" si="2592"/>
        <v>3138.011139369868</v>
      </c>
      <c r="D1947" s="139">
        <f t="shared" si="2557"/>
        <v>771.90800000000002</v>
      </c>
      <c r="E1947" s="10">
        <f>IF(DAY(A1947)=E$3+1,VLOOKUP(A1947,[1]Plan1!$BZ$150:$CA$300,2),E1946)</f>
        <v>778.101</v>
      </c>
      <c r="F1947" s="140">
        <f t="shared" si="2558"/>
        <v>43942</v>
      </c>
      <c r="G1947" s="133">
        <f t="shared" si="2559"/>
        <v>8.0229768314359351E-3</v>
      </c>
      <c r="H1947" s="141">
        <f t="shared" si="2560"/>
        <v>21</v>
      </c>
      <c r="I1947" s="141">
        <f t="shared" si="2561"/>
        <v>31</v>
      </c>
      <c r="J1947" s="134">
        <f t="shared" si="2562"/>
        <v>1.0054279116081435</v>
      </c>
      <c r="K1947" s="134">
        <f t="shared" si="2563"/>
        <v>1.3368979299999999</v>
      </c>
      <c r="L1947" s="134">
        <f t="shared" si="2564"/>
        <v>1.34415449</v>
      </c>
      <c r="M1947" s="134">
        <f t="shared" si="2565"/>
        <v>4217.9717626499996</v>
      </c>
      <c r="N1947" s="142">
        <f t="shared" si="2593"/>
        <v>0</v>
      </c>
      <c r="O1947" s="133">
        <f t="shared" si="2614"/>
        <v>0</v>
      </c>
      <c r="P1947" s="134">
        <f t="shared" si="2566"/>
        <v>0</v>
      </c>
      <c r="Q1947" s="133">
        <f t="shared" si="2618"/>
        <v>0.12682499999999999</v>
      </c>
      <c r="R1947" s="143">
        <f t="shared" si="2567"/>
        <v>1.0067633140000001</v>
      </c>
      <c r="S1947" s="134">
        <f t="shared" si="2568"/>
        <v>28.527467470000001</v>
      </c>
      <c r="T1947" s="3">
        <f t="shared" si="2619"/>
        <v>0</v>
      </c>
      <c r="U1947" s="4">
        <f t="shared" si="2620"/>
        <v>0</v>
      </c>
      <c r="V1947" s="144" t="str">
        <f t="shared" ref="V1947" si="2637">V1946</f>
        <v>A+J=</v>
      </c>
      <c r="W1947" s="9">
        <f t="shared" si="2616"/>
        <v>43999</v>
      </c>
      <c r="X1947" s="4"/>
      <c r="Y1947" s="18"/>
      <c r="Z1947" s="16"/>
      <c r="AD1947" s="5"/>
    </row>
    <row r="1948" spans="1:30" x14ac:dyDescent="0.2">
      <c r="A1948" s="138">
        <f t="shared" si="2617"/>
        <v>43993</v>
      </c>
      <c r="B1948" s="134">
        <f t="shared" si="2556"/>
        <v>4248.9576037899997</v>
      </c>
      <c r="C1948" s="134">
        <f t="shared" si="2592"/>
        <v>3138.011139369868</v>
      </c>
      <c r="D1948" s="139">
        <f t="shared" si="2557"/>
        <v>771.90800000000002</v>
      </c>
      <c r="E1948" s="10">
        <f>IF(DAY(A1948)=E$3+1,VLOOKUP(A1948,[1]Plan1!$BZ$150:$CA$300,2),E1947)</f>
        <v>778.101</v>
      </c>
      <c r="F1948" s="140">
        <f t="shared" si="2558"/>
        <v>43942</v>
      </c>
      <c r="G1948" s="133">
        <f t="shared" si="2559"/>
        <v>8.0229768314359351E-3</v>
      </c>
      <c r="H1948" s="141">
        <f t="shared" si="2560"/>
        <v>22</v>
      </c>
      <c r="I1948" s="141">
        <f t="shared" si="2561"/>
        <v>31</v>
      </c>
      <c r="J1948" s="134">
        <f t="shared" si="2562"/>
        <v>1.005687117211929</v>
      </c>
      <c r="K1948" s="134">
        <f t="shared" si="2563"/>
        <v>1.3368979299999999</v>
      </c>
      <c r="L1948" s="134">
        <f t="shared" si="2564"/>
        <v>1.34450102</v>
      </c>
      <c r="M1948" s="134">
        <f t="shared" si="2565"/>
        <v>4219.0591776499996</v>
      </c>
      <c r="N1948" s="142">
        <f t="shared" si="2593"/>
        <v>0</v>
      </c>
      <c r="O1948" s="133">
        <f t="shared" si="2614"/>
        <v>0</v>
      </c>
      <c r="P1948" s="134">
        <f t="shared" si="2566"/>
        <v>0</v>
      </c>
      <c r="Q1948" s="133">
        <f t="shared" si="2618"/>
        <v>0.12682499999999999</v>
      </c>
      <c r="R1948" s="143">
        <f t="shared" si="2567"/>
        <v>1.0070865149999999</v>
      </c>
      <c r="S1948" s="134">
        <f t="shared" si="2568"/>
        <v>29.898426140000002</v>
      </c>
      <c r="T1948" s="3">
        <f t="shared" si="2619"/>
        <v>0</v>
      </c>
      <c r="U1948" s="4">
        <f t="shared" si="2620"/>
        <v>0</v>
      </c>
      <c r="V1948" s="144" t="str">
        <f t="shared" ref="V1948" si="2638">V1947</f>
        <v>A+J=</v>
      </c>
      <c r="W1948" s="9">
        <f t="shared" si="2616"/>
        <v>43999</v>
      </c>
      <c r="X1948" s="4"/>
      <c r="Y1948" s="18"/>
      <c r="Z1948" s="16"/>
      <c r="AD1948" s="5"/>
    </row>
    <row r="1949" spans="1:30" x14ac:dyDescent="0.2">
      <c r="A1949" s="138">
        <f t="shared" si="2617"/>
        <v>43994</v>
      </c>
      <c r="B1949" s="134">
        <f t="shared" si="2556"/>
        <v>4251.4174037799994</v>
      </c>
      <c r="C1949" s="134">
        <f t="shared" si="2592"/>
        <v>3138.011139369868</v>
      </c>
      <c r="D1949" s="139">
        <f t="shared" si="2557"/>
        <v>771.90800000000002</v>
      </c>
      <c r="E1949" s="10">
        <f>IF(DAY(A1949)=E$3+1,VLOOKUP(A1949,[1]Plan1!$BZ$150:$CA$300,2),E1948)</f>
        <v>778.101</v>
      </c>
      <c r="F1949" s="140">
        <f t="shared" si="2558"/>
        <v>43942</v>
      </c>
      <c r="G1949" s="133">
        <f t="shared" si="2559"/>
        <v>8.0229768314359351E-3</v>
      </c>
      <c r="H1949" s="141">
        <f t="shared" si="2560"/>
        <v>23</v>
      </c>
      <c r="I1949" s="141">
        <f t="shared" si="2561"/>
        <v>31</v>
      </c>
      <c r="J1949" s="134">
        <f t="shared" si="2562"/>
        <v>1.0059463896405405</v>
      </c>
      <c r="K1949" s="134">
        <f t="shared" si="2563"/>
        <v>1.3368979299999999</v>
      </c>
      <c r="L1949" s="134">
        <f t="shared" si="2564"/>
        <v>1.34484764</v>
      </c>
      <c r="M1949" s="134">
        <f t="shared" si="2565"/>
        <v>4220.1468750699996</v>
      </c>
      <c r="N1949" s="142">
        <f t="shared" si="2593"/>
        <v>0</v>
      </c>
      <c r="O1949" s="133">
        <f t="shared" si="2614"/>
        <v>0</v>
      </c>
      <c r="P1949" s="134">
        <f t="shared" si="2566"/>
        <v>0</v>
      </c>
      <c r="Q1949" s="133">
        <f t="shared" si="2618"/>
        <v>0.12682499999999999</v>
      </c>
      <c r="R1949" s="143">
        <f t="shared" si="2567"/>
        <v>1.0074098199999999</v>
      </c>
      <c r="S1949" s="134">
        <f t="shared" si="2568"/>
        <v>31.270528710000001</v>
      </c>
      <c r="T1949" s="3">
        <f t="shared" si="2619"/>
        <v>0</v>
      </c>
      <c r="U1949" s="4">
        <f t="shared" si="2620"/>
        <v>0</v>
      </c>
      <c r="V1949" s="144" t="str">
        <f t="shared" ref="V1949" si="2639">V1948</f>
        <v>A+J=</v>
      </c>
      <c r="W1949" s="9">
        <f t="shared" si="2616"/>
        <v>43999</v>
      </c>
      <c r="X1949" s="4"/>
      <c r="Y1949" s="18"/>
      <c r="Z1949" s="16"/>
      <c r="AD1949" s="5"/>
    </row>
    <row r="1950" spans="1:30" x14ac:dyDescent="0.2">
      <c r="A1950" s="138">
        <f t="shared" si="2617"/>
        <v>43995</v>
      </c>
      <c r="B1950" s="134">
        <f t="shared" si="2556"/>
        <v>4253.8786264800001</v>
      </c>
      <c r="C1950" s="134">
        <f t="shared" si="2592"/>
        <v>3138.011139369868</v>
      </c>
      <c r="D1950" s="139">
        <f t="shared" si="2557"/>
        <v>771.90800000000002</v>
      </c>
      <c r="E1950" s="10">
        <f>IF(DAY(A1950)=E$3+1,VLOOKUP(A1950,[1]Plan1!$BZ$150:$CA$300,2),E1949)</f>
        <v>778.101</v>
      </c>
      <c r="F1950" s="140">
        <f t="shared" si="2558"/>
        <v>43942</v>
      </c>
      <c r="G1950" s="133">
        <f t="shared" si="2559"/>
        <v>8.0229768314359351E-3</v>
      </c>
      <c r="H1950" s="141">
        <f t="shared" si="2560"/>
        <v>24</v>
      </c>
      <c r="I1950" s="141">
        <f t="shared" si="2561"/>
        <v>31</v>
      </c>
      <c r="J1950" s="134">
        <f t="shared" si="2562"/>
        <v>1.0062057289112056</v>
      </c>
      <c r="K1950" s="134">
        <f t="shared" si="2563"/>
        <v>1.3368979299999999</v>
      </c>
      <c r="L1950" s="134">
        <f t="shared" si="2564"/>
        <v>1.3451943500000001</v>
      </c>
      <c r="M1950" s="134">
        <f t="shared" si="2565"/>
        <v>4221.2348549099997</v>
      </c>
      <c r="N1950" s="142">
        <f t="shared" si="2593"/>
        <v>0</v>
      </c>
      <c r="O1950" s="133">
        <f t="shared" si="2614"/>
        <v>0</v>
      </c>
      <c r="P1950" s="134">
        <f t="shared" si="2566"/>
        <v>0</v>
      </c>
      <c r="Q1950" s="133">
        <f t="shared" si="2618"/>
        <v>0.12682499999999999</v>
      </c>
      <c r="R1950" s="143">
        <f t="shared" si="2567"/>
        <v>1.007733228</v>
      </c>
      <c r="S1950" s="134">
        <f t="shared" si="2568"/>
        <v>32.643771569999998</v>
      </c>
      <c r="T1950" s="3">
        <f t="shared" si="2619"/>
        <v>0</v>
      </c>
      <c r="U1950" s="4">
        <f t="shared" si="2620"/>
        <v>0</v>
      </c>
      <c r="V1950" s="144" t="str">
        <f t="shared" ref="V1950" si="2640">V1949</f>
        <v>A+J=</v>
      </c>
      <c r="W1950" s="9">
        <f t="shared" si="2616"/>
        <v>43999</v>
      </c>
      <c r="X1950" s="4"/>
      <c r="Y1950" s="18"/>
      <c r="Z1950" s="16"/>
      <c r="AD1950" s="5"/>
    </row>
    <row r="1951" spans="1:30" x14ac:dyDescent="0.2">
      <c r="A1951" s="138">
        <f t="shared" si="2617"/>
        <v>43996</v>
      </c>
      <c r="B1951" s="134">
        <f t="shared" ref="B1951:B1983" si="2641">(M1951+S1951)</f>
        <v>4256.3412809499996</v>
      </c>
      <c r="C1951" s="134">
        <f t="shared" si="2592"/>
        <v>3138.011139369868</v>
      </c>
      <c r="D1951" s="139">
        <f t="shared" ref="D1951:D1983" si="2642">IF(E1951=E1950,D1950,E1950)</f>
        <v>771.90800000000002</v>
      </c>
      <c r="E1951" s="10">
        <f>IF(DAY(A1951)=E$3+1,VLOOKUP(A1951,[1]Plan1!$BZ$150:$CA$300,2),E1950)</f>
        <v>778.101</v>
      </c>
      <c r="F1951" s="140">
        <f t="shared" ref="F1951:F1983" si="2643">IF(D1951=D1950,F1950,EDATE(A1951,-1))</f>
        <v>43942</v>
      </c>
      <c r="G1951" s="133">
        <f t="shared" ref="G1951:G1983" si="2644">(E1951/D1951)-1</f>
        <v>8.0229768314359351E-3</v>
      </c>
      <c r="H1951" s="141">
        <f t="shared" ref="H1951:H1983" si="2645">IF(DAY(A1951)=E$3+1,1,H1950+1)</f>
        <v>25</v>
      </c>
      <c r="I1951" s="141">
        <f t="shared" ref="I1951:I1983" si="2646">IF(DAY(A1951)=E$3+1,DAY(EOMONTH(A1951,0)),I1950)</f>
        <v>31</v>
      </c>
      <c r="J1951" s="134">
        <f t="shared" ref="J1951:J1983" si="2647">((E1951/D1951)^(H1951/I1951))</f>
        <v>1.0064651350411566</v>
      </c>
      <c r="K1951" s="134">
        <f t="shared" ref="K1951:K1983" si="2648">IF(DAY(A1951)=E$3+1,L1950,K1950)</f>
        <v>1.3368979299999999</v>
      </c>
      <c r="L1951" s="134">
        <f t="shared" ref="L1951:L1983" si="2649">TRUNC(J1951*K1951,8)</f>
        <v>1.3455411500000001</v>
      </c>
      <c r="M1951" s="134">
        <f t="shared" ref="M1951:M1983" si="2650">TRUNC(C1951*L1951,8)</f>
        <v>4222.3231171799998</v>
      </c>
      <c r="N1951" s="142">
        <f t="shared" si="2593"/>
        <v>0</v>
      </c>
      <c r="O1951" s="133">
        <f t="shared" si="2614"/>
        <v>0</v>
      </c>
      <c r="P1951" s="134">
        <f t="shared" ref="P1951:P1983" si="2651">IF(O1951&gt;0,TRUNC(O1951*M1951,8),0)</f>
        <v>0</v>
      </c>
      <c r="Q1951" s="133">
        <f t="shared" si="2618"/>
        <v>0.12682499999999999</v>
      </c>
      <c r="R1951" s="143">
        <f t="shared" ref="R1951:R1983" si="2652">ROUND((1+Q1951)^(1/12)^(H1951/I1951),9)</f>
        <v>1.0080567410000001</v>
      </c>
      <c r="S1951" s="134">
        <f t="shared" ref="S1951:S1983" si="2653">TRUNC(M1951*(R1951-1),8)</f>
        <v>34.018163770000001</v>
      </c>
      <c r="T1951" s="3">
        <f t="shared" si="2619"/>
        <v>0</v>
      </c>
      <c r="U1951" s="4">
        <f t="shared" si="2620"/>
        <v>0</v>
      </c>
      <c r="V1951" s="144" t="str">
        <f t="shared" ref="V1951" si="2654">V1950</f>
        <v>A+J=</v>
      </c>
      <c r="W1951" s="9">
        <f t="shared" si="2616"/>
        <v>43999</v>
      </c>
      <c r="X1951" s="4"/>
      <c r="Y1951" s="18"/>
      <c r="Z1951" s="16"/>
      <c r="AD1951" s="5"/>
    </row>
    <row r="1952" spans="1:30" x14ac:dyDescent="0.2">
      <c r="A1952" s="138">
        <f t="shared" si="2617"/>
        <v>43997</v>
      </c>
      <c r="B1952" s="134">
        <f t="shared" si="2641"/>
        <v>4258.80535934</v>
      </c>
      <c r="C1952" s="134">
        <f t="shared" si="2592"/>
        <v>3138.011139369868</v>
      </c>
      <c r="D1952" s="139">
        <f t="shared" si="2642"/>
        <v>771.90800000000002</v>
      </c>
      <c r="E1952" s="10">
        <f>IF(DAY(A1952)=E$3+1,VLOOKUP(A1952,[1]Plan1!$BZ$150:$CA$300,2),E1951)</f>
        <v>778.101</v>
      </c>
      <c r="F1952" s="140">
        <f t="shared" si="2643"/>
        <v>43942</v>
      </c>
      <c r="G1952" s="133">
        <f t="shared" si="2644"/>
        <v>8.0229768314359351E-3</v>
      </c>
      <c r="H1952" s="141">
        <f t="shared" si="2645"/>
        <v>26</v>
      </c>
      <c r="I1952" s="141">
        <f t="shared" si="2646"/>
        <v>31</v>
      </c>
      <c r="J1952" s="134">
        <f t="shared" si="2647"/>
        <v>1.0067246080476302</v>
      </c>
      <c r="K1952" s="134">
        <f t="shared" si="2648"/>
        <v>1.3368979299999999</v>
      </c>
      <c r="L1952" s="134">
        <f t="shared" si="2649"/>
        <v>1.34588804</v>
      </c>
      <c r="M1952" s="134">
        <f t="shared" si="2650"/>
        <v>4223.4116618600001</v>
      </c>
      <c r="N1952" s="142">
        <f t="shared" si="2593"/>
        <v>0</v>
      </c>
      <c r="O1952" s="133">
        <f t="shared" si="2614"/>
        <v>0</v>
      </c>
      <c r="P1952" s="134">
        <f t="shared" si="2651"/>
        <v>0</v>
      </c>
      <c r="Q1952" s="133">
        <f t="shared" si="2618"/>
        <v>0.12682499999999999</v>
      </c>
      <c r="R1952" s="143">
        <f t="shared" si="2652"/>
        <v>1.0083803570000001</v>
      </c>
      <c r="S1952" s="134">
        <f t="shared" si="2653"/>
        <v>35.39369748</v>
      </c>
      <c r="T1952" s="3">
        <f t="shared" si="2619"/>
        <v>0</v>
      </c>
      <c r="U1952" s="4">
        <f t="shared" si="2620"/>
        <v>0</v>
      </c>
      <c r="V1952" s="144" t="str">
        <f t="shared" ref="V1952" si="2655">V1951</f>
        <v>A+J=</v>
      </c>
      <c r="W1952" s="9">
        <f t="shared" si="2616"/>
        <v>43999</v>
      </c>
      <c r="X1952" s="4"/>
      <c r="Y1952" s="18"/>
      <c r="Z1952" s="16"/>
      <c r="AD1952" s="5"/>
    </row>
    <row r="1953" spans="1:30" x14ac:dyDescent="0.2">
      <c r="A1953" s="138">
        <f t="shared" si="2617"/>
        <v>43998</v>
      </c>
      <c r="B1953" s="134">
        <f t="shared" si="2641"/>
        <v>4261.2708665</v>
      </c>
      <c r="C1953" s="134">
        <f t="shared" si="2592"/>
        <v>3138.011139369868</v>
      </c>
      <c r="D1953" s="139">
        <f t="shared" si="2642"/>
        <v>771.90800000000002</v>
      </c>
      <c r="E1953" s="10">
        <f>IF(DAY(A1953)=E$3+1,VLOOKUP(A1953,[1]Plan1!$BZ$150:$CA$300,2),E1952)</f>
        <v>778.101</v>
      </c>
      <c r="F1953" s="140">
        <f t="shared" si="2643"/>
        <v>43942</v>
      </c>
      <c r="G1953" s="133">
        <f t="shared" si="2644"/>
        <v>8.0229768314359351E-3</v>
      </c>
      <c r="H1953" s="141">
        <f t="shared" si="2645"/>
        <v>27</v>
      </c>
      <c r="I1953" s="141">
        <f t="shared" si="2646"/>
        <v>31</v>
      </c>
      <c r="J1953" s="134">
        <f t="shared" si="2647"/>
        <v>1.0069841479478678</v>
      </c>
      <c r="K1953" s="134">
        <f t="shared" si="2648"/>
        <v>1.3368979299999999</v>
      </c>
      <c r="L1953" s="134">
        <f t="shared" si="2649"/>
        <v>1.3462350199999999</v>
      </c>
      <c r="M1953" s="134">
        <f t="shared" si="2650"/>
        <v>4224.5004889600004</v>
      </c>
      <c r="N1953" s="142">
        <f t="shared" si="2593"/>
        <v>0</v>
      </c>
      <c r="O1953" s="133">
        <f t="shared" si="2614"/>
        <v>0</v>
      </c>
      <c r="P1953" s="134">
        <f t="shared" si="2651"/>
        <v>0</v>
      </c>
      <c r="Q1953" s="133">
        <f t="shared" si="2618"/>
        <v>0.12682499999999999</v>
      </c>
      <c r="R1953" s="143">
        <f t="shared" si="2652"/>
        <v>1.008704077</v>
      </c>
      <c r="S1953" s="134">
        <f t="shared" si="2653"/>
        <v>36.770377539999998</v>
      </c>
      <c r="T1953" s="3">
        <f t="shared" si="2619"/>
        <v>0</v>
      </c>
      <c r="U1953" s="4">
        <f t="shared" si="2620"/>
        <v>0</v>
      </c>
      <c r="V1953" s="144" t="str">
        <f t="shared" ref="V1953" si="2656">V1952</f>
        <v>A+J=</v>
      </c>
      <c r="W1953" s="9">
        <f t="shared" si="2616"/>
        <v>43999</v>
      </c>
      <c r="X1953" s="4"/>
      <c r="Y1953" s="18"/>
      <c r="Z1953" s="16"/>
      <c r="AD1953" s="5"/>
    </row>
    <row r="1954" spans="1:30" ht="15.75" x14ac:dyDescent="0.25">
      <c r="A1954" s="168">
        <f t="shared" si="2617"/>
        <v>43999</v>
      </c>
      <c r="B1954" s="169">
        <f t="shared" si="2641"/>
        <v>4263.7378030499995</v>
      </c>
      <c r="C1954" s="169">
        <f t="shared" si="2592"/>
        <v>3138.011139369868</v>
      </c>
      <c r="D1954" s="170">
        <f t="shared" si="2642"/>
        <v>771.90800000000002</v>
      </c>
      <c r="E1954" s="171">
        <f>IF(DAY(A1954)=E$3+1,VLOOKUP(A1954,[1]Plan1!$BZ$150:$CA$300,2),E1953)</f>
        <v>778.101</v>
      </c>
      <c r="F1954" s="172">
        <f t="shared" si="2643"/>
        <v>43942</v>
      </c>
      <c r="G1954" s="173">
        <f t="shared" si="2644"/>
        <v>8.0229768314359351E-3</v>
      </c>
      <c r="H1954" s="174">
        <f t="shared" si="2645"/>
        <v>28</v>
      </c>
      <c r="I1954" s="174">
        <f t="shared" si="2646"/>
        <v>31</v>
      </c>
      <c r="J1954" s="169">
        <f t="shared" si="2647"/>
        <v>1.0072437547591149</v>
      </c>
      <c r="K1954" s="169">
        <f t="shared" si="2648"/>
        <v>1.3368979299999999</v>
      </c>
      <c r="L1954" s="169">
        <f t="shared" si="2649"/>
        <v>1.3465820900000001</v>
      </c>
      <c r="M1954" s="169">
        <f t="shared" si="2650"/>
        <v>4225.5895984899998</v>
      </c>
      <c r="N1954" s="175">
        <v>65</v>
      </c>
      <c r="O1954" s="173">
        <f t="shared" si="2614"/>
        <v>1</v>
      </c>
      <c r="P1954" s="169">
        <f t="shared" si="2651"/>
        <v>4225.5895984899998</v>
      </c>
      <c r="Q1954" s="173">
        <f t="shared" si="2618"/>
        <v>0.12682499999999999</v>
      </c>
      <c r="R1954" s="176">
        <f t="shared" si="2652"/>
        <v>1.0090279010000001</v>
      </c>
      <c r="S1954" s="169">
        <f t="shared" si="2653"/>
        <v>38.148204560000003</v>
      </c>
      <c r="T1954" s="169">
        <f t="shared" si="2619"/>
        <v>4263.7378030499995</v>
      </c>
      <c r="U1954" s="177">
        <f t="shared" si="2620"/>
        <v>294197.90841044998</v>
      </c>
      <c r="V1954" s="178" t="str">
        <f t="shared" ref="V1954" si="2657">V1953</f>
        <v>A+J=</v>
      </c>
      <c r="W1954" s="179">
        <f t="shared" si="2616"/>
        <v>44029</v>
      </c>
      <c r="X1954" s="4"/>
      <c r="Y1954" s="18"/>
      <c r="Z1954" s="16"/>
      <c r="AD1954" s="5"/>
    </row>
    <row r="1955" spans="1:30" x14ac:dyDescent="0.2">
      <c r="A1955" s="138">
        <f t="shared" si="2617"/>
        <v>44000</v>
      </c>
      <c r="B1955" s="134">
        <f t="shared" si="2641"/>
        <v>1E-8</v>
      </c>
      <c r="C1955" s="134">
        <f t="shared" si="2592"/>
        <v>9.8680175142362714E-9</v>
      </c>
      <c r="D1955" s="139">
        <f t="shared" si="2642"/>
        <v>771.90800000000002</v>
      </c>
      <c r="E1955" s="10">
        <f>IF(DAY(A1955)=E$3+1,VLOOKUP(A1955,[1]Plan1!$BZ$150:$CA$300,2),E1954)</f>
        <v>778.101</v>
      </c>
      <c r="F1955" s="140">
        <f t="shared" si="2643"/>
        <v>43942</v>
      </c>
      <c r="G1955" s="133">
        <f t="shared" si="2644"/>
        <v>8.0229768314359351E-3</v>
      </c>
      <c r="H1955" s="141">
        <f t="shared" si="2645"/>
        <v>29</v>
      </c>
      <c r="I1955" s="141">
        <f t="shared" si="2646"/>
        <v>31</v>
      </c>
      <c r="J1955" s="134">
        <f t="shared" si="2647"/>
        <v>1.0075034284986215</v>
      </c>
      <c r="K1955" s="134">
        <f t="shared" si="2648"/>
        <v>1.3368979299999999</v>
      </c>
      <c r="L1955" s="134">
        <f t="shared" si="2649"/>
        <v>1.3469292399999999</v>
      </c>
      <c r="M1955" s="134">
        <f t="shared" si="2650"/>
        <v>1E-8</v>
      </c>
      <c r="N1955" s="142">
        <f t="shared" si="2593"/>
        <v>0</v>
      </c>
      <c r="O1955" s="133">
        <f t="shared" si="2614"/>
        <v>0</v>
      </c>
      <c r="P1955" s="134">
        <f t="shared" si="2651"/>
        <v>0</v>
      </c>
      <c r="Q1955" s="133">
        <f t="shared" si="2618"/>
        <v>0.12682499999999999</v>
      </c>
      <c r="R1955" s="143">
        <f t="shared" si="2652"/>
        <v>1.0093518299999999</v>
      </c>
      <c r="S1955" s="134">
        <f t="shared" si="2653"/>
        <v>0</v>
      </c>
      <c r="T1955" s="3">
        <f t="shared" si="2619"/>
        <v>0</v>
      </c>
      <c r="U1955" s="4">
        <f t="shared" si="2620"/>
        <v>0</v>
      </c>
      <c r="V1955" s="144" t="str">
        <f t="shared" ref="V1955" si="2658">V1954</f>
        <v>A+J=</v>
      </c>
      <c r="W1955" s="9">
        <f t="shared" si="2616"/>
        <v>44029</v>
      </c>
      <c r="X1955" s="4"/>
      <c r="Y1955" s="18"/>
      <c r="Z1955" s="16"/>
      <c r="AD1955" s="5"/>
    </row>
    <row r="1956" spans="1:30" x14ac:dyDescent="0.2">
      <c r="A1956" s="138">
        <f t="shared" si="2617"/>
        <v>44001</v>
      </c>
      <c r="B1956" s="134">
        <f t="shared" si="2641"/>
        <v>1E-8</v>
      </c>
      <c r="C1956" s="134">
        <f t="shared" si="2592"/>
        <v>9.8680175142362714E-9</v>
      </c>
      <c r="D1956" s="139">
        <f t="shared" si="2642"/>
        <v>771.90800000000002</v>
      </c>
      <c r="E1956" s="10">
        <f>IF(DAY(A1956)=E$3+1,VLOOKUP(A1956,[1]Plan1!$BZ$150:$CA$300,2),E1955)</f>
        <v>778.101</v>
      </c>
      <c r="F1956" s="140">
        <f t="shared" si="2643"/>
        <v>43942</v>
      </c>
      <c r="G1956" s="133">
        <f t="shared" si="2644"/>
        <v>8.0229768314359351E-3</v>
      </c>
      <c r="H1956" s="141">
        <f t="shared" si="2645"/>
        <v>30</v>
      </c>
      <c r="I1956" s="141">
        <f t="shared" si="2646"/>
        <v>31</v>
      </c>
      <c r="J1956" s="134">
        <f t="shared" si="2647"/>
        <v>1.0077631691836422</v>
      </c>
      <c r="K1956" s="134">
        <f t="shared" si="2648"/>
        <v>1.3368979299999999</v>
      </c>
      <c r="L1956" s="134">
        <f t="shared" si="2649"/>
        <v>1.34727649</v>
      </c>
      <c r="M1956" s="134">
        <f t="shared" si="2650"/>
        <v>1E-8</v>
      </c>
      <c r="N1956" s="142">
        <f t="shared" si="2593"/>
        <v>0</v>
      </c>
      <c r="O1956" s="133">
        <f t="shared" si="2614"/>
        <v>0</v>
      </c>
      <c r="P1956" s="134">
        <f t="shared" si="2651"/>
        <v>0</v>
      </c>
      <c r="Q1956" s="133">
        <f t="shared" si="2618"/>
        <v>0.12682499999999999</v>
      </c>
      <c r="R1956" s="143">
        <f t="shared" si="2652"/>
        <v>1.0096758619999999</v>
      </c>
      <c r="S1956" s="134">
        <f t="shared" si="2653"/>
        <v>0</v>
      </c>
      <c r="T1956" s="3">
        <f t="shared" si="2619"/>
        <v>0</v>
      </c>
      <c r="U1956" s="4">
        <f t="shared" si="2620"/>
        <v>0</v>
      </c>
      <c r="V1956" s="144" t="str">
        <f t="shared" ref="V1956" si="2659">V1955</f>
        <v>A+J=</v>
      </c>
      <c r="W1956" s="9">
        <f t="shared" si="2616"/>
        <v>44029</v>
      </c>
      <c r="X1956" s="4"/>
      <c r="Y1956" s="18"/>
      <c r="Z1956" s="16"/>
      <c r="AD1956" s="5"/>
    </row>
    <row r="1957" spans="1:30" x14ac:dyDescent="0.2">
      <c r="A1957" s="138">
        <f t="shared" si="2617"/>
        <v>44002</v>
      </c>
      <c r="B1957" s="134">
        <f t="shared" si="2641"/>
        <v>1E-8</v>
      </c>
      <c r="C1957" s="134">
        <f t="shared" si="2592"/>
        <v>9.8680175142362714E-9</v>
      </c>
      <c r="D1957" s="139">
        <f t="shared" si="2642"/>
        <v>771.90800000000002</v>
      </c>
      <c r="E1957" s="10">
        <f>IF(DAY(A1957)=E$3+1,VLOOKUP(A1957,[1]Plan1!$BZ$150:$CA$300,2),E1956)</f>
        <v>778.101</v>
      </c>
      <c r="F1957" s="140">
        <f t="shared" si="2643"/>
        <v>43942</v>
      </c>
      <c r="G1957" s="133">
        <f t="shared" si="2644"/>
        <v>8.0229768314359351E-3</v>
      </c>
      <c r="H1957" s="141">
        <f t="shared" si="2645"/>
        <v>31</v>
      </c>
      <c r="I1957" s="141">
        <f t="shared" si="2646"/>
        <v>31</v>
      </c>
      <c r="J1957" s="134">
        <f t="shared" si="2647"/>
        <v>1.0080229768314359</v>
      </c>
      <c r="K1957" s="134">
        <f t="shared" si="2648"/>
        <v>1.3368979299999999</v>
      </c>
      <c r="L1957" s="134">
        <f t="shared" si="2649"/>
        <v>1.3476238300000001</v>
      </c>
      <c r="M1957" s="134">
        <f t="shared" si="2650"/>
        <v>1E-8</v>
      </c>
      <c r="N1957" s="142">
        <v>0</v>
      </c>
      <c r="O1957" s="133">
        <f t="shared" si="2614"/>
        <v>0</v>
      </c>
      <c r="P1957" s="134">
        <f t="shared" si="2651"/>
        <v>0</v>
      </c>
      <c r="Q1957" s="133">
        <f t="shared" si="2618"/>
        <v>0.12682499999999999</v>
      </c>
      <c r="R1957" s="143">
        <f t="shared" si="2652"/>
        <v>1.0099999980000001</v>
      </c>
      <c r="S1957" s="134">
        <f t="shared" si="2653"/>
        <v>0</v>
      </c>
      <c r="T1957" s="3">
        <f t="shared" si="2619"/>
        <v>0</v>
      </c>
      <c r="U1957" s="4">
        <f t="shared" si="2620"/>
        <v>0</v>
      </c>
      <c r="V1957" s="144" t="str">
        <f t="shared" ref="V1957" si="2660">V1956</f>
        <v>A+J=</v>
      </c>
      <c r="W1957" s="9">
        <f t="shared" si="2616"/>
        <v>44029</v>
      </c>
      <c r="X1957" s="4"/>
      <c r="Y1957" s="18"/>
      <c r="Z1957" s="16"/>
      <c r="AD1957" s="5"/>
    </row>
    <row r="1958" spans="1:30" x14ac:dyDescent="0.2">
      <c r="A1958" s="138">
        <f t="shared" si="2617"/>
        <v>44003</v>
      </c>
      <c r="B1958" s="134">
        <f t="shared" si="2641"/>
        <v>1E-8</v>
      </c>
      <c r="C1958" s="134">
        <f t="shared" si="2592"/>
        <v>9.8680175142362714E-9</v>
      </c>
      <c r="D1958" s="139">
        <f t="shared" si="2642"/>
        <v>778.101</v>
      </c>
      <c r="E1958" s="10">
        <f>IF(DAY(A1958)=E$3+1,VLOOKUP(A1958,[1]Plan1!$BZ$150:$CA$300,2),E1957)</f>
        <v>780.28</v>
      </c>
      <c r="F1958" s="140">
        <f t="shared" si="2643"/>
        <v>43972</v>
      </c>
      <c r="G1958" s="133">
        <f t="shared" si="2644"/>
        <v>2.8004076591598981E-3</v>
      </c>
      <c r="H1958" s="141">
        <f t="shared" si="2645"/>
        <v>1</v>
      </c>
      <c r="I1958" s="141">
        <f t="shared" si="2646"/>
        <v>30</v>
      </c>
      <c r="J1958" s="134">
        <f t="shared" si="2647"/>
        <v>1.00009322080555</v>
      </c>
      <c r="K1958" s="134">
        <f t="shared" si="2648"/>
        <v>1.3476238300000001</v>
      </c>
      <c r="L1958" s="134">
        <f t="shared" si="2649"/>
        <v>1.34774945</v>
      </c>
      <c r="M1958" s="134">
        <f t="shared" si="2650"/>
        <v>1E-8</v>
      </c>
      <c r="N1958" s="142">
        <f t="shared" si="2593"/>
        <v>0</v>
      </c>
      <c r="O1958" s="133">
        <f t="shared" si="2614"/>
        <v>0</v>
      </c>
      <c r="P1958" s="134">
        <f t="shared" si="2651"/>
        <v>0</v>
      </c>
      <c r="Q1958" s="133">
        <f t="shared" si="2618"/>
        <v>0.12682499999999999</v>
      </c>
      <c r="R1958" s="143">
        <f t="shared" si="2652"/>
        <v>1.0003317329999999</v>
      </c>
      <c r="S1958" s="134">
        <f t="shared" si="2653"/>
        <v>0</v>
      </c>
      <c r="T1958" s="3">
        <f t="shared" si="2619"/>
        <v>0</v>
      </c>
      <c r="U1958" s="4">
        <f t="shared" si="2620"/>
        <v>0</v>
      </c>
      <c r="V1958" s="144" t="str">
        <f t="shared" ref="V1958" si="2661">V1957</f>
        <v>A+J=</v>
      </c>
      <c r="W1958" s="9">
        <f t="shared" si="2616"/>
        <v>44029</v>
      </c>
      <c r="X1958" s="28"/>
      <c r="Y1958" s="18"/>
      <c r="Z1958" s="16"/>
      <c r="AD1958" s="5"/>
    </row>
    <row r="1959" spans="1:30" x14ac:dyDescent="0.2">
      <c r="A1959" s="138">
        <f t="shared" si="2617"/>
        <v>44004</v>
      </c>
      <c r="B1959" s="134">
        <f t="shared" si="2641"/>
        <v>1E-8</v>
      </c>
      <c r="C1959" s="134">
        <f t="shared" si="2592"/>
        <v>9.8680175142362714E-9</v>
      </c>
      <c r="D1959" s="139">
        <f t="shared" si="2642"/>
        <v>778.101</v>
      </c>
      <c r="E1959" s="10">
        <f>IF(DAY(A1959)=E$3+1,VLOOKUP(A1959,[1]Plan1!$BZ$150:$CA$300,2),E1958)</f>
        <v>780.28</v>
      </c>
      <c r="F1959" s="140">
        <f t="shared" si="2643"/>
        <v>43972</v>
      </c>
      <c r="G1959" s="133">
        <f t="shared" si="2644"/>
        <v>2.8004076591598981E-3</v>
      </c>
      <c r="H1959" s="141">
        <f t="shared" si="2645"/>
        <v>2</v>
      </c>
      <c r="I1959" s="141">
        <f t="shared" si="2646"/>
        <v>30</v>
      </c>
      <c r="J1959" s="134">
        <f t="shared" si="2647"/>
        <v>1.0001864503012186</v>
      </c>
      <c r="K1959" s="134">
        <f t="shared" si="2648"/>
        <v>1.3476238300000001</v>
      </c>
      <c r="L1959" s="134">
        <f t="shared" si="2649"/>
        <v>1.3478750900000001</v>
      </c>
      <c r="M1959" s="134">
        <f t="shared" si="2650"/>
        <v>1E-8</v>
      </c>
      <c r="N1959" s="142">
        <f t="shared" si="2593"/>
        <v>0</v>
      </c>
      <c r="O1959" s="133">
        <f t="shared" si="2614"/>
        <v>0</v>
      </c>
      <c r="P1959" s="134">
        <f t="shared" si="2651"/>
        <v>0</v>
      </c>
      <c r="Q1959" s="133">
        <f t="shared" si="2618"/>
        <v>0.12682499999999999</v>
      </c>
      <c r="R1959" s="143">
        <f t="shared" si="2652"/>
        <v>1.0006635749999999</v>
      </c>
      <c r="S1959" s="134">
        <f t="shared" si="2653"/>
        <v>0</v>
      </c>
      <c r="T1959" s="3">
        <f t="shared" si="2619"/>
        <v>0</v>
      </c>
      <c r="U1959" s="4">
        <f t="shared" si="2620"/>
        <v>0</v>
      </c>
      <c r="V1959" s="144" t="str">
        <f t="shared" ref="V1959" si="2662">V1958</f>
        <v>A+J=</v>
      </c>
      <c r="W1959" s="9">
        <f t="shared" si="2616"/>
        <v>44029</v>
      </c>
      <c r="X1959" s="4"/>
      <c r="Y1959" s="18"/>
      <c r="Z1959" s="16"/>
      <c r="AD1959" s="5"/>
    </row>
    <row r="1960" spans="1:30" x14ac:dyDescent="0.2">
      <c r="A1960" s="138">
        <f t="shared" si="2617"/>
        <v>44005</v>
      </c>
      <c r="B1960" s="134">
        <f t="shared" si="2641"/>
        <v>1E-8</v>
      </c>
      <c r="C1960" s="134">
        <f t="shared" si="2592"/>
        <v>9.8680175142362714E-9</v>
      </c>
      <c r="D1960" s="139">
        <f t="shared" si="2642"/>
        <v>778.101</v>
      </c>
      <c r="E1960" s="10">
        <f>IF(DAY(A1960)=E$3+1,VLOOKUP(A1960,[1]Plan1!$BZ$150:$CA$300,2),E1959)</f>
        <v>780.28</v>
      </c>
      <c r="F1960" s="140">
        <f t="shared" si="2643"/>
        <v>43972</v>
      </c>
      <c r="G1960" s="133">
        <f t="shared" si="2644"/>
        <v>2.8004076591598981E-3</v>
      </c>
      <c r="H1960" s="141">
        <f t="shared" si="2645"/>
        <v>3</v>
      </c>
      <c r="I1960" s="141">
        <f t="shared" si="2646"/>
        <v>30</v>
      </c>
      <c r="J1960" s="134">
        <f t="shared" si="2647"/>
        <v>1.0002796884878158</v>
      </c>
      <c r="K1960" s="134">
        <f t="shared" si="2648"/>
        <v>1.3476238300000001</v>
      </c>
      <c r="L1960" s="134">
        <f t="shared" si="2649"/>
        <v>1.34800074</v>
      </c>
      <c r="M1960" s="134">
        <f t="shared" si="2650"/>
        <v>1E-8</v>
      </c>
      <c r="N1960" s="142">
        <f t="shared" si="2593"/>
        <v>0</v>
      </c>
      <c r="O1960" s="133">
        <f t="shared" si="2614"/>
        <v>0</v>
      </c>
      <c r="P1960" s="134">
        <f t="shared" si="2651"/>
        <v>0</v>
      </c>
      <c r="Q1960" s="133">
        <f t="shared" si="2618"/>
        <v>0.12682499999999999</v>
      </c>
      <c r="R1960" s="143">
        <f t="shared" si="2652"/>
        <v>1.000995528</v>
      </c>
      <c r="S1960" s="134">
        <f t="shared" si="2653"/>
        <v>0</v>
      </c>
      <c r="T1960" s="3">
        <f t="shared" si="2619"/>
        <v>0</v>
      </c>
      <c r="U1960" s="4">
        <f t="shared" si="2620"/>
        <v>0</v>
      </c>
      <c r="V1960" s="144" t="str">
        <f t="shared" ref="V1960" si="2663">V1959</f>
        <v>A+J=</v>
      </c>
      <c r="W1960" s="9">
        <f t="shared" si="2616"/>
        <v>44029</v>
      </c>
      <c r="X1960" s="4"/>
      <c r="Y1960" s="18"/>
      <c r="Z1960" s="16"/>
      <c r="AD1960" s="5"/>
    </row>
    <row r="1961" spans="1:30" x14ac:dyDescent="0.2">
      <c r="A1961" s="138">
        <f t="shared" si="2617"/>
        <v>44006</v>
      </c>
      <c r="B1961" s="134">
        <f t="shared" si="2641"/>
        <v>1E-8</v>
      </c>
      <c r="C1961" s="134">
        <f t="shared" si="2592"/>
        <v>9.8680175142362714E-9</v>
      </c>
      <c r="D1961" s="139">
        <f t="shared" si="2642"/>
        <v>778.101</v>
      </c>
      <c r="E1961" s="10">
        <f>IF(DAY(A1961)=E$3+1,VLOOKUP(A1961,[1]Plan1!$BZ$150:$CA$300,2),E1960)</f>
        <v>780.28</v>
      </c>
      <c r="F1961" s="140">
        <f t="shared" si="2643"/>
        <v>43972</v>
      </c>
      <c r="G1961" s="133">
        <f t="shared" si="2644"/>
        <v>2.8004076591598981E-3</v>
      </c>
      <c r="H1961" s="141">
        <f t="shared" si="2645"/>
        <v>4</v>
      </c>
      <c r="I1961" s="141">
        <f t="shared" si="2646"/>
        <v>30</v>
      </c>
      <c r="J1961" s="134">
        <f t="shared" si="2647"/>
        <v>1.0003729353661517</v>
      </c>
      <c r="K1961" s="134">
        <f t="shared" si="2648"/>
        <v>1.3476238300000001</v>
      </c>
      <c r="L1961" s="134">
        <f t="shared" si="2649"/>
        <v>1.3481263999999999</v>
      </c>
      <c r="M1961" s="134">
        <f t="shared" si="2650"/>
        <v>1E-8</v>
      </c>
      <c r="N1961" s="142">
        <f t="shared" si="2593"/>
        <v>0</v>
      </c>
      <c r="O1961" s="133">
        <f t="shared" si="2614"/>
        <v>0</v>
      </c>
      <c r="P1961" s="134">
        <f t="shared" si="2651"/>
        <v>0</v>
      </c>
      <c r="Q1961" s="133">
        <f t="shared" si="2618"/>
        <v>0.12682499999999999</v>
      </c>
      <c r="R1961" s="143">
        <f t="shared" si="2652"/>
        <v>1.0013275909999999</v>
      </c>
      <c r="S1961" s="134">
        <f t="shared" si="2653"/>
        <v>0</v>
      </c>
      <c r="T1961" s="3">
        <f t="shared" si="2619"/>
        <v>0</v>
      </c>
      <c r="U1961" s="4">
        <f t="shared" si="2620"/>
        <v>0</v>
      </c>
      <c r="V1961" s="144" t="str">
        <f t="shared" ref="V1961" si="2664">V1960</f>
        <v>A+J=</v>
      </c>
      <c r="W1961" s="9">
        <f t="shared" si="2616"/>
        <v>44029</v>
      </c>
      <c r="X1961" s="4"/>
      <c r="Y1961" s="18"/>
      <c r="Z1961" s="16"/>
      <c r="AD1961" s="5"/>
    </row>
    <row r="1962" spans="1:30" x14ac:dyDescent="0.2">
      <c r="A1962" s="138">
        <f t="shared" si="2617"/>
        <v>44007</v>
      </c>
      <c r="B1962" s="134">
        <f t="shared" si="2641"/>
        <v>1E-8</v>
      </c>
      <c r="C1962" s="134">
        <f t="shared" si="2592"/>
        <v>9.8680175142362714E-9</v>
      </c>
      <c r="D1962" s="139">
        <f t="shared" si="2642"/>
        <v>778.101</v>
      </c>
      <c r="E1962" s="10">
        <f>IF(DAY(A1962)=E$3+1,VLOOKUP(A1962,[1]Plan1!$BZ$150:$CA$300,2),E1961)</f>
        <v>780.28</v>
      </c>
      <c r="F1962" s="140">
        <f t="shared" si="2643"/>
        <v>43972</v>
      </c>
      <c r="G1962" s="133">
        <f t="shared" si="2644"/>
        <v>2.8004076591598981E-3</v>
      </c>
      <c r="H1962" s="141">
        <f t="shared" si="2645"/>
        <v>5</v>
      </c>
      <c r="I1962" s="141">
        <f t="shared" si="2646"/>
        <v>30</v>
      </c>
      <c r="J1962" s="134">
        <f t="shared" si="2647"/>
        <v>1.0004661909370369</v>
      </c>
      <c r="K1962" s="134">
        <f t="shared" si="2648"/>
        <v>1.3476238300000001</v>
      </c>
      <c r="L1962" s="134">
        <f t="shared" si="2649"/>
        <v>1.34825208</v>
      </c>
      <c r="M1962" s="134">
        <f t="shared" si="2650"/>
        <v>1E-8</v>
      </c>
      <c r="N1962" s="142">
        <f t="shared" si="2593"/>
        <v>0</v>
      </c>
      <c r="O1962" s="133">
        <f t="shared" si="2614"/>
        <v>0</v>
      </c>
      <c r="P1962" s="134">
        <f t="shared" si="2651"/>
        <v>0</v>
      </c>
      <c r="Q1962" s="133">
        <f t="shared" si="2618"/>
        <v>0.12682499999999999</v>
      </c>
      <c r="R1962" s="143">
        <f t="shared" si="2652"/>
        <v>1.001659764</v>
      </c>
      <c r="S1962" s="134">
        <f t="shared" si="2653"/>
        <v>0</v>
      </c>
      <c r="T1962" s="3">
        <f t="shared" si="2619"/>
        <v>0</v>
      </c>
      <c r="U1962" s="4">
        <f t="shared" si="2620"/>
        <v>0</v>
      </c>
      <c r="V1962" s="144" t="str">
        <f t="shared" ref="V1962" si="2665">V1961</f>
        <v>A+J=</v>
      </c>
      <c r="W1962" s="9">
        <f t="shared" si="2616"/>
        <v>44029</v>
      </c>
      <c r="X1962" s="4"/>
      <c r="Y1962" s="18"/>
      <c r="Z1962" s="16"/>
      <c r="AD1962" s="5"/>
    </row>
    <row r="1963" spans="1:30" x14ac:dyDescent="0.2">
      <c r="A1963" s="138">
        <f t="shared" si="2617"/>
        <v>44008</v>
      </c>
      <c r="B1963" s="134">
        <f t="shared" si="2641"/>
        <v>1E-8</v>
      </c>
      <c r="C1963" s="134">
        <f t="shared" si="2592"/>
        <v>9.8680175142362714E-9</v>
      </c>
      <c r="D1963" s="139">
        <f t="shared" si="2642"/>
        <v>778.101</v>
      </c>
      <c r="E1963" s="10">
        <f>IF(DAY(A1963)=E$3+1,VLOOKUP(A1963,[1]Plan1!$BZ$150:$CA$300,2),E1962)</f>
        <v>780.28</v>
      </c>
      <c r="F1963" s="140">
        <f t="shared" si="2643"/>
        <v>43972</v>
      </c>
      <c r="G1963" s="133">
        <f t="shared" si="2644"/>
        <v>2.8004076591598981E-3</v>
      </c>
      <c r="H1963" s="141">
        <f t="shared" si="2645"/>
        <v>6</v>
      </c>
      <c r="I1963" s="141">
        <f t="shared" si="2646"/>
        <v>30</v>
      </c>
      <c r="J1963" s="134">
        <f t="shared" si="2647"/>
        <v>1.0005594552012815</v>
      </c>
      <c r="K1963" s="134">
        <f t="shared" si="2648"/>
        <v>1.3476238300000001</v>
      </c>
      <c r="L1963" s="134">
        <f t="shared" si="2649"/>
        <v>1.34837776</v>
      </c>
      <c r="M1963" s="134">
        <f t="shared" si="2650"/>
        <v>1E-8</v>
      </c>
      <c r="N1963" s="142">
        <f t="shared" si="2593"/>
        <v>0</v>
      </c>
      <c r="O1963" s="133">
        <f t="shared" si="2614"/>
        <v>0</v>
      </c>
      <c r="P1963" s="134">
        <f t="shared" si="2651"/>
        <v>0</v>
      </c>
      <c r="Q1963" s="133">
        <f t="shared" si="2618"/>
        <v>0.12682499999999999</v>
      </c>
      <c r="R1963" s="143">
        <f t="shared" si="2652"/>
        <v>1.0019920470000001</v>
      </c>
      <c r="S1963" s="134">
        <f t="shared" si="2653"/>
        <v>0</v>
      </c>
      <c r="T1963" s="3">
        <f t="shared" si="2619"/>
        <v>0</v>
      </c>
      <c r="U1963" s="4">
        <f t="shared" si="2620"/>
        <v>0</v>
      </c>
      <c r="V1963" s="144" t="str">
        <f t="shared" ref="V1963" si="2666">V1962</f>
        <v>A+J=</v>
      </c>
      <c r="W1963" s="9">
        <f t="shared" si="2616"/>
        <v>44029</v>
      </c>
      <c r="X1963" s="4"/>
      <c r="Y1963" s="18"/>
      <c r="Z1963" s="16"/>
      <c r="AD1963" s="5"/>
    </row>
    <row r="1964" spans="1:30" x14ac:dyDescent="0.2">
      <c r="A1964" s="138">
        <f t="shared" si="2617"/>
        <v>44009</v>
      </c>
      <c r="B1964" s="134">
        <f t="shared" si="2641"/>
        <v>1E-8</v>
      </c>
      <c r="C1964" s="134">
        <f t="shared" si="2592"/>
        <v>9.8680175142362714E-9</v>
      </c>
      <c r="D1964" s="139">
        <f t="shared" si="2642"/>
        <v>778.101</v>
      </c>
      <c r="E1964" s="10">
        <f>IF(DAY(A1964)=E$3+1,VLOOKUP(A1964,[1]Plan1!$BZ$150:$CA$300,2),E1963)</f>
        <v>780.28</v>
      </c>
      <c r="F1964" s="140">
        <f t="shared" si="2643"/>
        <v>43972</v>
      </c>
      <c r="G1964" s="133">
        <f t="shared" si="2644"/>
        <v>2.8004076591598981E-3</v>
      </c>
      <c r="H1964" s="141">
        <f t="shared" si="2645"/>
        <v>7</v>
      </c>
      <c r="I1964" s="141">
        <f t="shared" si="2646"/>
        <v>30</v>
      </c>
      <c r="J1964" s="134">
        <f t="shared" si="2647"/>
        <v>1.0006527281596962</v>
      </c>
      <c r="K1964" s="134">
        <f t="shared" si="2648"/>
        <v>1.3476238300000001</v>
      </c>
      <c r="L1964" s="134">
        <f t="shared" si="2649"/>
        <v>1.3485034600000001</v>
      </c>
      <c r="M1964" s="134">
        <f t="shared" si="2650"/>
        <v>1E-8</v>
      </c>
      <c r="N1964" s="142">
        <f t="shared" si="2593"/>
        <v>0</v>
      </c>
      <c r="O1964" s="133">
        <f t="shared" si="2614"/>
        <v>0</v>
      </c>
      <c r="P1964" s="134">
        <f t="shared" si="2651"/>
        <v>0</v>
      </c>
      <c r="Q1964" s="133">
        <f t="shared" si="2618"/>
        <v>0.12682499999999999</v>
      </c>
      <c r="R1964" s="143">
        <f t="shared" si="2652"/>
        <v>1.0023244410000001</v>
      </c>
      <c r="S1964" s="134">
        <f t="shared" si="2653"/>
        <v>0</v>
      </c>
      <c r="T1964" s="3">
        <f t="shared" si="2619"/>
        <v>0</v>
      </c>
      <c r="U1964" s="4">
        <f t="shared" si="2620"/>
        <v>0</v>
      </c>
      <c r="V1964" s="144" t="str">
        <f t="shared" ref="V1964" si="2667">V1963</f>
        <v>A+J=</v>
      </c>
      <c r="W1964" s="9">
        <f t="shared" si="2616"/>
        <v>44029</v>
      </c>
      <c r="X1964" s="4"/>
      <c r="Y1964" s="18"/>
      <c r="Z1964" s="16"/>
      <c r="AD1964" s="5"/>
    </row>
    <row r="1965" spans="1:30" x14ac:dyDescent="0.2">
      <c r="A1965" s="138">
        <f t="shared" si="2617"/>
        <v>44010</v>
      </c>
      <c r="B1965" s="134">
        <f t="shared" si="2641"/>
        <v>1E-8</v>
      </c>
      <c r="C1965" s="134">
        <f t="shared" si="2592"/>
        <v>9.8680175142362714E-9</v>
      </c>
      <c r="D1965" s="139">
        <f t="shared" si="2642"/>
        <v>778.101</v>
      </c>
      <c r="E1965" s="10">
        <f>IF(DAY(A1965)=E$3+1,VLOOKUP(A1965,[1]Plan1!$BZ$150:$CA$300,2),E1964)</f>
        <v>780.28</v>
      </c>
      <c r="F1965" s="140">
        <f t="shared" si="2643"/>
        <v>43972</v>
      </c>
      <c r="G1965" s="133">
        <f t="shared" si="2644"/>
        <v>2.8004076591598981E-3</v>
      </c>
      <c r="H1965" s="141">
        <f t="shared" si="2645"/>
        <v>8</v>
      </c>
      <c r="I1965" s="141">
        <f t="shared" si="2646"/>
        <v>30</v>
      </c>
      <c r="J1965" s="134">
        <f t="shared" si="2647"/>
        <v>1.0007460098130909</v>
      </c>
      <c r="K1965" s="134">
        <f t="shared" si="2648"/>
        <v>1.3476238300000001</v>
      </c>
      <c r="L1965" s="134">
        <f t="shared" si="2649"/>
        <v>1.3486291699999999</v>
      </c>
      <c r="M1965" s="134">
        <f t="shared" si="2650"/>
        <v>1E-8</v>
      </c>
      <c r="N1965" s="142">
        <f t="shared" si="2593"/>
        <v>0</v>
      </c>
      <c r="O1965" s="133">
        <f t="shared" si="2614"/>
        <v>0</v>
      </c>
      <c r="P1965" s="134">
        <f t="shared" si="2651"/>
        <v>0</v>
      </c>
      <c r="Q1965" s="133">
        <f t="shared" si="2618"/>
        <v>0.12682499999999999</v>
      </c>
      <c r="R1965" s="143">
        <f t="shared" si="2652"/>
        <v>1.0026569439999999</v>
      </c>
      <c r="S1965" s="134">
        <f t="shared" si="2653"/>
        <v>0</v>
      </c>
      <c r="T1965" s="3">
        <f t="shared" si="2619"/>
        <v>0</v>
      </c>
      <c r="U1965" s="4">
        <f t="shared" si="2620"/>
        <v>0</v>
      </c>
      <c r="V1965" s="144" t="str">
        <f t="shared" ref="V1965" si="2668">V1964</f>
        <v>A+J=</v>
      </c>
      <c r="W1965" s="9">
        <f t="shared" si="2616"/>
        <v>44029</v>
      </c>
      <c r="X1965" s="4"/>
      <c r="Y1965" s="18"/>
      <c r="Z1965" s="16"/>
      <c r="AD1965" s="5"/>
    </row>
    <row r="1966" spans="1:30" x14ac:dyDescent="0.2">
      <c r="A1966" s="138">
        <f t="shared" si="2617"/>
        <v>44011</v>
      </c>
      <c r="B1966" s="134">
        <f t="shared" si="2641"/>
        <v>1E-8</v>
      </c>
      <c r="C1966" s="134">
        <f t="shared" si="2592"/>
        <v>9.8680175142362714E-9</v>
      </c>
      <c r="D1966" s="139">
        <f t="shared" si="2642"/>
        <v>778.101</v>
      </c>
      <c r="E1966" s="10">
        <f>IF(DAY(A1966)=E$3+1,VLOOKUP(A1966,[1]Plan1!$BZ$150:$CA$300,2),E1965)</f>
        <v>780.28</v>
      </c>
      <c r="F1966" s="140">
        <f t="shared" si="2643"/>
        <v>43972</v>
      </c>
      <c r="G1966" s="133">
        <f t="shared" si="2644"/>
        <v>2.8004076591598981E-3</v>
      </c>
      <c r="H1966" s="141">
        <f t="shared" si="2645"/>
        <v>9</v>
      </c>
      <c r="I1966" s="141">
        <f t="shared" si="2646"/>
        <v>30</v>
      </c>
      <c r="J1966" s="134">
        <f t="shared" si="2647"/>
        <v>1.0008393001622766</v>
      </c>
      <c r="K1966" s="134">
        <f t="shared" si="2648"/>
        <v>1.3476238300000001</v>
      </c>
      <c r="L1966" s="134">
        <f t="shared" si="2649"/>
        <v>1.3487548899999999</v>
      </c>
      <c r="M1966" s="134">
        <f t="shared" si="2650"/>
        <v>1E-8</v>
      </c>
      <c r="N1966" s="142">
        <f t="shared" si="2593"/>
        <v>0</v>
      </c>
      <c r="O1966" s="133">
        <f t="shared" si="2614"/>
        <v>0</v>
      </c>
      <c r="P1966" s="134">
        <f t="shared" si="2651"/>
        <v>0</v>
      </c>
      <c r="Q1966" s="133">
        <f t="shared" si="2618"/>
        <v>0.12682499999999999</v>
      </c>
      <c r="R1966" s="143">
        <f t="shared" si="2652"/>
        <v>1.0029895579999999</v>
      </c>
      <c r="S1966" s="134">
        <f t="shared" si="2653"/>
        <v>0</v>
      </c>
      <c r="T1966" s="3">
        <f t="shared" si="2619"/>
        <v>0</v>
      </c>
      <c r="U1966" s="4">
        <f t="shared" si="2620"/>
        <v>0</v>
      </c>
      <c r="V1966" s="144" t="str">
        <f t="shared" ref="V1966" si="2669">V1965</f>
        <v>A+J=</v>
      </c>
      <c r="W1966" s="9">
        <f t="shared" si="2616"/>
        <v>44029</v>
      </c>
      <c r="X1966" s="4"/>
      <c r="Y1966" s="18"/>
      <c r="Z1966" s="16"/>
      <c r="AD1966" s="5"/>
    </row>
    <row r="1967" spans="1:30" x14ac:dyDescent="0.2">
      <c r="A1967" s="138">
        <f t="shared" si="2617"/>
        <v>44012</v>
      </c>
      <c r="B1967" s="134">
        <f t="shared" si="2641"/>
        <v>1E-8</v>
      </c>
      <c r="C1967" s="134">
        <f t="shared" si="2592"/>
        <v>9.8680175142362714E-9</v>
      </c>
      <c r="D1967" s="139">
        <f t="shared" si="2642"/>
        <v>778.101</v>
      </c>
      <c r="E1967" s="10">
        <f>IF(DAY(A1967)=E$3+1,VLOOKUP(A1967,[1]Plan1!$BZ$150:$CA$300,2),E1966)</f>
        <v>780.28</v>
      </c>
      <c r="F1967" s="140">
        <f t="shared" si="2643"/>
        <v>43972</v>
      </c>
      <c r="G1967" s="133">
        <f t="shared" si="2644"/>
        <v>2.8004076591598981E-3</v>
      </c>
      <c r="H1967" s="141">
        <f t="shared" si="2645"/>
        <v>10</v>
      </c>
      <c r="I1967" s="141">
        <f t="shared" si="2646"/>
        <v>30</v>
      </c>
      <c r="J1967" s="134">
        <f t="shared" si="2647"/>
        <v>1.0009325992080638</v>
      </c>
      <c r="K1967" s="134">
        <f t="shared" si="2648"/>
        <v>1.3476238300000001</v>
      </c>
      <c r="L1967" s="134">
        <f t="shared" si="2649"/>
        <v>1.3488806200000001</v>
      </c>
      <c r="M1967" s="134">
        <f t="shared" si="2650"/>
        <v>1E-8</v>
      </c>
      <c r="N1967" s="142">
        <f t="shared" si="2593"/>
        <v>0</v>
      </c>
      <c r="O1967" s="133">
        <f t="shared" si="2614"/>
        <v>0</v>
      </c>
      <c r="P1967" s="134">
        <f t="shared" si="2651"/>
        <v>0</v>
      </c>
      <c r="Q1967" s="133">
        <f t="shared" si="2618"/>
        <v>0.12682499999999999</v>
      </c>
      <c r="R1967" s="143">
        <f t="shared" si="2652"/>
        <v>1.0033222829999999</v>
      </c>
      <c r="S1967" s="134">
        <f t="shared" si="2653"/>
        <v>0</v>
      </c>
      <c r="T1967" s="3">
        <f t="shared" si="2619"/>
        <v>0</v>
      </c>
      <c r="U1967" s="4">
        <f t="shared" si="2620"/>
        <v>0</v>
      </c>
      <c r="V1967" s="144" t="str">
        <f t="shared" ref="V1967" si="2670">V1966</f>
        <v>A+J=</v>
      </c>
      <c r="W1967" s="9">
        <f t="shared" si="2616"/>
        <v>44029</v>
      </c>
      <c r="X1967" s="4"/>
      <c r="Y1967" s="18"/>
      <c r="Z1967" s="16"/>
      <c r="AD1967" s="5"/>
    </row>
    <row r="1968" spans="1:30" x14ac:dyDescent="0.2">
      <c r="A1968" s="138">
        <f t="shared" si="2617"/>
        <v>44013</v>
      </c>
      <c r="B1968" s="134">
        <f t="shared" si="2641"/>
        <v>1E-8</v>
      </c>
      <c r="C1968" s="134">
        <f t="shared" si="2592"/>
        <v>9.8680175142362714E-9</v>
      </c>
      <c r="D1968" s="139">
        <f t="shared" si="2642"/>
        <v>778.101</v>
      </c>
      <c r="E1968" s="10">
        <f>IF(DAY(A1968)=E$3+1,VLOOKUP(A1968,[1]Plan1!$BZ$150:$CA$300,2),E1967)</f>
        <v>780.28</v>
      </c>
      <c r="F1968" s="140">
        <f t="shared" si="2643"/>
        <v>43972</v>
      </c>
      <c r="G1968" s="133">
        <f t="shared" si="2644"/>
        <v>2.8004076591598981E-3</v>
      </c>
      <c r="H1968" s="141">
        <f t="shared" si="2645"/>
        <v>11</v>
      </c>
      <c r="I1968" s="141">
        <f t="shared" si="2646"/>
        <v>30</v>
      </c>
      <c r="J1968" s="134">
        <f t="shared" si="2647"/>
        <v>1.001025906951263</v>
      </c>
      <c r="K1968" s="134">
        <f t="shared" si="2648"/>
        <v>1.3476238300000001</v>
      </c>
      <c r="L1968" s="134">
        <f t="shared" si="2649"/>
        <v>1.34900636</v>
      </c>
      <c r="M1968" s="134">
        <f t="shared" si="2650"/>
        <v>1E-8</v>
      </c>
      <c r="N1968" s="142">
        <f t="shared" si="2593"/>
        <v>0</v>
      </c>
      <c r="O1968" s="133">
        <f t="shared" si="2614"/>
        <v>0</v>
      </c>
      <c r="P1968" s="134">
        <f t="shared" si="2651"/>
        <v>0</v>
      </c>
      <c r="Q1968" s="133">
        <f t="shared" si="2618"/>
        <v>0.12682499999999999</v>
      </c>
      <c r="R1968" s="143">
        <f t="shared" si="2652"/>
        <v>1.003655118</v>
      </c>
      <c r="S1968" s="134">
        <f t="shared" si="2653"/>
        <v>0</v>
      </c>
      <c r="T1968" s="3">
        <f t="shared" si="2619"/>
        <v>0</v>
      </c>
      <c r="U1968" s="4">
        <f t="shared" si="2620"/>
        <v>0</v>
      </c>
      <c r="V1968" s="144" t="str">
        <f t="shared" ref="V1968" si="2671">V1967</f>
        <v>A+J=</v>
      </c>
      <c r="W1968" s="9">
        <f t="shared" si="2616"/>
        <v>44029</v>
      </c>
      <c r="X1968" s="4"/>
      <c r="Y1968" s="18"/>
      <c r="Z1968" s="16"/>
      <c r="AD1968" s="5"/>
    </row>
    <row r="1969" spans="1:30" x14ac:dyDescent="0.2">
      <c r="A1969" s="138">
        <f t="shared" si="2617"/>
        <v>44014</v>
      </c>
      <c r="B1969" s="134">
        <f t="shared" si="2641"/>
        <v>1E-8</v>
      </c>
      <c r="C1969" s="134">
        <f t="shared" si="2592"/>
        <v>9.8680175142362714E-9</v>
      </c>
      <c r="D1969" s="139">
        <f t="shared" si="2642"/>
        <v>778.101</v>
      </c>
      <c r="E1969" s="10">
        <f>IF(DAY(A1969)=E$3+1,VLOOKUP(A1969,[1]Plan1!$BZ$150:$CA$300,2),E1968)</f>
        <v>780.28</v>
      </c>
      <c r="F1969" s="140">
        <f t="shared" si="2643"/>
        <v>43972</v>
      </c>
      <c r="G1969" s="133">
        <f t="shared" si="2644"/>
        <v>2.8004076591598981E-3</v>
      </c>
      <c r="H1969" s="141">
        <f t="shared" si="2645"/>
        <v>12</v>
      </c>
      <c r="I1969" s="141">
        <f t="shared" si="2646"/>
        <v>30</v>
      </c>
      <c r="J1969" s="134">
        <f t="shared" si="2647"/>
        <v>1.0011192233926856</v>
      </c>
      <c r="K1969" s="134">
        <f t="shared" si="2648"/>
        <v>1.3476238300000001</v>
      </c>
      <c r="L1969" s="134">
        <f t="shared" si="2649"/>
        <v>1.3491321199999999</v>
      </c>
      <c r="M1969" s="134">
        <f t="shared" si="2650"/>
        <v>1E-8</v>
      </c>
      <c r="N1969" s="142">
        <f t="shared" si="2593"/>
        <v>0</v>
      </c>
      <c r="O1969" s="133">
        <f t="shared" si="2614"/>
        <v>0</v>
      </c>
      <c r="P1969" s="134">
        <f t="shared" si="2651"/>
        <v>0</v>
      </c>
      <c r="Q1969" s="133">
        <f t="shared" si="2618"/>
        <v>0.12682499999999999</v>
      </c>
      <c r="R1969" s="143">
        <f t="shared" si="2652"/>
        <v>1.003988063</v>
      </c>
      <c r="S1969" s="134">
        <f t="shared" si="2653"/>
        <v>0</v>
      </c>
      <c r="T1969" s="3">
        <f t="shared" si="2619"/>
        <v>0</v>
      </c>
      <c r="U1969" s="4">
        <f t="shared" si="2620"/>
        <v>0</v>
      </c>
      <c r="V1969" s="144" t="str">
        <f t="shared" ref="V1969" si="2672">V1968</f>
        <v>A+J=</v>
      </c>
      <c r="W1969" s="9">
        <f t="shared" si="2616"/>
        <v>44029</v>
      </c>
      <c r="X1969" s="4"/>
      <c r="Y1969" s="18"/>
      <c r="Z1969" s="16"/>
      <c r="AD1969" s="5"/>
    </row>
    <row r="1970" spans="1:30" x14ac:dyDescent="0.2">
      <c r="A1970" s="138">
        <f t="shared" si="2617"/>
        <v>44015</v>
      </c>
      <c r="B1970" s="134">
        <f t="shared" si="2641"/>
        <v>1E-8</v>
      </c>
      <c r="C1970" s="134">
        <f t="shared" si="2592"/>
        <v>9.8680175142362714E-9</v>
      </c>
      <c r="D1970" s="139">
        <f t="shared" si="2642"/>
        <v>778.101</v>
      </c>
      <c r="E1970" s="10">
        <f>IF(DAY(A1970)=E$3+1,VLOOKUP(A1970,[1]Plan1!$BZ$150:$CA$300,2),E1969)</f>
        <v>780.28</v>
      </c>
      <c r="F1970" s="140">
        <f t="shared" si="2643"/>
        <v>43972</v>
      </c>
      <c r="G1970" s="133">
        <f t="shared" si="2644"/>
        <v>2.8004076591598981E-3</v>
      </c>
      <c r="H1970" s="141">
        <f t="shared" si="2645"/>
        <v>13</v>
      </c>
      <c r="I1970" s="141">
        <f t="shared" si="2646"/>
        <v>30</v>
      </c>
      <c r="J1970" s="134">
        <f t="shared" si="2647"/>
        <v>1.0012125485331418</v>
      </c>
      <c r="K1970" s="134">
        <f t="shared" si="2648"/>
        <v>1.3476238300000001</v>
      </c>
      <c r="L1970" s="134">
        <f t="shared" si="2649"/>
        <v>1.3492578799999999</v>
      </c>
      <c r="M1970" s="134">
        <f t="shared" si="2650"/>
        <v>1E-8</v>
      </c>
      <c r="N1970" s="142">
        <f t="shared" si="2593"/>
        <v>0</v>
      </c>
      <c r="O1970" s="133">
        <f t="shared" si="2614"/>
        <v>0</v>
      </c>
      <c r="P1970" s="134">
        <f t="shared" si="2651"/>
        <v>0</v>
      </c>
      <c r="Q1970" s="133">
        <f t="shared" si="2618"/>
        <v>0.12682499999999999</v>
      </c>
      <c r="R1970" s="143">
        <f t="shared" si="2652"/>
        <v>1.004321118</v>
      </c>
      <c r="S1970" s="134">
        <f t="shared" si="2653"/>
        <v>0</v>
      </c>
      <c r="T1970" s="3">
        <f t="shared" si="2619"/>
        <v>0</v>
      </c>
      <c r="U1970" s="4">
        <f t="shared" si="2620"/>
        <v>0</v>
      </c>
      <c r="V1970" s="144" t="str">
        <f t="shared" ref="V1970" si="2673">V1969</f>
        <v>A+J=</v>
      </c>
      <c r="W1970" s="9">
        <f t="shared" si="2616"/>
        <v>44029</v>
      </c>
      <c r="X1970" s="4"/>
      <c r="Y1970" s="18"/>
      <c r="Z1970" s="16"/>
      <c r="AD1970" s="5"/>
    </row>
    <row r="1971" spans="1:30" x14ac:dyDescent="0.2">
      <c r="A1971" s="138">
        <f t="shared" si="2617"/>
        <v>44016</v>
      </c>
      <c r="B1971" s="134">
        <f t="shared" si="2641"/>
        <v>1E-8</v>
      </c>
      <c r="C1971" s="134">
        <f t="shared" si="2592"/>
        <v>9.8680175142362714E-9</v>
      </c>
      <c r="D1971" s="139">
        <f t="shared" si="2642"/>
        <v>778.101</v>
      </c>
      <c r="E1971" s="10">
        <f>IF(DAY(A1971)=E$3+1,VLOOKUP(A1971,[1]Plan1!$BZ$150:$CA$300,2),E1970)</f>
        <v>780.28</v>
      </c>
      <c r="F1971" s="140">
        <f t="shared" si="2643"/>
        <v>43972</v>
      </c>
      <c r="G1971" s="133">
        <f t="shared" si="2644"/>
        <v>2.8004076591598981E-3</v>
      </c>
      <c r="H1971" s="141">
        <f t="shared" si="2645"/>
        <v>14</v>
      </c>
      <c r="I1971" s="141">
        <f t="shared" si="2646"/>
        <v>30</v>
      </c>
      <c r="J1971" s="134">
        <f t="shared" si="2647"/>
        <v>1.0013058823734426</v>
      </c>
      <c r="K1971" s="134">
        <f t="shared" si="2648"/>
        <v>1.3476238300000001</v>
      </c>
      <c r="L1971" s="134">
        <f t="shared" si="2649"/>
        <v>1.34938366</v>
      </c>
      <c r="M1971" s="134">
        <f t="shared" si="2650"/>
        <v>1E-8</v>
      </c>
      <c r="N1971" s="142">
        <f t="shared" si="2593"/>
        <v>0</v>
      </c>
      <c r="O1971" s="133">
        <f t="shared" si="2614"/>
        <v>0</v>
      </c>
      <c r="P1971" s="134">
        <f t="shared" si="2651"/>
        <v>0</v>
      </c>
      <c r="Q1971" s="133">
        <f t="shared" si="2618"/>
        <v>0.12682499999999999</v>
      </c>
      <c r="R1971" s="143">
        <f t="shared" si="2652"/>
        <v>1.0046542839999999</v>
      </c>
      <c r="S1971" s="134">
        <f t="shared" si="2653"/>
        <v>0</v>
      </c>
      <c r="T1971" s="3">
        <f t="shared" si="2619"/>
        <v>0</v>
      </c>
      <c r="U1971" s="4">
        <f t="shared" si="2620"/>
        <v>0</v>
      </c>
      <c r="V1971" s="144" t="str">
        <f t="shared" ref="V1971" si="2674">V1970</f>
        <v>A+J=</v>
      </c>
      <c r="W1971" s="9">
        <f t="shared" si="2616"/>
        <v>44029</v>
      </c>
      <c r="X1971" s="4"/>
      <c r="Y1971" s="18"/>
      <c r="Z1971" s="16"/>
      <c r="AD1971" s="5"/>
    </row>
    <row r="1972" spans="1:30" x14ac:dyDescent="0.2">
      <c r="A1972" s="138">
        <f t="shared" si="2617"/>
        <v>44017</v>
      </c>
      <c r="B1972" s="134">
        <f t="shared" si="2641"/>
        <v>1E-8</v>
      </c>
      <c r="C1972" s="134">
        <f t="shared" si="2592"/>
        <v>9.8680175142362714E-9</v>
      </c>
      <c r="D1972" s="139">
        <f t="shared" si="2642"/>
        <v>778.101</v>
      </c>
      <c r="E1972" s="10">
        <f>IF(DAY(A1972)=E$3+1,VLOOKUP(A1972,[1]Plan1!$BZ$150:$CA$300,2),E1971)</f>
        <v>780.28</v>
      </c>
      <c r="F1972" s="140">
        <f t="shared" si="2643"/>
        <v>43972</v>
      </c>
      <c r="G1972" s="133">
        <f t="shared" si="2644"/>
        <v>2.8004076591598981E-3</v>
      </c>
      <c r="H1972" s="141">
        <f t="shared" si="2645"/>
        <v>15</v>
      </c>
      <c r="I1972" s="141">
        <f t="shared" si="2646"/>
        <v>30</v>
      </c>
      <c r="J1972" s="134">
        <f t="shared" si="2647"/>
        <v>1.0013992249143995</v>
      </c>
      <c r="K1972" s="134">
        <f t="shared" si="2648"/>
        <v>1.3476238300000001</v>
      </c>
      <c r="L1972" s="134">
        <f t="shared" si="2649"/>
        <v>1.34950945</v>
      </c>
      <c r="M1972" s="134">
        <f t="shared" si="2650"/>
        <v>1E-8</v>
      </c>
      <c r="N1972" s="142">
        <f t="shared" si="2593"/>
        <v>0</v>
      </c>
      <c r="O1972" s="133">
        <f t="shared" si="2614"/>
        <v>0</v>
      </c>
      <c r="P1972" s="134">
        <f t="shared" si="2651"/>
        <v>0</v>
      </c>
      <c r="Q1972" s="133">
        <f t="shared" si="2618"/>
        <v>0.12682499999999999</v>
      </c>
      <c r="R1972" s="143">
        <f t="shared" si="2652"/>
        <v>1.0049875610000001</v>
      </c>
      <c r="S1972" s="134">
        <f t="shared" si="2653"/>
        <v>0</v>
      </c>
      <c r="T1972" s="3">
        <f t="shared" si="2619"/>
        <v>0</v>
      </c>
      <c r="U1972" s="4">
        <f t="shared" si="2620"/>
        <v>0</v>
      </c>
      <c r="V1972" s="144" t="str">
        <f t="shared" ref="V1972" si="2675">V1971</f>
        <v>A+J=</v>
      </c>
      <c r="W1972" s="9">
        <f t="shared" si="2616"/>
        <v>44029</v>
      </c>
      <c r="X1972" s="4"/>
      <c r="Y1972" s="18"/>
      <c r="Z1972" s="16"/>
      <c r="AD1972" s="5"/>
    </row>
    <row r="1973" spans="1:30" x14ac:dyDescent="0.2">
      <c r="A1973" s="138">
        <f t="shared" si="2617"/>
        <v>44018</v>
      </c>
      <c r="B1973" s="134">
        <f t="shared" si="2641"/>
        <v>1E-8</v>
      </c>
      <c r="C1973" s="134">
        <f t="shared" si="2592"/>
        <v>9.8680175142362714E-9</v>
      </c>
      <c r="D1973" s="139">
        <f t="shared" si="2642"/>
        <v>778.101</v>
      </c>
      <c r="E1973" s="10">
        <f>IF(DAY(A1973)=E$3+1,VLOOKUP(A1973,[1]Plan1!$BZ$150:$CA$300,2),E1972)</f>
        <v>780.28</v>
      </c>
      <c r="F1973" s="140">
        <f t="shared" si="2643"/>
        <v>43972</v>
      </c>
      <c r="G1973" s="133">
        <f t="shared" si="2644"/>
        <v>2.8004076591598981E-3</v>
      </c>
      <c r="H1973" s="141">
        <f t="shared" si="2645"/>
        <v>16</v>
      </c>
      <c r="I1973" s="141">
        <f t="shared" si="2646"/>
        <v>30</v>
      </c>
      <c r="J1973" s="134">
        <f t="shared" si="2647"/>
        <v>1.001492576156823</v>
      </c>
      <c r="K1973" s="134">
        <f t="shared" si="2648"/>
        <v>1.3476238300000001</v>
      </c>
      <c r="L1973" s="134">
        <f t="shared" si="2649"/>
        <v>1.3496352599999999</v>
      </c>
      <c r="M1973" s="134">
        <f t="shared" si="2650"/>
        <v>1E-8</v>
      </c>
      <c r="N1973" s="142">
        <f t="shared" si="2593"/>
        <v>0</v>
      </c>
      <c r="O1973" s="133">
        <f t="shared" si="2614"/>
        <v>0</v>
      </c>
      <c r="P1973" s="134">
        <f t="shared" si="2651"/>
        <v>0</v>
      </c>
      <c r="Q1973" s="133">
        <f t="shared" si="2618"/>
        <v>0.12682499999999999</v>
      </c>
      <c r="R1973" s="143">
        <f t="shared" si="2652"/>
        <v>1.005320948</v>
      </c>
      <c r="S1973" s="134">
        <f t="shared" si="2653"/>
        <v>0</v>
      </c>
      <c r="T1973" s="3">
        <f t="shared" si="2619"/>
        <v>0</v>
      </c>
      <c r="U1973" s="4">
        <f t="shared" si="2620"/>
        <v>0</v>
      </c>
      <c r="V1973" s="144" t="str">
        <f t="shared" ref="V1973" si="2676">V1972</f>
        <v>A+J=</v>
      </c>
      <c r="W1973" s="9">
        <f t="shared" si="2616"/>
        <v>44029</v>
      </c>
      <c r="X1973" s="4"/>
      <c r="Y1973" s="18"/>
      <c r="Z1973" s="16"/>
      <c r="AD1973" s="5"/>
    </row>
    <row r="1974" spans="1:30" x14ac:dyDescent="0.2">
      <c r="A1974" s="138">
        <f t="shared" si="2617"/>
        <v>44019</v>
      </c>
      <c r="B1974" s="134">
        <f t="shared" si="2641"/>
        <v>1E-8</v>
      </c>
      <c r="C1974" s="134">
        <f t="shared" ref="C1974:C2037" si="2677">IF(N1973&gt;0,VLOOKUP(A1973,$Z$10:$AA$126,2),C1973)</f>
        <v>9.8680175142362714E-9</v>
      </c>
      <c r="D1974" s="139">
        <f t="shared" si="2642"/>
        <v>778.101</v>
      </c>
      <c r="E1974" s="10">
        <f>IF(DAY(A1974)=E$3+1,VLOOKUP(A1974,[1]Plan1!$BZ$150:$CA$300,2),E1973)</f>
        <v>780.28</v>
      </c>
      <c r="F1974" s="140">
        <f t="shared" si="2643"/>
        <v>43972</v>
      </c>
      <c r="G1974" s="133">
        <f t="shared" si="2644"/>
        <v>2.8004076591598981E-3</v>
      </c>
      <c r="H1974" s="141">
        <f t="shared" si="2645"/>
        <v>17</v>
      </c>
      <c r="I1974" s="141">
        <f t="shared" si="2646"/>
        <v>30</v>
      </c>
      <c r="J1974" s="134">
        <f t="shared" si="2647"/>
        <v>1.0015859361015247</v>
      </c>
      <c r="K1974" s="134">
        <f t="shared" si="2648"/>
        <v>1.3476238300000001</v>
      </c>
      <c r="L1974" s="134">
        <f t="shared" si="2649"/>
        <v>1.34976107</v>
      </c>
      <c r="M1974" s="134">
        <f t="shared" si="2650"/>
        <v>1E-8</v>
      </c>
      <c r="N1974" s="142">
        <f t="shared" ref="N1974:N2037" si="2678">IF(DAY(A1974)=E$3,VLOOKUP(A1974,$Z$10:$AG$115,7),0)</f>
        <v>0</v>
      </c>
      <c r="O1974" s="133">
        <f t="shared" si="2614"/>
        <v>0</v>
      </c>
      <c r="P1974" s="134">
        <f t="shared" si="2651"/>
        <v>0</v>
      </c>
      <c r="Q1974" s="133">
        <f t="shared" si="2618"/>
        <v>0.12682499999999999</v>
      </c>
      <c r="R1974" s="143">
        <f t="shared" si="2652"/>
        <v>1.0056544460000001</v>
      </c>
      <c r="S1974" s="134">
        <f t="shared" si="2653"/>
        <v>0</v>
      </c>
      <c r="T1974" s="3">
        <f t="shared" si="2619"/>
        <v>0</v>
      </c>
      <c r="U1974" s="4">
        <f t="shared" si="2620"/>
        <v>0</v>
      </c>
      <c r="V1974" s="144" t="str">
        <f t="shared" ref="V1974" si="2679">V1973</f>
        <v>A+J=</v>
      </c>
      <c r="W1974" s="9">
        <f t="shared" si="2616"/>
        <v>44029</v>
      </c>
      <c r="X1974" s="4"/>
      <c r="Y1974" s="18"/>
      <c r="Z1974" s="16"/>
      <c r="AD1974" s="5"/>
    </row>
    <row r="1975" spans="1:30" x14ac:dyDescent="0.2">
      <c r="A1975" s="138">
        <f t="shared" si="2617"/>
        <v>44020</v>
      </c>
      <c r="B1975" s="134">
        <f t="shared" si="2641"/>
        <v>1E-8</v>
      </c>
      <c r="C1975" s="134">
        <f t="shared" si="2677"/>
        <v>9.8680175142362714E-9</v>
      </c>
      <c r="D1975" s="139">
        <f t="shared" si="2642"/>
        <v>778.101</v>
      </c>
      <c r="E1975" s="10">
        <f>IF(DAY(A1975)=E$3+1,VLOOKUP(A1975,[1]Plan1!$BZ$150:$CA$300,2),E1974)</f>
        <v>780.28</v>
      </c>
      <c r="F1975" s="140">
        <f t="shared" si="2643"/>
        <v>43972</v>
      </c>
      <c r="G1975" s="133">
        <f t="shared" si="2644"/>
        <v>2.8004076591598981E-3</v>
      </c>
      <c r="H1975" s="141">
        <f t="shared" si="2645"/>
        <v>18</v>
      </c>
      <c r="I1975" s="141">
        <f t="shared" si="2646"/>
        <v>30</v>
      </c>
      <c r="J1975" s="134">
        <f t="shared" si="2647"/>
        <v>1.0016793047493155</v>
      </c>
      <c r="K1975" s="134">
        <f t="shared" si="2648"/>
        <v>1.3476238300000001</v>
      </c>
      <c r="L1975" s="134">
        <f t="shared" si="2649"/>
        <v>1.3498869</v>
      </c>
      <c r="M1975" s="134">
        <f t="shared" si="2650"/>
        <v>1E-8</v>
      </c>
      <c r="N1975" s="142">
        <f t="shared" si="2678"/>
        <v>0</v>
      </c>
      <c r="O1975" s="133">
        <f t="shared" si="2614"/>
        <v>0</v>
      </c>
      <c r="P1975" s="134">
        <f t="shared" si="2651"/>
        <v>0</v>
      </c>
      <c r="Q1975" s="133">
        <f t="shared" si="2618"/>
        <v>0.12682499999999999</v>
      </c>
      <c r="R1975" s="143">
        <f t="shared" si="2652"/>
        <v>1.0059880539999999</v>
      </c>
      <c r="S1975" s="134">
        <f t="shared" si="2653"/>
        <v>0</v>
      </c>
      <c r="T1975" s="3">
        <f t="shared" si="2619"/>
        <v>0</v>
      </c>
      <c r="U1975" s="4">
        <f t="shared" si="2620"/>
        <v>0</v>
      </c>
      <c r="V1975" s="144" t="str">
        <f t="shared" ref="V1975" si="2680">V1974</f>
        <v>A+J=</v>
      </c>
      <c r="W1975" s="9">
        <f t="shared" si="2616"/>
        <v>44029</v>
      </c>
      <c r="X1975" s="4"/>
      <c r="Y1975" s="18"/>
      <c r="Z1975" s="16"/>
      <c r="AD1975" s="5"/>
    </row>
    <row r="1976" spans="1:30" x14ac:dyDescent="0.2">
      <c r="A1976" s="138">
        <f t="shared" si="2617"/>
        <v>44021</v>
      </c>
      <c r="B1976" s="134">
        <f t="shared" si="2641"/>
        <v>1E-8</v>
      </c>
      <c r="C1976" s="134">
        <f t="shared" si="2677"/>
        <v>9.8680175142362714E-9</v>
      </c>
      <c r="D1976" s="139">
        <f t="shared" si="2642"/>
        <v>778.101</v>
      </c>
      <c r="E1976" s="10">
        <f>IF(DAY(A1976)=E$3+1,VLOOKUP(A1976,[1]Plan1!$BZ$150:$CA$300,2),E1975)</f>
        <v>780.28</v>
      </c>
      <c r="F1976" s="140">
        <f t="shared" si="2643"/>
        <v>43972</v>
      </c>
      <c r="G1976" s="133">
        <f t="shared" si="2644"/>
        <v>2.8004076591598981E-3</v>
      </c>
      <c r="H1976" s="141">
        <f t="shared" si="2645"/>
        <v>19</v>
      </c>
      <c r="I1976" s="141">
        <f t="shared" si="2646"/>
        <v>30</v>
      </c>
      <c r="J1976" s="134">
        <f t="shared" si="2647"/>
        <v>1.0017726821010069</v>
      </c>
      <c r="K1976" s="134">
        <f t="shared" si="2648"/>
        <v>1.3476238300000001</v>
      </c>
      <c r="L1976" s="134">
        <f t="shared" si="2649"/>
        <v>1.35001273</v>
      </c>
      <c r="M1976" s="134">
        <f t="shared" si="2650"/>
        <v>1E-8</v>
      </c>
      <c r="N1976" s="142">
        <f t="shared" si="2678"/>
        <v>0</v>
      </c>
      <c r="O1976" s="133">
        <f t="shared" si="2614"/>
        <v>0</v>
      </c>
      <c r="P1976" s="134">
        <f t="shared" si="2651"/>
        <v>0</v>
      </c>
      <c r="Q1976" s="133">
        <f t="shared" si="2618"/>
        <v>0.12682499999999999</v>
      </c>
      <c r="R1976" s="143">
        <f t="shared" si="2652"/>
        <v>1.006321773</v>
      </c>
      <c r="S1976" s="134">
        <f t="shared" si="2653"/>
        <v>0</v>
      </c>
      <c r="T1976" s="3">
        <f t="shared" si="2619"/>
        <v>0</v>
      </c>
      <c r="U1976" s="4">
        <f t="shared" si="2620"/>
        <v>0</v>
      </c>
      <c r="V1976" s="144" t="str">
        <f t="shared" ref="V1976" si="2681">V1975</f>
        <v>A+J=</v>
      </c>
      <c r="W1976" s="9">
        <f t="shared" si="2616"/>
        <v>44029</v>
      </c>
      <c r="X1976" s="4"/>
      <c r="Y1976" s="18"/>
      <c r="Z1976" s="16"/>
      <c r="AD1976" s="5"/>
    </row>
    <row r="1977" spans="1:30" x14ac:dyDescent="0.2">
      <c r="A1977" s="138">
        <f t="shared" si="2617"/>
        <v>44022</v>
      </c>
      <c r="B1977" s="134">
        <f t="shared" si="2641"/>
        <v>1E-8</v>
      </c>
      <c r="C1977" s="134">
        <f t="shared" si="2677"/>
        <v>9.8680175142362714E-9</v>
      </c>
      <c r="D1977" s="139">
        <f t="shared" si="2642"/>
        <v>778.101</v>
      </c>
      <c r="E1977" s="10">
        <f>IF(DAY(A1977)=E$3+1,VLOOKUP(A1977,[1]Plan1!$BZ$150:$CA$300,2),E1976)</f>
        <v>780.28</v>
      </c>
      <c r="F1977" s="140">
        <f t="shared" si="2643"/>
        <v>43972</v>
      </c>
      <c r="G1977" s="133">
        <f t="shared" si="2644"/>
        <v>2.8004076591598981E-3</v>
      </c>
      <c r="H1977" s="141">
        <f t="shared" si="2645"/>
        <v>20</v>
      </c>
      <c r="I1977" s="141">
        <f t="shared" si="2646"/>
        <v>30</v>
      </c>
      <c r="J1977" s="134">
        <f t="shared" si="2647"/>
        <v>1.0018660681574103</v>
      </c>
      <c r="K1977" s="134">
        <f t="shared" si="2648"/>
        <v>1.3476238300000001</v>
      </c>
      <c r="L1977" s="134">
        <f t="shared" si="2649"/>
        <v>1.3501385800000001</v>
      </c>
      <c r="M1977" s="134">
        <f t="shared" si="2650"/>
        <v>1E-8</v>
      </c>
      <c r="N1977" s="142">
        <f t="shared" si="2678"/>
        <v>0</v>
      </c>
      <c r="O1977" s="133">
        <f t="shared" si="2614"/>
        <v>0</v>
      </c>
      <c r="P1977" s="134">
        <f t="shared" si="2651"/>
        <v>0</v>
      </c>
      <c r="Q1977" s="133">
        <f t="shared" si="2618"/>
        <v>0.12682499999999999</v>
      </c>
      <c r="R1977" s="143">
        <f t="shared" si="2652"/>
        <v>1.006655603</v>
      </c>
      <c r="S1977" s="134">
        <f t="shared" si="2653"/>
        <v>0</v>
      </c>
      <c r="T1977" s="3">
        <f t="shared" si="2619"/>
        <v>0</v>
      </c>
      <c r="U1977" s="4">
        <f t="shared" si="2620"/>
        <v>0</v>
      </c>
      <c r="V1977" s="144" t="str">
        <f t="shared" ref="V1977" si="2682">V1976</f>
        <v>A+J=</v>
      </c>
      <c r="W1977" s="9">
        <f t="shared" si="2616"/>
        <v>44029</v>
      </c>
      <c r="X1977" s="4"/>
      <c r="Y1977" s="18"/>
      <c r="Z1977" s="16"/>
      <c r="AD1977" s="5"/>
    </row>
    <row r="1978" spans="1:30" x14ac:dyDescent="0.2">
      <c r="A1978" s="138">
        <f t="shared" si="2617"/>
        <v>44023</v>
      </c>
      <c r="B1978" s="134">
        <f t="shared" si="2641"/>
        <v>1E-8</v>
      </c>
      <c r="C1978" s="134">
        <f t="shared" si="2677"/>
        <v>9.8680175142362714E-9</v>
      </c>
      <c r="D1978" s="139">
        <f t="shared" si="2642"/>
        <v>778.101</v>
      </c>
      <c r="E1978" s="10">
        <f>IF(DAY(A1978)=E$3+1,VLOOKUP(A1978,[1]Plan1!$BZ$150:$CA$300,2),E1977)</f>
        <v>780.28</v>
      </c>
      <c r="F1978" s="140">
        <f t="shared" si="2643"/>
        <v>43972</v>
      </c>
      <c r="G1978" s="133">
        <f t="shared" si="2644"/>
        <v>2.8004076591598981E-3</v>
      </c>
      <c r="H1978" s="141">
        <f t="shared" si="2645"/>
        <v>21</v>
      </c>
      <c r="I1978" s="141">
        <f t="shared" si="2646"/>
        <v>30</v>
      </c>
      <c r="J1978" s="134">
        <f t="shared" si="2647"/>
        <v>1.0019594629193371</v>
      </c>
      <c r="K1978" s="134">
        <f t="shared" si="2648"/>
        <v>1.3476238300000001</v>
      </c>
      <c r="L1978" s="134">
        <f t="shared" si="2649"/>
        <v>1.3502644399999999</v>
      </c>
      <c r="M1978" s="134">
        <f t="shared" si="2650"/>
        <v>1E-8</v>
      </c>
      <c r="N1978" s="142">
        <f t="shared" si="2678"/>
        <v>0</v>
      </c>
      <c r="O1978" s="133">
        <f t="shared" si="2614"/>
        <v>0</v>
      </c>
      <c r="P1978" s="134">
        <f t="shared" si="2651"/>
        <v>0</v>
      </c>
      <c r="Q1978" s="133">
        <f t="shared" si="2618"/>
        <v>0.12682499999999999</v>
      </c>
      <c r="R1978" s="143">
        <f t="shared" si="2652"/>
        <v>1.0069895440000001</v>
      </c>
      <c r="S1978" s="134">
        <f t="shared" si="2653"/>
        <v>0</v>
      </c>
      <c r="T1978" s="3">
        <f t="shared" si="2619"/>
        <v>0</v>
      </c>
      <c r="U1978" s="4">
        <f t="shared" si="2620"/>
        <v>0</v>
      </c>
      <c r="V1978" s="144" t="str">
        <f t="shared" ref="V1978" si="2683">V1977</f>
        <v>A+J=</v>
      </c>
      <c r="W1978" s="9">
        <f t="shared" si="2616"/>
        <v>44029</v>
      </c>
      <c r="X1978" s="4"/>
      <c r="Y1978" s="18"/>
      <c r="Z1978" s="16"/>
      <c r="AD1978" s="5"/>
    </row>
    <row r="1979" spans="1:30" x14ac:dyDescent="0.2">
      <c r="A1979" s="138">
        <f t="shared" si="2617"/>
        <v>44024</v>
      </c>
      <c r="B1979" s="134">
        <f t="shared" si="2641"/>
        <v>1E-8</v>
      </c>
      <c r="C1979" s="134">
        <f t="shared" si="2677"/>
        <v>9.8680175142362714E-9</v>
      </c>
      <c r="D1979" s="139">
        <f t="shared" si="2642"/>
        <v>778.101</v>
      </c>
      <c r="E1979" s="10">
        <f>IF(DAY(A1979)=E$3+1,VLOOKUP(A1979,[1]Plan1!$BZ$150:$CA$300,2),E1978)</f>
        <v>780.28</v>
      </c>
      <c r="F1979" s="140">
        <f t="shared" si="2643"/>
        <v>43972</v>
      </c>
      <c r="G1979" s="133">
        <f t="shared" si="2644"/>
        <v>2.8004076591598981E-3</v>
      </c>
      <c r="H1979" s="141">
        <f t="shared" si="2645"/>
        <v>22</v>
      </c>
      <c r="I1979" s="141">
        <f t="shared" si="2646"/>
        <v>30</v>
      </c>
      <c r="J1979" s="134">
        <f t="shared" si="2647"/>
        <v>1.0020528663875989</v>
      </c>
      <c r="K1979" s="134">
        <f t="shared" si="2648"/>
        <v>1.3476238300000001</v>
      </c>
      <c r="L1979" s="134">
        <f t="shared" si="2649"/>
        <v>1.35039032</v>
      </c>
      <c r="M1979" s="134">
        <f t="shared" si="2650"/>
        <v>1E-8</v>
      </c>
      <c r="N1979" s="142">
        <f t="shared" si="2678"/>
        <v>0</v>
      </c>
      <c r="O1979" s="133">
        <f t="shared" si="2614"/>
        <v>0</v>
      </c>
      <c r="P1979" s="134">
        <f t="shared" si="2651"/>
        <v>0</v>
      </c>
      <c r="Q1979" s="133">
        <f t="shared" si="2618"/>
        <v>0.12682499999999999</v>
      </c>
      <c r="R1979" s="143">
        <f t="shared" si="2652"/>
        <v>1.0073235949999999</v>
      </c>
      <c r="S1979" s="134">
        <f t="shared" si="2653"/>
        <v>0</v>
      </c>
      <c r="T1979" s="3">
        <f t="shared" si="2619"/>
        <v>0</v>
      </c>
      <c r="U1979" s="4">
        <f t="shared" si="2620"/>
        <v>0</v>
      </c>
      <c r="V1979" s="144" t="str">
        <f t="shared" ref="V1979" si="2684">V1978</f>
        <v>A+J=</v>
      </c>
      <c r="W1979" s="9">
        <f t="shared" si="2616"/>
        <v>44029</v>
      </c>
      <c r="X1979" s="4"/>
      <c r="Y1979" s="18"/>
      <c r="Z1979" s="16"/>
      <c r="AD1979" s="5"/>
    </row>
    <row r="1980" spans="1:30" x14ac:dyDescent="0.2">
      <c r="A1980" s="138">
        <f t="shared" si="2617"/>
        <v>44025</v>
      </c>
      <c r="B1980" s="134">
        <f t="shared" si="2641"/>
        <v>1E-8</v>
      </c>
      <c r="C1980" s="134">
        <f t="shared" si="2677"/>
        <v>9.8680175142362714E-9</v>
      </c>
      <c r="D1980" s="139">
        <f t="shared" si="2642"/>
        <v>778.101</v>
      </c>
      <c r="E1980" s="10">
        <f>IF(DAY(A1980)=E$3+1,VLOOKUP(A1980,[1]Plan1!$BZ$150:$CA$300,2),E1979)</f>
        <v>780.28</v>
      </c>
      <c r="F1980" s="140">
        <f t="shared" si="2643"/>
        <v>43972</v>
      </c>
      <c r="G1980" s="133">
        <f t="shared" si="2644"/>
        <v>2.8004076591598981E-3</v>
      </c>
      <c r="H1980" s="141">
        <f t="shared" si="2645"/>
        <v>23</v>
      </c>
      <c r="I1980" s="141">
        <f t="shared" si="2646"/>
        <v>30</v>
      </c>
      <c r="J1980" s="134">
        <f t="shared" si="2647"/>
        <v>1.0021462785630071</v>
      </c>
      <c r="K1980" s="134">
        <f t="shared" si="2648"/>
        <v>1.3476238300000001</v>
      </c>
      <c r="L1980" s="134">
        <f t="shared" si="2649"/>
        <v>1.3505161999999999</v>
      </c>
      <c r="M1980" s="134">
        <f t="shared" si="2650"/>
        <v>1E-8</v>
      </c>
      <c r="N1980" s="142">
        <f t="shared" si="2678"/>
        <v>0</v>
      </c>
      <c r="O1980" s="133">
        <f t="shared" si="2614"/>
        <v>0</v>
      </c>
      <c r="P1980" s="134">
        <f t="shared" si="2651"/>
        <v>0</v>
      </c>
      <c r="Q1980" s="133">
        <f t="shared" si="2618"/>
        <v>0.12682499999999999</v>
      </c>
      <c r="R1980" s="143">
        <f t="shared" si="2652"/>
        <v>1.007657757</v>
      </c>
      <c r="S1980" s="134">
        <f t="shared" si="2653"/>
        <v>0</v>
      </c>
      <c r="T1980" s="3">
        <f t="shared" si="2619"/>
        <v>0</v>
      </c>
      <c r="U1980" s="4">
        <f t="shared" si="2620"/>
        <v>0</v>
      </c>
      <c r="V1980" s="144" t="str">
        <f t="shared" ref="V1980" si="2685">V1979</f>
        <v>A+J=</v>
      </c>
      <c r="W1980" s="9">
        <f t="shared" si="2616"/>
        <v>44029</v>
      </c>
      <c r="X1980" s="4"/>
      <c r="Y1980" s="18"/>
      <c r="Z1980" s="16"/>
      <c r="AD1980" s="5"/>
    </row>
    <row r="1981" spans="1:30" x14ac:dyDescent="0.2">
      <c r="A1981" s="138">
        <f t="shared" si="2617"/>
        <v>44026</v>
      </c>
      <c r="B1981" s="134">
        <f t="shared" si="2641"/>
        <v>1E-8</v>
      </c>
      <c r="C1981" s="134">
        <f t="shared" si="2677"/>
        <v>9.8680175142362714E-9</v>
      </c>
      <c r="D1981" s="139">
        <f t="shared" si="2642"/>
        <v>778.101</v>
      </c>
      <c r="E1981" s="10">
        <f>IF(DAY(A1981)=E$3+1,VLOOKUP(A1981,[1]Plan1!$BZ$150:$CA$300,2),E1980)</f>
        <v>780.28</v>
      </c>
      <c r="F1981" s="140">
        <f t="shared" si="2643"/>
        <v>43972</v>
      </c>
      <c r="G1981" s="133">
        <f t="shared" si="2644"/>
        <v>2.8004076591598981E-3</v>
      </c>
      <c r="H1981" s="141">
        <f t="shared" si="2645"/>
        <v>24</v>
      </c>
      <c r="I1981" s="141">
        <f t="shared" si="2646"/>
        <v>30</v>
      </c>
      <c r="J1981" s="134">
        <f t="shared" si="2647"/>
        <v>1.0022396994463736</v>
      </c>
      <c r="K1981" s="134">
        <f t="shared" si="2648"/>
        <v>1.3476238300000001</v>
      </c>
      <c r="L1981" s="134">
        <f t="shared" si="2649"/>
        <v>1.3506421</v>
      </c>
      <c r="M1981" s="134">
        <f t="shared" si="2650"/>
        <v>1E-8</v>
      </c>
      <c r="N1981" s="142">
        <f t="shared" si="2678"/>
        <v>0</v>
      </c>
      <c r="O1981" s="133">
        <f t="shared" si="2614"/>
        <v>0</v>
      </c>
      <c r="P1981" s="134">
        <f t="shared" si="2651"/>
        <v>0</v>
      </c>
      <c r="Q1981" s="133">
        <f t="shared" si="2618"/>
        <v>0.12682499999999999</v>
      </c>
      <c r="R1981" s="143">
        <f t="shared" si="2652"/>
        <v>1.00799203</v>
      </c>
      <c r="S1981" s="134">
        <f t="shared" si="2653"/>
        <v>0</v>
      </c>
      <c r="T1981" s="3">
        <f t="shared" si="2619"/>
        <v>0</v>
      </c>
      <c r="U1981" s="4">
        <f t="shared" si="2620"/>
        <v>0</v>
      </c>
      <c r="V1981" s="144" t="str">
        <f t="shared" ref="V1981" si="2686">V1980</f>
        <v>A+J=</v>
      </c>
      <c r="W1981" s="9">
        <f t="shared" si="2616"/>
        <v>44029</v>
      </c>
      <c r="X1981" s="4"/>
      <c r="Y1981" s="18"/>
      <c r="Z1981" s="16"/>
      <c r="AD1981" s="5"/>
    </row>
    <row r="1982" spans="1:30" x14ac:dyDescent="0.2">
      <c r="A1982" s="138">
        <f t="shared" si="2617"/>
        <v>44027</v>
      </c>
      <c r="B1982" s="134">
        <f t="shared" si="2641"/>
        <v>1E-8</v>
      </c>
      <c r="C1982" s="134">
        <f t="shared" si="2677"/>
        <v>9.8680175142362714E-9</v>
      </c>
      <c r="D1982" s="139">
        <f t="shared" si="2642"/>
        <v>778.101</v>
      </c>
      <c r="E1982" s="10">
        <f>IF(DAY(A1982)=E$3+1,VLOOKUP(A1982,[1]Plan1!$BZ$150:$CA$300,2),E1981)</f>
        <v>780.28</v>
      </c>
      <c r="F1982" s="140">
        <f t="shared" si="2643"/>
        <v>43972</v>
      </c>
      <c r="G1982" s="133">
        <f t="shared" si="2644"/>
        <v>2.8004076591598981E-3</v>
      </c>
      <c r="H1982" s="141">
        <f t="shared" si="2645"/>
        <v>25</v>
      </c>
      <c r="I1982" s="141">
        <f t="shared" si="2646"/>
        <v>30</v>
      </c>
      <c r="J1982" s="134">
        <f t="shared" si="2647"/>
        <v>1.0023331290385102</v>
      </c>
      <c r="K1982" s="134">
        <f t="shared" si="2648"/>
        <v>1.3476238300000001</v>
      </c>
      <c r="L1982" s="134">
        <f t="shared" si="2649"/>
        <v>1.3507680099999999</v>
      </c>
      <c r="M1982" s="134">
        <f t="shared" si="2650"/>
        <v>1E-8</v>
      </c>
      <c r="N1982" s="142">
        <f t="shared" si="2678"/>
        <v>0</v>
      </c>
      <c r="O1982" s="133">
        <f t="shared" si="2614"/>
        <v>0</v>
      </c>
      <c r="P1982" s="134">
        <f t="shared" si="2651"/>
        <v>0</v>
      </c>
      <c r="Q1982" s="133">
        <f t="shared" si="2618"/>
        <v>0.12682499999999999</v>
      </c>
      <c r="R1982" s="143">
        <f t="shared" si="2652"/>
        <v>1.0083264139999999</v>
      </c>
      <c r="S1982" s="134">
        <f t="shared" si="2653"/>
        <v>0</v>
      </c>
      <c r="T1982" s="3">
        <f t="shared" si="2619"/>
        <v>0</v>
      </c>
      <c r="U1982" s="4">
        <f t="shared" si="2620"/>
        <v>0</v>
      </c>
      <c r="V1982" s="144" t="str">
        <f t="shared" ref="V1982" si="2687">V1981</f>
        <v>A+J=</v>
      </c>
      <c r="W1982" s="9">
        <f t="shared" si="2616"/>
        <v>44029</v>
      </c>
      <c r="X1982" s="4"/>
      <c r="Y1982" s="18"/>
      <c r="Z1982" s="16"/>
      <c r="AD1982" s="5"/>
    </row>
    <row r="1983" spans="1:30" x14ac:dyDescent="0.2">
      <c r="A1983" s="138">
        <f t="shared" si="2617"/>
        <v>44028</v>
      </c>
      <c r="B1983" s="134">
        <f t="shared" si="2641"/>
        <v>1E-8</v>
      </c>
      <c r="C1983" s="134">
        <f t="shared" si="2677"/>
        <v>9.8680175142362714E-9</v>
      </c>
      <c r="D1983" s="139">
        <f t="shared" si="2642"/>
        <v>778.101</v>
      </c>
      <c r="E1983" s="10">
        <f>IF(DAY(A1983)=E$3+1,VLOOKUP(A1983,[1]Plan1!$BZ$150:$CA$300,2),E1982)</f>
        <v>780.28</v>
      </c>
      <c r="F1983" s="140">
        <f t="shared" si="2643"/>
        <v>43972</v>
      </c>
      <c r="G1983" s="133">
        <f t="shared" si="2644"/>
        <v>2.8004076591598981E-3</v>
      </c>
      <c r="H1983" s="141">
        <f t="shared" si="2645"/>
        <v>26</v>
      </c>
      <c r="I1983" s="141">
        <f t="shared" si="2646"/>
        <v>30</v>
      </c>
      <c r="J1983" s="134">
        <f t="shared" si="2647"/>
        <v>1.0024265673402286</v>
      </c>
      <c r="K1983" s="134">
        <f t="shared" si="2648"/>
        <v>1.3476238300000001</v>
      </c>
      <c r="L1983" s="134">
        <f t="shared" si="2649"/>
        <v>1.3508939200000001</v>
      </c>
      <c r="M1983" s="134">
        <f t="shared" si="2650"/>
        <v>1E-8</v>
      </c>
      <c r="N1983" s="142">
        <f t="shared" si="2678"/>
        <v>0</v>
      </c>
      <c r="O1983" s="133">
        <f t="shared" si="2614"/>
        <v>0</v>
      </c>
      <c r="P1983" s="134">
        <f t="shared" si="2651"/>
        <v>0</v>
      </c>
      <c r="Q1983" s="133">
        <f t="shared" si="2618"/>
        <v>0.12682499999999999</v>
      </c>
      <c r="R1983" s="143">
        <f t="shared" si="2652"/>
        <v>1.008660909</v>
      </c>
      <c r="S1983" s="134">
        <f t="shared" si="2653"/>
        <v>0</v>
      </c>
      <c r="T1983" s="3">
        <f t="shared" si="2619"/>
        <v>0</v>
      </c>
      <c r="U1983" s="4">
        <f t="shared" si="2620"/>
        <v>0</v>
      </c>
      <c r="V1983" s="144" t="str">
        <f t="shared" ref="V1983" si="2688">V1982</f>
        <v>A+J=</v>
      </c>
      <c r="W1983" s="9">
        <f t="shared" si="2616"/>
        <v>44029</v>
      </c>
      <c r="X1983" s="4"/>
      <c r="Y1983" s="18"/>
      <c r="Z1983" s="16"/>
      <c r="AD1983" s="5"/>
    </row>
    <row r="1984" spans="1:30" x14ac:dyDescent="0.2">
      <c r="A1984" s="138">
        <f t="shared" si="2617"/>
        <v>44029</v>
      </c>
      <c r="B1984" s="134">
        <f t="shared" ref="B1984:B2047" si="2689">(M1984+S1984)</f>
        <v>1E-8</v>
      </c>
      <c r="C1984" s="134">
        <f t="shared" si="2677"/>
        <v>9.8680175142362714E-9</v>
      </c>
      <c r="D1984" s="139">
        <f t="shared" ref="D1984:D2047" si="2690">IF(E1984=E1983,D1983,E1983)</f>
        <v>778.101</v>
      </c>
      <c r="E1984" s="10">
        <f>IF(DAY(A1984)=E$3+1,VLOOKUP(A1984,[1]Plan1!$BZ$150:$CA$300,2),E1983)</f>
        <v>780.28</v>
      </c>
      <c r="F1984" s="140">
        <f t="shared" ref="F1984:F2047" si="2691">IF(D1984=D1983,F1983,EDATE(A1984,-1))</f>
        <v>43972</v>
      </c>
      <c r="G1984" s="133">
        <f t="shared" ref="G1984:G2047" si="2692">(E1984/D1984)-1</f>
        <v>2.8004076591598981E-3</v>
      </c>
      <c r="H1984" s="141">
        <f t="shared" ref="H1984:H2047" si="2693">IF(DAY(A1984)=E$3+1,1,H1983+1)</f>
        <v>27</v>
      </c>
      <c r="I1984" s="141">
        <f t="shared" ref="I1984:I2047" si="2694">IF(DAY(A1984)=E$3+1,DAY(EOMONTH(A1984,0)),I1983)</f>
        <v>30</v>
      </c>
      <c r="J1984" s="134">
        <f t="shared" ref="J1984:J2047" si="2695">((E1984/D1984)^(H1984/I1984))</f>
        <v>1.0025200143523407</v>
      </c>
      <c r="K1984" s="134">
        <f t="shared" ref="K1984:K2047" si="2696">IF(DAY(A1984)=E$3+1,L1983,K1983)</f>
        <v>1.3476238300000001</v>
      </c>
      <c r="L1984" s="134">
        <f t="shared" ref="L1984:L2047" si="2697">TRUNC(J1984*K1984,8)</f>
        <v>1.3510198600000001</v>
      </c>
      <c r="M1984" s="134">
        <f t="shared" ref="M1984:M2047" si="2698">TRUNC(C1984*L1984,8)</f>
        <v>1E-8</v>
      </c>
      <c r="N1984" s="142">
        <f t="shared" si="2678"/>
        <v>0</v>
      </c>
      <c r="O1984" s="133">
        <f t="shared" si="2614"/>
        <v>0</v>
      </c>
      <c r="P1984" s="134">
        <f t="shared" ref="P1984:P2047" si="2699">IF(O1984&gt;0,TRUNC(O1984*M1984,8),0)</f>
        <v>0</v>
      </c>
      <c r="Q1984" s="133">
        <f t="shared" si="2618"/>
        <v>0.12682499999999999</v>
      </c>
      <c r="R1984" s="143">
        <f t="shared" ref="R1984:R2047" si="2700">ROUND((1+Q1984)^(1/12)^(H1984/I1984),9)</f>
        <v>1.008995514</v>
      </c>
      <c r="S1984" s="134">
        <f t="shared" ref="S1984:S2047" si="2701">TRUNC(M1984*(R1984-1),8)</f>
        <v>0</v>
      </c>
      <c r="T1984" s="3">
        <f t="shared" si="2619"/>
        <v>0</v>
      </c>
      <c r="U1984" s="4">
        <f t="shared" si="2620"/>
        <v>0</v>
      </c>
      <c r="V1984" s="144" t="str">
        <f t="shared" ref="V1984" si="2702">V1983</f>
        <v>A+J=</v>
      </c>
      <c r="W1984" s="9">
        <f t="shared" si="2616"/>
        <v>44060</v>
      </c>
      <c r="X1984" s="4"/>
      <c r="Y1984" s="18"/>
      <c r="Z1984" s="16"/>
      <c r="AD1984" s="5"/>
    </row>
    <row r="1985" spans="1:30" x14ac:dyDescent="0.2">
      <c r="A1985" s="138">
        <f t="shared" si="2617"/>
        <v>44030</v>
      </c>
      <c r="B1985" s="134">
        <f t="shared" si="2689"/>
        <v>1E-8</v>
      </c>
      <c r="C1985" s="134">
        <f t="shared" si="2677"/>
        <v>9.8680175142362714E-9</v>
      </c>
      <c r="D1985" s="139">
        <f t="shared" si="2690"/>
        <v>778.101</v>
      </c>
      <c r="E1985" s="10">
        <f>IF(DAY(A1985)=E$3+1,VLOOKUP(A1985,[1]Plan1!$BZ$150:$CA$300,2),E1984)</f>
        <v>780.28</v>
      </c>
      <c r="F1985" s="140">
        <f t="shared" si="2691"/>
        <v>43972</v>
      </c>
      <c r="G1985" s="133">
        <f t="shared" si="2692"/>
        <v>2.8004076591598981E-3</v>
      </c>
      <c r="H1985" s="141">
        <f t="shared" si="2693"/>
        <v>28</v>
      </c>
      <c r="I1985" s="141">
        <f t="shared" si="2694"/>
        <v>30</v>
      </c>
      <c r="J1985" s="134">
        <f t="shared" si="2695"/>
        <v>1.0026134700756586</v>
      </c>
      <c r="K1985" s="134">
        <f t="shared" si="2696"/>
        <v>1.3476238300000001</v>
      </c>
      <c r="L1985" s="134">
        <f t="shared" si="2697"/>
        <v>1.3511458000000001</v>
      </c>
      <c r="M1985" s="134">
        <f t="shared" si="2698"/>
        <v>1E-8</v>
      </c>
      <c r="N1985" s="142">
        <f t="shared" si="2678"/>
        <v>0</v>
      </c>
      <c r="O1985" s="133">
        <f t="shared" si="2614"/>
        <v>0</v>
      </c>
      <c r="P1985" s="134">
        <f t="shared" si="2699"/>
        <v>0</v>
      </c>
      <c r="Q1985" s="133">
        <f t="shared" si="2618"/>
        <v>0.12682499999999999</v>
      </c>
      <c r="R1985" s="143">
        <f t="shared" si="2700"/>
        <v>1.0093302310000001</v>
      </c>
      <c r="S1985" s="134">
        <f t="shared" si="2701"/>
        <v>0</v>
      </c>
      <c r="T1985" s="3">
        <f t="shared" si="2619"/>
        <v>0</v>
      </c>
      <c r="U1985" s="4">
        <f t="shared" si="2620"/>
        <v>0</v>
      </c>
      <c r="V1985" s="144" t="str">
        <f t="shared" ref="V1985" si="2703">V1984</f>
        <v>A+J=</v>
      </c>
      <c r="W1985" s="9">
        <f t="shared" si="2616"/>
        <v>44060</v>
      </c>
      <c r="X1985" s="4"/>
      <c r="Y1985" s="18"/>
      <c r="Z1985" s="16"/>
      <c r="AD1985" s="5"/>
    </row>
    <row r="1986" spans="1:30" x14ac:dyDescent="0.2">
      <c r="A1986" s="138">
        <f t="shared" si="2617"/>
        <v>44031</v>
      </c>
      <c r="B1986" s="134">
        <f t="shared" si="2689"/>
        <v>1E-8</v>
      </c>
      <c r="C1986" s="134">
        <f t="shared" si="2677"/>
        <v>9.8680175142362714E-9</v>
      </c>
      <c r="D1986" s="139">
        <f t="shared" si="2690"/>
        <v>778.101</v>
      </c>
      <c r="E1986" s="10">
        <f>IF(DAY(A1986)=E$3+1,VLOOKUP(A1986,[1]Plan1!$BZ$150:$CA$300,2),E1985)</f>
        <v>780.28</v>
      </c>
      <c r="F1986" s="140">
        <f t="shared" si="2691"/>
        <v>43972</v>
      </c>
      <c r="G1986" s="133">
        <f t="shared" si="2692"/>
        <v>2.8004076591598981E-3</v>
      </c>
      <c r="H1986" s="141">
        <f t="shared" si="2693"/>
        <v>29</v>
      </c>
      <c r="I1986" s="141">
        <f t="shared" si="2694"/>
        <v>30</v>
      </c>
      <c r="J1986" s="134">
        <f t="shared" si="2695"/>
        <v>1.0027069345109942</v>
      </c>
      <c r="K1986" s="134">
        <f t="shared" si="2696"/>
        <v>1.3476238300000001</v>
      </c>
      <c r="L1986" s="134">
        <f t="shared" si="2697"/>
        <v>1.35127175</v>
      </c>
      <c r="M1986" s="134">
        <f t="shared" si="2698"/>
        <v>1E-8</v>
      </c>
      <c r="N1986" s="142">
        <f t="shared" si="2678"/>
        <v>0</v>
      </c>
      <c r="O1986" s="133">
        <f t="shared" si="2614"/>
        <v>0</v>
      </c>
      <c r="P1986" s="134">
        <f t="shared" si="2699"/>
        <v>0</v>
      </c>
      <c r="Q1986" s="133">
        <f t="shared" si="2618"/>
        <v>0.12682499999999999</v>
      </c>
      <c r="R1986" s="143">
        <f t="shared" si="2700"/>
        <v>1.009665059</v>
      </c>
      <c r="S1986" s="134">
        <f t="shared" si="2701"/>
        <v>0</v>
      </c>
      <c r="T1986" s="3">
        <f t="shared" si="2619"/>
        <v>0</v>
      </c>
      <c r="U1986" s="4">
        <f t="shared" si="2620"/>
        <v>0</v>
      </c>
      <c r="V1986" s="144" t="str">
        <f t="shared" ref="V1986" si="2704">V1985</f>
        <v>A+J=</v>
      </c>
      <c r="W1986" s="9">
        <f t="shared" si="2616"/>
        <v>44060</v>
      </c>
      <c r="X1986" s="4"/>
      <c r="Y1986" s="18"/>
      <c r="Z1986" s="16"/>
      <c r="AD1986" s="5"/>
    </row>
    <row r="1987" spans="1:30" x14ac:dyDescent="0.2">
      <c r="A1987" s="138">
        <f t="shared" si="2617"/>
        <v>44032</v>
      </c>
      <c r="B1987" s="134">
        <f t="shared" si="2689"/>
        <v>1E-8</v>
      </c>
      <c r="C1987" s="134">
        <f t="shared" si="2677"/>
        <v>9.8680175142362714E-9</v>
      </c>
      <c r="D1987" s="139">
        <f t="shared" si="2690"/>
        <v>778.101</v>
      </c>
      <c r="E1987" s="10">
        <f>IF(DAY(A1987)=E$3+1,VLOOKUP(A1987,[1]Plan1!$BZ$150:$CA$300,2),E1986)</f>
        <v>780.28</v>
      </c>
      <c r="F1987" s="140">
        <f t="shared" si="2691"/>
        <v>43972</v>
      </c>
      <c r="G1987" s="133">
        <f t="shared" si="2692"/>
        <v>2.8004076591598981E-3</v>
      </c>
      <c r="H1987" s="141">
        <f t="shared" si="2693"/>
        <v>30</v>
      </c>
      <c r="I1987" s="141">
        <f t="shared" si="2694"/>
        <v>30</v>
      </c>
      <c r="J1987" s="134">
        <f t="shared" si="2695"/>
        <v>1.0028004076591599</v>
      </c>
      <c r="K1987" s="134">
        <f t="shared" si="2696"/>
        <v>1.3476238300000001</v>
      </c>
      <c r="L1987" s="134">
        <f t="shared" si="2697"/>
        <v>1.35139772</v>
      </c>
      <c r="M1987" s="134">
        <f t="shared" si="2698"/>
        <v>1E-8</v>
      </c>
      <c r="N1987" s="142">
        <f t="shared" si="2678"/>
        <v>66</v>
      </c>
      <c r="O1987" s="133">
        <f t="shared" si="2614"/>
        <v>0.219661</v>
      </c>
      <c r="P1987" s="134">
        <f t="shared" si="2699"/>
        <v>0</v>
      </c>
      <c r="Q1987" s="133">
        <f t="shared" si="2618"/>
        <v>0.12682499999999999</v>
      </c>
      <c r="R1987" s="143">
        <f t="shared" si="2700"/>
        <v>1.0099999980000001</v>
      </c>
      <c r="S1987" s="134">
        <f t="shared" si="2701"/>
        <v>0</v>
      </c>
      <c r="T1987" s="3">
        <f t="shared" si="2619"/>
        <v>0</v>
      </c>
      <c r="U1987" s="4">
        <f t="shared" si="2620"/>
        <v>0</v>
      </c>
      <c r="V1987" s="144" t="str">
        <f t="shared" ref="V1987" si="2705">V1986</f>
        <v>A+J=</v>
      </c>
      <c r="W1987" s="9">
        <f t="shared" si="2616"/>
        <v>44060</v>
      </c>
      <c r="X1987" s="4"/>
      <c r="Y1987" s="18"/>
      <c r="Z1987" s="16"/>
      <c r="AD1987" s="5"/>
    </row>
    <row r="1988" spans="1:30" x14ac:dyDescent="0.2">
      <c r="A1988" s="138">
        <f t="shared" si="2617"/>
        <v>44033</v>
      </c>
      <c r="B1988" s="134">
        <f t="shared" si="2689"/>
        <v>1E-8</v>
      </c>
      <c r="C1988" s="134">
        <f t="shared" si="2677"/>
        <v>9.8680175142362714E-9</v>
      </c>
      <c r="D1988" s="139">
        <f t="shared" si="2690"/>
        <v>778.101</v>
      </c>
      <c r="E1988" s="10">
        <f>IF(DAY(A1988)=E$3+1,VLOOKUP(A1988,[1]Plan1!$BZ$150:$CA$300,2),E1987)</f>
        <v>780.28</v>
      </c>
      <c r="F1988" s="140">
        <f t="shared" si="2691"/>
        <v>43972</v>
      </c>
      <c r="G1988" s="133">
        <f t="shared" si="2692"/>
        <v>2.8004076591598981E-3</v>
      </c>
      <c r="H1988" s="141">
        <f t="shared" si="2693"/>
        <v>1</v>
      </c>
      <c r="I1988" s="141">
        <f t="shared" si="2694"/>
        <v>31</v>
      </c>
      <c r="J1988" s="134">
        <f t="shared" si="2695"/>
        <v>1.0000902135471528</v>
      </c>
      <c r="K1988" s="134">
        <f t="shared" si="2696"/>
        <v>1.35139772</v>
      </c>
      <c r="L1988" s="134">
        <f t="shared" si="2697"/>
        <v>1.3515196300000001</v>
      </c>
      <c r="M1988" s="134">
        <f t="shared" si="2698"/>
        <v>1E-8</v>
      </c>
      <c r="N1988" s="142">
        <f t="shared" si="2678"/>
        <v>0</v>
      </c>
      <c r="O1988" s="133">
        <f t="shared" si="2614"/>
        <v>0</v>
      </c>
      <c r="P1988" s="134">
        <f t="shared" si="2699"/>
        <v>0</v>
      </c>
      <c r="Q1988" s="133">
        <f t="shared" si="2618"/>
        <v>0.12682499999999999</v>
      </c>
      <c r="R1988" s="143">
        <f t="shared" si="2700"/>
        <v>1.0003210300000001</v>
      </c>
      <c r="S1988" s="134">
        <f t="shared" si="2701"/>
        <v>0</v>
      </c>
      <c r="T1988" s="3">
        <f t="shared" si="2619"/>
        <v>0</v>
      </c>
      <c r="U1988" s="4">
        <f t="shared" si="2620"/>
        <v>0</v>
      </c>
      <c r="V1988" s="144" t="str">
        <f t="shared" ref="V1988" si="2706">V1987</f>
        <v>A+J=</v>
      </c>
      <c r="W1988" s="9">
        <f t="shared" si="2616"/>
        <v>44060</v>
      </c>
      <c r="X1988" s="4"/>
      <c r="Y1988" s="18"/>
      <c r="Z1988" s="16"/>
      <c r="AD1988" s="5"/>
    </row>
    <row r="1989" spans="1:30" x14ac:dyDescent="0.2">
      <c r="A1989" s="138">
        <f t="shared" si="2617"/>
        <v>44034</v>
      </c>
      <c r="B1989" s="134">
        <f t="shared" si="2689"/>
        <v>1E-8</v>
      </c>
      <c r="C1989" s="134">
        <f t="shared" si="2677"/>
        <v>9.8680175142362714E-9</v>
      </c>
      <c r="D1989" s="139">
        <f t="shared" si="2690"/>
        <v>778.101</v>
      </c>
      <c r="E1989" s="10">
        <f>IF(DAY(A1989)=E$3+1,VLOOKUP(A1989,[1]Plan1!$BZ$150:$CA$300,2),E1988)</f>
        <v>780.28</v>
      </c>
      <c r="F1989" s="140">
        <f t="shared" si="2691"/>
        <v>43972</v>
      </c>
      <c r="G1989" s="133">
        <f t="shared" si="2692"/>
        <v>2.8004076591598981E-3</v>
      </c>
      <c r="H1989" s="141">
        <f t="shared" si="2693"/>
        <v>2</v>
      </c>
      <c r="I1989" s="141">
        <f t="shared" si="2694"/>
        <v>31</v>
      </c>
      <c r="J1989" s="134">
        <f t="shared" si="2695"/>
        <v>1.0001804352327897</v>
      </c>
      <c r="K1989" s="134">
        <f t="shared" si="2696"/>
        <v>1.35139772</v>
      </c>
      <c r="L1989" s="134">
        <f t="shared" si="2697"/>
        <v>1.3516415500000001</v>
      </c>
      <c r="M1989" s="134">
        <f t="shared" si="2698"/>
        <v>1E-8</v>
      </c>
      <c r="N1989" s="142">
        <f t="shared" si="2678"/>
        <v>0</v>
      </c>
      <c r="O1989" s="133">
        <f t="shared" si="2614"/>
        <v>0</v>
      </c>
      <c r="P1989" s="134">
        <f t="shared" si="2699"/>
        <v>0</v>
      </c>
      <c r="Q1989" s="133">
        <f t="shared" si="2618"/>
        <v>0.12682499999999999</v>
      </c>
      <c r="R1989" s="143">
        <f t="shared" si="2700"/>
        <v>1.000642163</v>
      </c>
      <c r="S1989" s="134">
        <f t="shared" si="2701"/>
        <v>0</v>
      </c>
      <c r="T1989" s="3">
        <f t="shared" si="2619"/>
        <v>0</v>
      </c>
      <c r="U1989" s="4">
        <f t="shared" si="2620"/>
        <v>0</v>
      </c>
      <c r="V1989" s="144" t="str">
        <f t="shared" ref="V1989" si="2707">V1988</f>
        <v>A+J=</v>
      </c>
      <c r="W1989" s="9">
        <f t="shared" si="2616"/>
        <v>44060</v>
      </c>
      <c r="X1989" s="28"/>
      <c r="Y1989" s="18"/>
      <c r="Z1989" s="16"/>
      <c r="AD1989" s="5"/>
    </row>
    <row r="1990" spans="1:30" x14ac:dyDescent="0.2">
      <c r="A1990" s="138">
        <f t="shared" si="2617"/>
        <v>44035</v>
      </c>
      <c r="B1990" s="134">
        <f t="shared" si="2689"/>
        <v>1E-8</v>
      </c>
      <c r="C1990" s="134">
        <f t="shared" si="2677"/>
        <v>9.8680175142362714E-9</v>
      </c>
      <c r="D1990" s="139">
        <f t="shared" si="2690"/>
        <v>778.101</v>
      </c>
      <c r="E1990" s="10">
        <f>IF(DAY(A1990)=E$3+1,VLOOKUP(A1990,[1]Plan1!$BZ$150:$CA$300,2),E1989)</f>
        <v>780.28</v>
      </c>
      <c r="F1990" s="140">
        <f t="shared" si="2691"/>
        <v>43972</v>
      </c>
      <c r="G1990" s="133">
        <f t="shared" si="2692"/>
        <v>2.8004076591598981E-3</v>
      </c>
      <c r="H1990" s="141">
        <f t="shared" si="2693"/>
        <v>3</v>
      </c>
      <c r="I1990" s="141">
        <f t="shared" si="2694"/>
        <v>31</v>
      </c>
      <c r="J1990" s="134">
        <f t="shared" si="2695"/>
        <v>1.0002706650576449</v>
      </c>
      <c r="K1990" s="134">
        <f t="shared" si="2696"/>
        <v>1.35139772</v>
      </c>
      <c r="L1990" s="134">
        <f t="shared" si="2697"/>
        <v>1.35176349</v>
      </c>
      <c r="M1990" s="134">
        <f t="shared" si="2698"/>
        <v>1E-8</v>
      </c>
      <c r="N1990" s="142">
        <f t="shared" si="2678"/>
        <v>0</v>
      </c>
      <c r="O1990" s="133">
        <f t="shared" si="2614"/>
        <v>0</v>
      </c>
      <c r="P1990" s="134">
        <f t="shared" si="2699"/>
        <v>0</v>
      </c>
      <c r="Q1990" s="133">
        <f t="shared" si="2618"/>
        <v>0.12682499999999999</v>
      </c>
      <c r="R1990" s="143">
        <f t="shared" si="2700"/>
        <v>1.000963399</v>
      </c>
      <c r="S1990" s="134">
        <f t="shared" si="2701"/>
        <v>0</v>
      </c>
      <c r="T1990" s="3">
        <f t="shared" si="2619"/>
        <v>0</v>
      </c>
      <c r="U1990" s="4">
        <f t="shared" si="2620"/>
        <v>0</v>
      </c>
      <c r="V1990" s="144" t="str">
        <f t="shared" ref="V1990" si="2708">V1989</f>
        <v>A+J=</v>
      </c>
      <c r="W1990" s="9">
        <f t="shared" si="2616"/>
        <v>44060</v>
      </c>
      <c r="X1990" s="4"/>
      <c r="Y1990" s="18"/>
      <c r="Z1990" s="16"/>
      <c r="AD1990" s="5"/>
    </row>
    <row r="1991" spans="1:30" x14ac:dyDescent="0.2">
      <c r="A1991" s="138">
        <f t="shared" si="2617"/>
        <v>44036</v>
      </c>
      <c r="B1991" s="134">
        <f t="shared" si="2689"/>
        <v>1E-8</v>
      </c>
      <c r="C1991" s="134">
        <f t="shared" si="2677"/>
        <v>9.8680175142362714E-9</v>
      </c>
      <c r="D1991" s="139">
        <f t="shared" si="2690"/>
        <v>778.101</v>
      </c>
      <c r="E1991" s="10">
        <f>IF(DAY(A1991)=E$3+1,VLOOKUP(A1991,[1]Plan1!$BZ$150:$CA$300,2),E1990)</f>
        <v>780.28</v>
      </c>
      <c r="F1991" s="140">
        <f t="shared" si="2691"/>
        <v>43972</v>
      </c>
      <c r="G1991" s="133">
        <f t="shared" si="2692"/>
        <v>2.8004076591598981E-3</v>
      </c>
      <c r="H1991" s="141">
        <f t="shared" si="2693"/>
        <v>4</v>
      </c>
      <c r="I1991" s="141">
        <f t="shared" si="2694"/>
        <v>31</v>
      </c>
      <c r="J1991" s="134">
        <f t="shared" si="2695"/>
        <v>1.0003609030224527</v>
      </c>
      <c r="K1991" s="134">
        <f t="shared" si="2696"/>
        <v>1.35139772</v>
      </c>
      <c r="L1991" s="134">
        <f t="shared" si="2697"/>
        <v>1.35188544</v>
      </c>
      <c r="M1991" s="134">
        <f t="shared" si="2698"/>
        <v>1E-8</v>
      </c>
      <c r="N1991" s="142">
        <f t="shared" si="2678"/>
        <v>0</v>
      </c>
      <c r="O1991" s="133">
        <f t="shared" si="2614"/>
        <v>0</v>
      </c>
      <c r="P1991" s="134">
        <f t="shared" si="2699"/>
        <v>0</v>
      </c>
      <c r="Q1991" s="133">
        <f t="shared" si="2618"/>
        <v>0.12682499999999999</v>
      </c>
      <c r="R1991" s="143">
        <f t="shared" si="2700"/>
        <v>1.0012847380000001</v>
      </c>
      <c r="S1991" s="134">
        <f t="shared" si="2701"/>
        <v>0</v>
      </c>
      <c r="T1991" s="3">
        <f t="shared" si="2619"/>
        <v>0</v>
      </c>
      <c r="U1991" s="4">
        <f t="shared" si="2620"/>
        <v>0</v>
      </c>
      <c r="V1991" s="144" t="str">
        <f t="shared" ref="V1991" si="2709">V1990</f>
        <v>A+J=</v>
      </c>
      <c r="W1991" s="9">
        <f t="shared" si="2616"/>
        <v>44060</v>
      </c>
      <c r="X1991" s="4"/>
      <c r="Y1991" s="18"/>
      <c r="Z1991" s="16"/>
      <c r="AD1991" s="5"/>
    </row>
    <row r="1992" spans="1:30" x14ac:dyDescent="0.2">
      <c r="A1992" s="138">
        <f t="shared" si="2617"/>
        <v>44037</v>
      </c>
      <c r="B1992" s="134">
        <f t="shared" si="2689"/>
        <v>1E-8</v>
      </c>
      <c r="C1992" s="134">
        <f t="shared" si="2677"/>
        <v>9.8680175142362714E-9</v>
      </c>
      <c r="D1992" s="139">
        <f t="shared" si="2690"/>
        <v>778.101</v>
      </c>
      <c r="E1992" s="10">
        <f>IF(DAY(A1992)=E$3+1,VLOOKUP(A1992,[1]Plan1!$BZ$150:$CA$300,2),E1991)</f>
        <v>780.28</v>
      </c>
      <c r="F1992" s="140">
        <f t="shared" si="2691"/>
        <v>43972</v>
      </c>
      <c r="G1992" s="133">
        <f t="shared" si="2692"/>
        <v>2.8004076591598981E-3</v>
      </c>
      <c r="H1992" s="141">
        <f t="shared" si="2693"/>
        <v>5</v>
      </c>
      <c r="I1992" s="141">
        <f t="shared" si="2694"/>
        <v>31</v>
      </c>
      <c r="J1992" s="134">
        <f t="shared" si="2695"/>
        <v>1.0004511491279473</v>
      </c>
      <c r="K1992" s="134">
        <f t="shared" si="2696"/>
        <v>1.35139772</v>
      </c>
      <c r="L1992" s="134">
        <f t="shared" si="2697"/>
        <v>1.3520074</v>
      </c>
      <c r="M1992" s="134">
        <f t="shared" si="2698"/>
        <v>1E-8</v>
      </c>
      <c r="N1992" s="142">
        <f t="shared" si="2678"/>
        <v>0</v>
      </c>
      <c r="O1992" s="133">
        <f t="shared" si="2614"/>
        <v>0</v>
      </c>
      <c r="P1992" s="134">
        <f t="shared" si="2699"/>
        <v>0</v>
      </c>
      <c r="Q1992" s="133">
        <f t="shared" si="2618"/>
        <v>0.12682499999999999</v>
      </c>
      <c r="R1992" s="143">
        <f t="shared" si="2700"/>
        <v>1.00160618</v>
      </c>
      <c r="S1992" s="134">
        <f t="shared" si="2701"/>
        <v>0</v>
      </c>
      <c r="T1992" s="3">
        <f t="shared" si="2619"/>
        <v>0</v>
      </c>
      <c r="U1992" s="4">
        <f t="shared" si="2620"/>
        <v>0</v>
      </c>
      <c r="V1992" s="144" t="str">
        <f t="shared" ref="V1992" si="2710">V1991</f>
        <v>A+J=</v>
      </c>
      <c r="W1992" s="9">
        <f t="shared" si="2616"/>
        <v>44060</v>
      </c>
      <c r="X1992" s="4"/>
      <c r="Y1992" s="18"/>
      <c r="Z1992" s="16"/>
      <c r="AD1992" s="5"/>
    </row>
    <row r="1993" spans="1:30" x14ac:dyDescent="0.2">
      <c r="A1993" s="138">
        <f t="shared" si="2617"/>
        <v>44038</v>
      </c>
      <c r="B1993" s="134">
        <f t="shared" si="2689"/>
        <v>1E-8</v>
      </c>
      <c r="C1993" s="134">
        <f t="shared" si="2677"/>
        <v>9.8680175142362714E-9</v>
      </c>
      <c r="D1993" s="139">
        <f t="shared" si="2690"/>
        <v>778.101</v>
      </c>
      <c r="E1993" s="10">
        <f>IF(DAY(A1993)=E$3+1,VLOOKUP(A1993,[1]Plan1!$BZ$150:$CA$300,2),E1992)</f>
        <v>780.28</v>
      </c>
      <c r="F1993" s="140">
        <f t="shared" si="2691"/>
        <v>43972</v>
      </c>
      <c r="G1993" s="133">
        <f t="shared" si="2692"/>
        <v>2.8004076591598981E-3</v>
      </c>
      <c r="H1993" s="141">
        <f t="shared" si="2693"/>
        <v>6</v>
      </c>
      <c r="I1993" s="141">
        <f t="shared" si="2694"/>
        <v>31</v>
      </c>
      <c r="J1993" s="134">
        <f t="shared" si="2695"/>
        <v>1.0005414033748632</v>
      </c>
      <c r="K1993" s="134">
        <f t="shared" si="2696"/>
        <v>1.35139772</v>
      </c>
      <c r="L1993" s="134">
        <f t="shared" si="2697"/>
        <v>1.3521293700000001</v>
      </c>
      <c r="M1993" s="134">
        <f t="shared" si="2698"/>
        <v>1E-8</v>
      </c>
      <c r="N1993" s="142">
        <f t="shared" si="2678"/>
        <v>0</v>
      </c>
      <c r="O1993" s="133">
        <f t="shared" si="2614"/>
        <v>0</v>
      </c>
      <c r="P1993" s="134">
        <f t="shared" si="2699"/>
        <v>0</v>
      </c>
      <c r="Q1993" s="133">
        <f t="shared" si="2618"/>
        <v>0.12682499999999999</v>
      </c>
      <c r="R1993" s="143">
        <f t="shared" si="2700"/>
        <v>1.0019277259999999</v>
      </c>
      <c r="S1993" s="134">
        <f t="shared" si="2701"/>
        <v>0</v>
      </c>
      <c r="T1993" s="3">
        <f t="shared" si="2619"/>
        <v>0</v>
      </c>
      <c r="U1993" s="4">
        <f t="shared" si="2620"/>
        <v>0</v>
      </c>
      <c r="V1993" s="144" t="str">
        <f t="shared" ref="V1993" si="2711">V1992</f>
        <v>A+J=</v>
      </c>
      <c r="W1993" s="9">
        <f t="shared" si="2616"/>
        <v>44060</v>
      </c>
      <c r="X1993" s="4"/>
      <c r="Y1993" s="18"/>
      <c r="Z1993" s="16"/>
      <c r="AD1993" s="5"/>
    </row>
    <row r="1994" spans="1:30" x14ac:dyDescent="0.2">
      <c r="A1994" s="138">
        <f t="shared" si="2617"/>
        <v>44039</v>
      </c>
      <c r="B1994" s="134">
        <f t="shared" si="2689"/>
        <v>1E-8</v>
      </c>
      <c r="C1994" s="134">
        <f t="shared" si="2677"/>
        <v>9.8680175142362714E-9</v>
      </c>
      <c r="D1994" s="139">
        <f t="shared" si="2690"/>
        <v>778.101</v>
      </c>
      <c r="E1994" s="10">
        <f>IF(DAY(A1994)=E$3+1,VLOOKUP(A1994,[1]Plan1!$BZ$150:$CA$300,2),E1993)</f>
        <v>780.28</v>
      </c>
      <c r="F1994" s="140">
        <f t="shared" si="2691"/>
        <v>43972</v>
      </c>
      <c r="G1994" s="133">
        <f t="shared" si="2692"/>
        <v>2.8004076591598981E-3</v>
      </c>
      <c r="H1994" s="141">
        <f t="shared" si="2693"/>
        <v>7</v>
      </c>
      <c r="I1994" s="141">
        <f t="shared" si="2694"/>
        <v>31</v>
      </c>
      <c r="J1994" s="134">
        <f t="shared" si="2695"/>
        <v>1.0006316657639349</v>
      </c>
      <c r="K1994" s="134">
        <f t="shared" si="2696"/>
        <v>1.35139772</v>
      </c>
      <c r="L1994" s="134">
        <f t="shared" si="2697"/>
        <v>1.35225135</v>
      </c>
      <c r="M1994" s="134">
        <f t="shared" si="2698"/>
        <v>1E-8</v>
      </c>
      <c r="N1994" s="142">
        <f t="shared" si="2678"/>
        <v>0</v>
      </c>
      <c r="O1994" s="133">
        <f t="shared" ref="O1994:O2057" si="2712">IF(N1994&gt;0,VLOOKUP(N1994,$Y$10:$AD$100,6),0)</f>
        <v>0</v>
      </c>
      <c r="P1994" s="134">
        <f t="shared" si="2699"/>
        <v>0</v>
      </c>
      <c r="Q1994" s="133">
        <f t="shared" si="2618"/>
        <v>0.12682499999999999</v>
      </c>
      <c r="R1994" s="143">
        <f t="shared" si="2700"/>
        <v>1.002249374</v>
      </c>
      <c r="S1994" s="134">
        <f t="shared" si="2701"/>
        <v>0</v>
      </c>
      <c r="T1994" s="3">
        <f t="shared" si="2619"/>
        <v>0</v>
      </c>
      <c r="U1994" s="4">
        <f t="shared" si="2620"/>
        <v>0</v>
      </c>
      <c r="V1994" s="144" t="str">
        <f t="shared" ref="V1994" si="2713">V1993</f>
        <v>A+J=</v>
      </c>
      <c r="W1994" s="9">
        <f t="shared" ref="W1994:W2057" si="2714">VLOOKUP(A1994,$Z$10:$AG$81,8)</f>
        <v>44060</v>
      </c>
      <c r="X1994" s="4"/>
      <c r="Y1994" s="18"/>
      <c r="Z1994" s="16"/>
      <c r="AD1994" s="5"/>
    </row>
    <row r="1995" spans="1:30" x14ac:dyDescent="0.2">
      <c r="A1995" s="138">
        <f t="shared" ref="A1995:A2058" si="2715">(A1994+1)</f>
        <v>44040</v>
      </c>
      <c r="B1995" s="134">
        <f t="shared" si="2689"/>
        <v>1E-8</v>
      </c>
      <c r="C1995" s="134">
        <f t="shared" si="2677"/>
        <v>9.8680175142362714E-9</v>
      </c>
      <c r="D1995" s="139">
        <f t="shared" si="2690"/>
        <v>778.101</v>
      </c>
      <c r="E1995" s="10">
        <f>IF(DAY(A1995)=E$3+1,VLOOKUP(A1995,[1]Plan1!$BZ$150:$CA$300,2),E1994)</f>
        <v>780.28</v>
      </c>
      <c r="F1995" s="140">
        <f t="shared" si="2691"/>
        <v>43972</v>
      </c>
      <c r="G1995" s="133">
        <f t="shared" si="2692"/>
        <v>2.8004076591598981E-3</v>
      </c>
      <c r="H1995" s="141">
        <f t="shared" si="2693"/>
        <v>8</v>
      </c>
      <c r="I1995" s="141">
        <f t="shared" si="2694"/>
        <v>31</v>
      </c>
      <c r="J1995" s="134">
        <f t="shared" si="2695"/>
        <v>1.000721936295897</v>
      </c>
      <c r="K1995" s="134">
        <f t="shared" si="2696"/>
        <v>1.35139772</v>
      </c>
      <c r="L1995" s="134">
        <f t="shared" si="2697"/>
        <v>1.35237334</v>
      </c>
      <c r="M1995" s="134">
        <f t="shared" si="2698"/>
        <v>1E-8</v>
      </c>
      <c r="N1995" s="142">
        <f t="shared" si="2678"/>
        <v>0</v>
      </c>
      <c r="O1995" s="133">
        <f t="shared" si="2712"/>
        <v>0</v>
      </c>
      <c r="P1995" s="134">
        <f t="shared" si="2699"/>
        <v>0</v>
      </c>
      <c r="Q1995" s="133">
        <f t="shared" ref="Q1995:Q2058" si="2716">(Q1994)</f>
        <v>0.12682499999999999</v>
      </c>
      <c r="R1995" s="143">
        <f t="shared" si="2700"/>
        <v>1.0025711260000001</v>
      </c>
      <c r="S1995" s="134">
        <f t="shared" si="2701"/>
        <v>0</v>
      </c>
      <c r="T1995" s="3">
        <f t="shared" ref="T1995:T2058" si="2717">IF(N1995&gt;0,P1995+S1995,0)</f>
        <v>0</v>
      </c>
      <c r="U1995" s="4">
        <f t="shared" ref="U1995:U2058" si="2718">IF(N1995&gt;0,T1995*U$7,0)</f>
        <v>0</v>
      </c>
      <c r="V1995" s="144" t="str">
        <f t="shared" ref="V1995" si="2719">V1994</f>
        <v>A+J=</v>
      </c>
      <c r="W1995" s="9">
        <f t="shared" si="2714"/>
        <v>44060</v>
      </c>
      <c r="X1995" s="4"/>
      <c r="Y1995" s="18"/>
      <c r="Z1995" s="16"/>
      <c r="AD1995" s="5"/>
    </row>
    <row r="1996" spans="1:30" x14ac:dyDescent="0.2">
      <c r="A1996" s="138">
        <f t="shared" si="2715"/>
        <v>44041</v>
      </c>
      <c r="B1996" s="134">
        <f t="shared" si="2689"/>
        <v>1E-8</v>
      </c>
      <c r="C1996" s="134">
        <f t="shared" si="2677"/>
        <v>9.8680175142362714E-9</v>
      </c>
      <c r="D1996" s="139">
        <f t="shared" si="2690"/>
        <v>778.101</v>
      </c>
      <c r="E1996" s="10">
        <f>IF(DAY(A1996)=E$3+1,VLOOKUP(A1996,[1]Plan1!$BZ$150:$CA$300,2),E1995)</f>
        <v>780.28</v>
      </c>
      <c r="F1996" s="140">
        <f t="shared" si="2691"/>
        <v>43972</v>
      </c>
      <c r="G1996" s="133">
        <f t="shared" si="2692"/>
        <v>2.8004076591598981E-3</v>
      </c>
      <c r="H1996" s="141">
        <f t="shared" si="2693"/>
        <v>9</v>
      </c>
      <c r="I1996" s="141">
        <f t="shared" si="2694"/>
        <v>31</v>
      </c>
      <c r="J1996" s="134">
        <f t="shared" si="2695"/>
        <v>1.0008122149714838</v>
      </c>
      <c r="K1996" s="134">
        <f t="shared" si="2696"/>
        <v>1.35139772</v>
      </c>
      <c r="L1996" s="134">
        <f t="shared" si="2697"/>
        <v>1.3524953399999999</v>
      </c>
      <c r="M1996" s="134">
        <f t="shared" si="2698"/>
        <v>1E-8</v>
      </c>
      <c r="N1996" s="142">
        <f t="shared" si="2678"/>
        <v>0</v>
      </c>
      <c r="O1996" s="133">
        <f t="shared" si="2712"/>
        <v>0</v>
      </c>
      <c r="P1996" s="134">
        <f t="shared" si="2699"/>
        <v>0</v>
      </c>
      <c r="Q1996" s="133">
        <f t="shared" si="2716"/>
        <v>0.12682499999999999</v>
      </c>
      <c r="R1996" s="143">
        <f t="shared" si="2700"/>
        <v>1.0028929820000001</v>
      </c>
      <c r="S1996" s="134">
        <f t="shared" si="2701"/>
        <v>0</v>
      </c>
      <c r="T1996" s="3">
        <f t="shared" si="2717"/>
        <v>0</v>
      </c>
      <c r="U1996" s="4">
        <f t="shared" si="2718"/>
        <v>0</v>
      </c>
      <c r="V1996" s="144" t="str">
        <f t="shared" ref="V1996" si="2720">V1995</f>
        <v>A+J=</v>
      </c>
      <c r="W1996" s="9">
        <f t="shared" si="2714"/>
        <v>44060</v>
      </c>
      <c r="X1996" s="4"/>
      <c r="Y1996" s="18"/>
      <c r="Z1996" s="16"/>
      <c r="AD1996" s="5"/>
    </row>
    <row r="1997" spans="1:30" x14ac:dyDescent="0.2">
      <c r="A1997" s="138">
        <f t="shared" si="2715"/>
        <v>44042</v>
      </c>
      <c r="B1997" s="134">
        <f t="shared" si="2689"/>
        <v>1E-8</v>
      </c>
      <c r="C1997" s="134">
        <f t="shared" si="2677"/>
        <v>9.8680175142362714E-9</v>
      </c>
      <c r="D1997" s="139">
        <f t="shared" si="2690"/>
        <v>778.101</v>
      </c>
      <c r="E1997" s="10">
        <f>IF(DAY(A1997)=E$3+1,VLOOKUP(A1997,[1]Plan1!$BZ$150:$CA$300,2),E1996)</f>
        <v>780.28</v>
      </c>
      <c r="F1997" s="140">
        <f t="shared" si="2691"/>
        <v>43972</v>
      </c>
      <c r="G1997" s="133">
        <f t="shared" si="2692"/>
        <v>2.8004076591598981E-3</v>
      </c>
      <c r="H1997" s="141">
        <f t="shared" si="2693"/>
        <v>10</v>
      </c>
      <c r="I1997" s="141">
        <f t="shared" si="2694"/>
        <v>31</v>
      </c>
      <c r="J1997" s="134">
        <f t="shared" si="2695"/>
        <v>1.0009025017914304</v>
      </c>
      <c r="K1997" s="134">
        <f t="shared" si="2696"/>
        <v>1.35139772</v>
      </c>
      <c r="L1997" s="134">
        <f t="shared" si="2697"/>
        <v>1.3526173500000001</v>
      </c>
      <c r="M1997" s="134">
        <f t="shared" si="2698"/>
        <v>1E-8</v>
      </c>
      <c r="N1997" s="142">
        <f t="shared" si="2678"/>
        <v>0</v>
      </c>
      <c r="O1997" s="133">
        <f t="shared" si="2712"/>
        <v>0</v>
      </c>
      <c r="P1997" s="134">
        <f t="shared" si="2699"/>
        <v>0</v>
      </c>
      <c r="Q1997" s="133">
        <f t="shared" si="2716"/>
        <v>0.12682499999999999</v>
      </c>
      <c r="R1997" s="143">
        <f t="shared" si="2700"/>
        <v>1.0032149400000001</v>
      </c>
      <c r="S1997" s="134">
        <f t="shared" si="2701"/>
        <v>0</v>
      </c>
      <c r="T1997" s="3">
        <f t="shared" si="2717"/>
        <v>0</v>
      </c>
      <c r="U1997" s="4">
        <f t="shared" si="2718"/>
        <v>0</v>
      </c>
      <c r="V1997" s="144" t="str">
        <f t="shared" ref="V1997" si="2721">V1996</f>
        <v>A+J=</v>
      </c>
      <c r="W1997" s="9">
        <f t="shared" si="2714"/>
        <v>44060</v>
      </c>
      <c r="X1997" s="4"/>
      <c r="Y1997" s="18"/>
      <c r="Z1997" s="16"/>
      <c r="AD1997" s="5"/>
    </row>
    <row r="1998" spans="1:30" x14ac:dyDescent="0.2">
      <c r="A1998" s="138">
        <f t="shared" si="2715"/>
        <v>44043</v>
      </c>
      <c r="B1998" s="134">
        <f t="shared" si="2689"/>
        <v>1E-8</v>
      </c>
      <c r="C1998" s="134">
        <f t="shared" si="2677"/>
        <v>9.8680175142362714E-9</v>
      </c>
      <c r="D1998" s="139">
        <f t="shared" si="2690"/>
        <v>778.101</v>
      </c>
      <c r="E1998" s="10">
        <f>IF(DAY(A1998)=E$3+1,VLOOKUP(A1998,[1]Plan1!$BZ$150:$CA$300,2),E1997)</f>
        <v>780.28</v>
      </c>
      <c r="F1998" s="140">
        <f t="shared" si="2691"/>
        <v>43972</v>
      </c>
      <c r="G1998" s="133">
        <f t="shared" si="2692"/>
        <v>2.8004076591598981E-3</v>
      </c>
      <c r="H1998" s="141">
        <f t="shared" si="2693"/>
        <v>11</v>
      </c>
      <c r="I1998" s="141">
        <f t="shared" si="2694"/>
        <v>31</v>
      </c>
      <c r="J1998" s="134">
        <f t="shared" si="2695"/>
        <v>1.0009927967564709</v>
      </c>
      <c r="K1998" s="134">
        <f t="shared" si="2696"/>
        <v>1.35139772</v>
      </c>
      <c r="L1998" s="134">
        <f t="shared" si="2697"/>
        <v>1.35273938</v>
      </c>
      <c r="M1998" s="134">
        <f t="shared" si="2698"/>
        <v>1E-8</v>
      </c>
      <c r="N1998" s="142">
        <f t="shared" si="2678"/>
        <v>0</v>
      </c>
      <c r="O1998" s="133">
        <f t="shared" si="2712"/>
        <v>0</v>
      </c>
      <c r="P1998" s="134">
        <f t="shared" si="2699"/>
        <v>0</v>
      </c>
      <c r="Q1998" s="133">
        <f t="shared" si="2716"/>
        <v>0.12682499999999999</v>
      </c>
      <c r="R1998" s="143">
        <f t="shared" si="2700"/>
        <v>1.0035370020000001</v>
      </c>
      <c r="S1998" s="134">
        <f t="shared" si="2701"/>
        <v>0</v>
      </c>
      <c r="T1998" s="3">
        <f t="shared" si="2717"/>
        <v>0</v>
      </c>
      <c r="U1998" s="4">
        <f t="shared" si="2718"/>
        <v>0</v>
      </c>
      <c r="V1998" s="144" t="str">
        <f t="shared" ref="V1998" si="2722">V1997</f>
        <v>A+J=</v>
      </c>
      <c r="W1998" s="9">
        <f t="shared" si="2714"/>
        <v>44060</v>
      </c>
      <c r="X1998" s="4"/>
      <c r="Y1998" s="18"/>
      <c r="Z1998" s="16"/>
      <c r="AD1998" s="5"/>
    </row>
    <row r="1999" spans="1:30" x14ac:dyDescent="0.2">
      <c r="A1999" s="138">
        <f t="shared" si="2715"/>
        <v>44044</v>
      </c>
      <c r="B1999" s="134">
        <f t="shared" si="2689"/>
        <v>1E-8</v>
      </c>
      <c r="C1999" s="134">
        <f t="shared" si="2677"/>
        <v>9.8680175142362714E-9</v>
      </c>
      <c r="D1999" s="139">
        <f t="shared" si="2690"/>
        <v>778.101</v>
      </c>
      <c r="E1999" s="10">
        <f>IF(DAY(A1999)=E$3+1,VLOOKUP(A1999,[1]Plan1!$BZ$150:$CA$300,2),E1998)</f>
        <v>780.28</v>
      </c>
      <c r="F1999" s="140">
        <f t="shared" si="2691"/>
        <v>43972</v>
      </c>
      <c r="G1999" s="133">
        <f t="shared" si="2692"/>
        <v>2.8004076591598981E-3</v>
      </c>
      <c r="H1999" s="141">
        <f t="shared" si="2693"/>
        <v>12</v>
      </c>
      <c r="I1999" s="141">
        <f t="shared" si="2694"/>
        <v>31</v>
      </c>
      <c r="J1999" s="134">
        <f t="shared" si="2695"/>
        <v>1.0010830998673408</v>
      </c>
      <c r="K1999" s="134">
        <f t="shared" si="2696"/>
        <v>1.35139772</v>
      </c>
      <c r="L1999" s="134">
        <f t="shared" si="2697"/>
        <v>1.35286141</v>
      </c>
      <c r="M1999" s="134">
        <f t="shared" si="2698"/>
        <v>1E-8</v>
      </c>
      <c r="N1999" s="142">
        <f t="shared" si="2678"/>
        <v>0</v>
      </c>
      <c r="O1999" s="133">
        <f t="shared" si="2712"/>
        <v>0</v>
      </c>
      <c r="P1999" s="134">
        <f t="shared" si="2699"/>
        <v>0</v>
      </c>
      <c r="Q1999" s="133">
        <f t="shared" si="2716"/>
        <v>0.12682499999999999</v>
      </c>
      <c r="R1999" s="143">
        <f t="shared" si="2700"/>
        <v>1.003859168</v>
      </c>
      <c r="S1999" s="134">
        <f t="shared" si="2701"/>
        <v>0</v>
      </c>
      <c r="T1999" s="3">
        <f t="shared" si="2717"/>
        <v>0</v>
      </c>
      <c r="U1999" s="4">
        <f t="shared" si="2718"/>
        <v>0</v>
      </c>
      <c r="V1999" s="144" t="str">
        <f t="shared" ref="V1999" si="2723">V1998</f>
        <v>A+J=</v>
      </c>
      <c r="W1999" s="9">
        <f t="shared" si="2714"/>
        <v>44060</v>
      </c>
      <c r="X1999" s="4"/>
      <c r="Y1999" s="18"/>
      <c r="Z1999" s="16"/>
      <c r="AD1999" s="5"/>
    </row>
    <row r="2000" spans="1:30" x14ac:dyDescent="0.2">
      <c r="A2000" s="138">
        <f t="shared" si="2715"/>
        <v>44045</v>
      </c>
      <c r="B2000" s="134">
        <f t="shared" si="2689"/>
        <v>1E-8</v>
      </c>
      <c r="C2000" s="134">
        <f t="shared" si="2677"/>
        <v>9.8680175142362714E-9</v>
      </c>
      <c r="D2000" s="139">
        <f t="shared" si="2690"/>
        <v>778.101</v>
      </c>
      <c r="E2000" s="10">
        <f>IF(DAY(A2000)=E$3+1,VLOOKUP(A2000,[1]Plan1!$BZ$150:$CA$300,2),E1999)</f>
        <v>780.28</v>
      </c>
      <c r="F2000" s="140">
        <f t="shared" si="2691"/>
        <v>43972</v>
      </c>
      <c r="G2000" s="133">
        <f t="shared" si="2692"/>
        <v>2.8004076591598981E-3</v>
      </c>
      <c r="H2000" s="141">
        <f t="shared" si="2693"/>
        <v>13</v>
      </c>
      <c r="I2000" s="141">
        <f t="shared" si="2694"/>
        <v>31</v>
      </c>
      <c r="J2000" s="134">
        <f t="shared" si="2695"/>
        <v>1.0011734111247745</v>
      </c>
      <c r="K2000" s="134">
        <f t="shared" si="2696"/>
        <v>1.35139772</v>
      </c>
      <c r="L2000" s="134">
        <f t="shared" si="2697"/>
        <v>1.3529834599999999</v>
      </c>
      <c r="M2000" s="134">
        <f t="shared" si="2698"/>
        <v>1E-8</v>
      </c>
      <c r="N2000" s="142">
        <f t="shared" si="2678"/>
        <v>0</v>
      </c>
      <c r="O2000" s="133">
        <f t="shared" si="2712"/>
        <v>0</v>
      </c>
      <c r="P2000" s="134">
        <f t="shared" si="2699"/>
        <v>0</v>
      </c>
      <c r="Q2000" s="133">
        <f t="shared" si="2716"/>
        <v>0.12682499999999999</v>
      </c>
      <c r="R2000" s="143">
        <f t="shared" si="2700"/>
        <v>1.0041814360000001</v>
      </c>
      <c r="S2000" s="134">
        <f t="shared" si="2701"/>
        <v>0</v>
      </c>
      <c r="T2000" s="3">
        <f t="shared" si="2717"/>
        <v>0</v>
      </c>
      <c r="U2000" s="4">
        <f t="shared" si="2718"/>
        <v>0</v>
      </c>
      <c r="V2000" s="144" t="str">
        <f t="shared" ref="V2000" si="2724">V1999</f>
        <v>A+J=</v>
      </c>
      <c r="W2000" s="9">
        <f t="shared" si="2714"/>
        <v>44060</v>
      </c>
      <c r="X2000" s="4"/>
      <c r="Y2000" s="18"/>
      <c r="Z2000" s="16"/>
      <c r="AD2000" s="5"/>
    </row>
    <row r="2001" spans="1:30" x14ac:dyDescent="0.2">
      <c r="A2001" s="138">
        <f t="shared" si="2715"/>
        <v>44046</v>
      </c>
      <c r="B2001" s="134">
        <f t="shared" si="2689"/>
        <v>1E-8</v>
      </c>
      <c r="C2001" s="134">
        <f t="shared" si="2677"/>
        <v>9.8680175142362714E-9</v>
      </c>
      <c r="D2001" s="139">
        <f t="shared" si="2690"/>
        <v>778.101</v>
      </c>
      <c r="E2001" s="10">
        <f>IF(DAY(A2001)=E$3+1,VLOOKUP(A2001,[1]Plan1!$BZ$150:$CA$300,2),E2000)</f>
        <v>780.28</v>
      </c>
      <c r="F2001" s="140">
        <f t="shared" si="2691"/>
        <v>43972</v>
      </c>
      <c r="G2001" s="133">
        <f t="shared" si="2692"/>
        <v>2.8004076591598981E-3</v>
      </c>
      <c r="H2001" s="141">
        <f t="shared" si="2693"/>
        <v>14</v>
      </c>
      <c r="I2001" s="141">
        <f t="shared" si="2694"/>
        <v>31</v>
      </c>
      <c r="J2001" s="134">
        <f t="shared" si="2695"/>
        <v>1.0012637305295071</v>
      </c>
      <c r="K2001" s="134">
        <f t="shared" si="2696"/>
        <v>1.35139772</v>
      </c>
      <c r="L2001" s="134">
        <f t="shared" si="2697"/>
        <v>1.35310552</v>
      </c>
      <c r="M2001" s="134">
        <f t="shared" si="2698"/>
        <v>1E-8</v>
      </c>
      <c r="N2001" s="142">
        <f t="shared" si="2678"/>
        <v>0</v>
      </c>
      <c r="O2001" s="133">
        <f t="shared" si="2712"/>
        <v>0</v>
      </c>
      <c r="P2001" s="134">
        <f t="shared" si="2699"/>
        <v>0</v>
      </c>
      <c r="Q2001" s="133">
        <f t="shared" si="2716"/>
        <v>0.12682499999999999</v>
      </c>
      <c r="R2001" s="143">
        <f t="shared" si="2700"/>
        <v>1.004503809</v>
      </c>
      <c r="S2001" s="134">
        <f t="shared" si="2701"/>
        <v>0</v>
      </c>
      <c r="T2001" s="3">
        <f t="shared" si="2717"/>
        <v>0</v>
      </c>
      <c r="U2001" s="4">
        <f t="shared" si="2718"/>
        <v>0</v>
      </c>
      <c r="V2001" s="144" t="str">
        <f t="shared" ref="V2001" si="2725">V2000</f>
        <v>A+J=</v>
      </c>
      <c r="W2001" s="9">
        <f t="shared" si="2714"/>
        <v>44060</v>
      </c>
      <c r="X2001" s="4"/>
      <c r="Y2001" s="18"/>
      <c r="Z2001" s="16"/>
      <c r="AD2001" s="5"/>
    </row>
    <row r="2002" spans="1:30" x14ac:dyDescent="0.2">
      <c r="A2002" s="138">
        <f t="shared" si="2715"/>
        <v>44047</v>
      </c>
      <c r="B2002" s="134">
        <f t="shared" si="2689"/>
        <v>1E-8</v>
      </c>
      <c r="C2002" s="134">
        <f t="shared" si="2677"/>
        <v>9.8680175142362714E-9</v>
      </c>
      <c r="D2002" s="139">
        <f t="shared" si="2690"/>
        <v>778.101</v>
      </c>
      <c r="E2002" s="10">
        <f>IF(DAY(A2002)=E$3+1,VLOOKUP(A2002,[1]Plan1!$BZ$150:$CA$300,2),E2001)</f>
        <v>780.28</v>
      </c>
      <c r="F2002" s="140">
        <f t="shared" si="2691"/>
        <v>43972</v>
      </c>
      <c r="G2002" s="133">
        <f t="shared" si="2692"/>
        <v>2.8004076591598981E-3</v>
      </c>
      <c r="H2002" s="141">
        <f t="shared" si="2693"/>
        <v>15</v>
      </c>
      <c r="I2002" s="141">
        <f t="shared" si="2694"/>
        <v>31</v>
      </c>
      <c r="J2002" s="134">
        <f t="shared" si="2695"/>
        <v>1.0013540580822737</v>
      </c>
      <c r="K2002" s="134">
        <f t="shared" si="2696"/>
        <v>1.35139772</v>
      </c>
      <c r="L2002" s="134">
        <f t="shared" si="2697"/>
        <v>1.3532275899999999</v>
      </c>
      <c r="M2002" s="134">
        <f t="shared" si="2698"/>
        <v>1E-8</v>
      </c>
      <c r="N2002" s="142">
        <f t="shared" si="2678"/>
        <v>0</v>
      </c>
      <c r="O2002" s="133">
        <f t="shared" si="2712"/>
        <v>0</v>
      </c>
      <c r="P2002" s="134">
        <f t="shared" si="2699"/>
        <v>0</v>
      </c>
      <c r="Q2002" s="133">
        <f t="shared" si="2716"/>
        <v>0.12682499999999999</v>
      </c>
      <c r="R2002" s="143">
        <f t="shared" si="2700"/>
        <v>1.004826284</v>
      </c>
      <c r="S2002" s="134">
        <f t="shared" si="2701"/>
        <v>0</v>
      </c>
      <c r="T2002" s="3">
        <f t="shared" si="2717"/>
        <v>0</v>
      </c>
      <c r="U2002" s="4">
        <f t="shared" si="2718"/>
        <v>0</v>
      </c>
      <c r="V2002" s="144" t="str">
        <f t="shared" ref="V2002" si="2726">V2001</f>
        <v>A+J=</v>
      </c>
      <c r="W2002" s="9">
        <f t="shared" si="2714"/>
        <v>44060</v>
      </c>
      <c r="X2002" s="4"/>
      <c r="Y2002" s="18"/>
      <c r="Z2002" s="16"/>
      <c r="AD2002" s="5"/>
    </row>
    <row r="2003" spans="1:30" x14ac:dyDescent="0.2">
      <c r="A2003" s="138">
        <f t="shared" si="2715"/>
        <v>44048</v>
      </c>
      <c r="B2003" s="134">
        <f t="shared" si="2689"/>
        <v>1E-8</v>
      </c>
      <c r="C2003" s="134">
        <f t="shared" si="2677"/>
        <v>9.8680175142362714E-9</v>
      </c>
      <c r="D2003" s="139">
        <f t="shared" si="2690"/>
        <v>778.101</v>
      </c>
      <c r="E2003" s="10">
        <f>IF(DAY(A2003)=E$3+1,VLOOKUP(A2003,[1]Plan1!$BZ$150:$CA$300,2),E2002)</f>
        <v>780.28</v>
      </c>
      <c r="F2003" s="140">
        <f t="shared" si="2691"/>
        <v>43972</v>
      </c>
      <c r="G2003" s="133">
        <f t="shared" si="2692"/>
        <v>2.8004076591598981E-3</v>
      </c>
      <c r="H2003" s="141">
        <f t="shared" si="2693"/>
        <v>16</v>
      </c>
      <c r="I2003" s="141">
        <f t="shared" si="2694"/>
        <v>31</v>
      </c>
      <c r="J2003" s="134">
        <f t="shared" si="2695"/>
        <v>1.0014443937838091</v>
      </c>
      <c r="K2003" s="134">
        <f t="shared" si="2696"/>
        <v>1.35139772</v>
      </c>
      <c r="L2003" s="134">
        <f t="shared" si="2697"/>
        <v>1.3533496700000001</v>
      </c>
      <c r="M2003" s="134">
        <f t="shared" si="2698"/>
        <v>1E-8</v>
      </c>
      <c r="N2003" s="142">
        <f t="shared" si="2678"/>
        <v>0</v>
      </c>
      <c r="O2003" s="133">
        <f t="shared" si="2712"/>
        <v>0</v>
      </c>
      <c r="P2003" s="134">
        <f t="shared" si="2699"/>
        <v>0</v>
      </c>
      <c r="Q2003" s="133">
        <f t="shared" si="2716"/>
        <v>0.12682499999999999</v>
      </c>
      <c r="R2003" s="143">
        <f t="shared" si="2700"/>
        <v>1.0051488639999999</v>
      </c>
      <c r="S2003" s="134">
        <f t="shared" si="2701"/>
        <v>0</v>
      </c>
      <c r="T2003" s="3">
        <f t="shared" si="2717"/>
        <v>0</v>
      </c>
      <c r="U2003" s="4">
        <f t="shared" si="2718"/>
        <v>0</v>
      </c>
      <c r="V2003" s="144" t="str">
        <f t="shared" ref="V2003" si="2727">V2002</f>
        <v>A+J=</v>
      </c>
      <c r="W2003" s="9">
        <f t="shared" si="2714"/>
        <v>44060</v>
      </c>
      <c r="X2003" s="4"/>
      <c r="Y2003" s="18"/>
      <c r="Z2003" s="16"/>
      <c r="AD2003" s="5"/>
    </row>
    <row r="2004" spans="1:30" x14ac:dyDescent="0.2">
      <c r="A2004" s="138">
        <f t="shared" si="2715"/>
        <v>44049</v>
      </c>
      <c r="B2004" s="134">
        <f t="shared" si="2689"/>
        <v>1E-8</v>
      </c>
      <c r="C2004" s="134">
        <f t="shared" si="2677"/>
        <v>9.8680175142362714E-9</v>
      </c>
      <c r="D2004" s="139">
        <f t="shared" si="2690"/>
        <v>778.101</v>
      </c>
      <c r="E2004" s="10">
        <f>IF(DAY(A2004)=E$3+1,VLOOKUP(A2004,[1]Plan1!$BZ$150:$CA$300,2),E2003)</f>
        <v>780.28</v>
      </c>
      <c r="F2004" s="140">
        <f t="shared" si="2691"/>
        <v>43972</v>
      </c>
      <c r="G2004" s="133">
        <f t="shared" si="2692"/>
        <v>2.8004076591598981E-3</v>
      </c>
      <c r="H2004" s="141">
        <f t="shared" si="2693"/>
        <v>17</v>
      </c>
      <c r="I2004" s="141">
        <f t="shared" si="2694"/>
        <v>31</v>
      </c>
      <c r="J2004" s="134">
        <f t="shared" si="2695"/>
        <v>1.0015347376348487</v>
      </c>
      <c r="K2004" s="134">
        <f t="shared" si="2696"/>
        <v>1.35139772</v>
      </c>
      <c r="L2004" s="134">
        <f t="shared" si="2697"/>
        <v>1.3534717599999999</v>
      </c>
      <c r="M2004" s="134">
        <f t="shared" si="2698"/>
        <v>1E-8</v>
      </c>
      <c r="N2004" s="142">
        <f t="shared" si="2678"/>
        <v>0</v>
      </c>
      <c r="O2004" s="133">
        <f t="shared" si="2712"/>
        <v>0</v>
      </c>
      <c r="P2004" s="134">
        <f t="shared" si="2699"/>
        <v>0</v>
      </c>
      <c r="Q2004" s="133">
        <f t="shared" si="2716"/>
        <v>0.12682499999999999</v>
      </c>
      <c r="R2004" s="143">
        <f t="shared" si="2700"/>
        <v>1.0054715460000001</v>
      </c>
      <c r="S2004" s="134">
        <f t="shared" si="2701"/>
        <v>0</v>
      </c>
      <c r="T2004" s="3">
        <f t="shared" si="2717"/>
        <v>0</v>
      </c>
      <c r="U2004" s="4">
        <f t="shared" si="2718"/>
        <v>0</v>
      </c>
      <c r="V2004" s="144" t="str">
        <f t="shared" ref="V2004" si="2728">V2003</f>
        <v>A+J=</v>
      </c>
      <c r="W2004" s="9">
        <f t="shared" si="2714"/>
        <v>44060</v>
      </c>
      <c r="X2004" s="4"/>
      <c r="Y2004" s="18"/>
      <c r="Z2004" s="16"/>
      <c r="AD2004" s="5"/>
    </row>
    <row r="2005" spans="1:30" x14ac:dyDescent="0.2">
      <c r="A2005" s="138">
        <f t="shared" si="2715"/>
        <v>44050</v>
      </c>
      <c r="B2005" s="134">
        <f t="shared" si="2689"/>
        <v>1E-8</v>
      </c>
      <c r="C2005" s="134">
        <f t="shared" si="2677"/>
        <v>9.8680175142362714E-9</v>
      </c>
      <c r="D2005" s="139">
        <f t="shared" si="2690"/>
        <v>778.101</v>
      </c>
      <c r="E2005" s="10">
        <f>IF(DAY(A2005)=E$3+1,VLOOKUP(A2005,[1]Plan1!$BZ$150:$CA$300,2),E2004)</f>
        <v>780.28</v>
      </c>
      <c r="F2005" s="140">
        <f t="shared" si="2691"/>
        <v>43972</v>
      </c>
      <c r="G2005" s="133">
        <f t="shared" si="2692"/>
        <v>2.8004076591598981E-3</v>
      </c>
      <c r="H2005" s="141">
        <f t="shared" si="2693"/>
        <v>18</v>
      </c>
      <c r="I2005" s="141">
        <f t="shared" si="2694"/>
        <v>31</v>
      </c>
      <c r="J2005" s="134">
        <f t="shared" si="2695"/>
        <v>1.0016250896361276</v>
      </c>
      <c r="K2005" s="134">
        <f t="shared" si="2696"/>
        <v>1.35139772</v>
      </c>
      <c r="L2005" s="134">
        <f t="shared" si="2697"/>
        <v>1.3535938599999999</v>
      </c>
      <c r="M2005" s="134">
        <f t="shared" si="2698"/>
        <v>1E-8</v>
      </c>
      <c r="N2005" s="142">
        <f t="shared" si="2678"/>
        <v>0</v>
      </c>
      <c r="O2005" s="133">
        <f t="shared" si="2712"/>
        <v>0</v>
      </c>
      <c r="P2005" s="134">
        <f t="shared" si="2699"/>
        <v>0</v>
      </c>
      <c r="Q2005" s="133">
        <f t="shared" si="2716"/>
        <v>0.12682499999999999</v>
      </c>
      <c r="R2005" s="143">
        <f t="shared" si="2700"/>
        <v>1.0057943330000001</v>
      </c>
      <c r="S2005" s="134">
        <f t="shared" si="2701"/>
        <v>0</v>
      </c>
      <c r="T2005" s="3">
        <f t="shared" si="2717"/>
        <v>0</v>
      </c>
      <c r="U2005" s="4">
        <f t="shared" si="2718"/>
        <v>0</v>
      </c>
      <c r="V2005" s="144" t="str">
        <f t="shared" ref="V2005" si="2729">V2004</f>
        <v>A+J=</v>
      </c>
      <c r="W2005" s="9">
        <f t="shared" si="2714"/>
        <v>44060</v>
      </c>
      <c r="X2005" s="4"/>
      <c r="Y2005" s="18"/>
      <c r="Z2005" s="16"/>
      <c r="AD2005" s="5"/>
    </row>
    <row r="2006" spans="1:30" x14ac:dyDescent="0.2">
      <c r="A2006" s="138">
        <f t="shared" si="2715"/>
        <v>44051</v>
      </c>
      <c r="B2006" s="134">
        <f t="shared" si="2689"/>
        <v>1E-8</v>
      </c>
      <c r="C2006" s="134">
        <f t="shared" si="2677"/>
        <v>9.8680175142362714E-9</v>
      </c>
      <c r="D2006" s="139">
        <f t="shared" si="2690"/>
        <v>778.101</v>
      </c>
      <c r="E2006" s="10">
        <f>IF(DAY(A2006)=E$3+1,VLOOKUP(A2006,[1]Plan1!$BZ$150:$CA$300,2),E2005)</f>
        <v>780.28</v>
      </c>
      <c r="F2006" s="140">
        <f t="shared" si="2691"/>
        <v>43972</v>
      </c>
      <c r="G2006" s="133">
        <f t="shared" si="2692"/>
        <v>2.8004076591598981E-3</v>
      </c>
      <c r="H2006" s="141">
        <f t="shared" si="2693"/>
        <v>19</v>
      </c>
      <c r="I2006" s="141">
        <f t="shared" si="2694"/>
        <v>31</v>
      </c>
      <c r="J2006" s="134">
        <f t="shared" si="2695"/>
        <v>1.0017154497883809</v>
      </c>
      <c r="K2006" s="134">
        <f t="shared" si="2696"/>
        <v>1.35139772</v>
      </c>
      <c r="L2006" s="134">
        <f t="shared" si="2697"/>
        <v>1.3537159700000001</v>
      </c>
      <c r="M2006" s="134">
        <f t="shared" si="2698"/>
        <v>1E-8</v>
      </c>
      <c r="N2006" s="142">
        <f t="shared" si="2678"/>
        <v>0</v>
      </c>
      <c r="O2006" s="133">
        <f t="shared" si="2712"/>
        <v>0</v>
      </c>
      <c r="P2006" s="134">
        <f t="shared" si="2699"/>
        <v>0</v>
      </c>
      <c r="Q2006" s="133">
        <f t="shared" si="2716"/>
        <v>0.12682499999999999</v>
      </c>
      <c r="R2006" s="143">
        <f t="shared" si="2700"/>
        <v>1.0061172229999999</v>
      </c>
      <c r="S2006" s="134">
        <f t="shared" si="2701"/>
        <v>0</v>
      </c>
      <c r="T2006" s="3">
        <f t="shared" si="2717"/>
        <v>0</v>
      </c>
      <c r="U2006" s="4">
        <f t="shared" si="2718"/>
        <v>0</v>
      </c>
      <c r="V2006" s="144" t="str">
        <f t="shared" ref="V2006" si="2730">V2005</f>
        <v>A+J=</v>
      </c>
      <c r="W2006" s="9">
        <f t="shared" si="2714"/>
        <v>44060</v>
      </c>
      <c r="X2006" s="4"/>
      <c r="Y2006" s="18"/>
      <c r="Z2006" s="16"/>
      <c r="AD2006" s="5"/>
    </row>
    <row r="2007" spans="1:30" x14ac:dyDescent="0.2">
      <c r="A2007" s="138">
        <f t="shared" si="2715"/>
        <v>44052</v>
      </c>
      <c r="B2007" s="134">
        <f t="shared" si="2689"/>
        <v>1E-8</v>
      </c>
      <c r="C2007" s="134">
        <f t="shared" si="2677"/>
        <v>9.8680175142362714E-9</v>
      </c>
      <c r="D2007" s="139">
        <f t="shared" si="2690"/>
        <v>778.101</v>
      </c>
      <c r="E2007" s="10">
        <f>IF(DAY(A2007)=E$3+1,VLOOKUP(A2007,[1]Plan1!$BZ$150:$CA$300,2),E2006)</f>
        <v>780.28</v>
      </c>
      <c r="F2007" s="140">
        <f t="shared" si="2691"/>
        <v>43972</v>
      </c>
      <c r="G2007" s="133">
        <f t="shared" si="2692"/>
        <v>2.8004076591598981E-3</v>
      </c>
      <c r="H2007" s="141">
        <f t="shared" si="2693"/>
        <v>20</v>
      </c>
      <c r="I2007" s="141">
        <f t="shared" si="2694"/>
        <v>31</v>
      </c>
      <c r="J2007" s="134">
        <f t="shared" si="2695"/>
        <v>1.0018058180923441</v>
      </c>
      <c r="K2007" s="134">
        <f t="shared" si="2696"/>
        <v>1.35139772</v>
      </c>
      <c r="L2007" s="134">
        <f t="shared" si="2697"/>
        <v>1.35383809</v>
      </c>
      <c r="M2007" s="134">
        <f t="shared" si="2698"/>
        <v>1E-8</v>
      </c>
      <c r="N2007" s="142">
        <f t="shared" si="2678"/>
        <v>0</v>
      </c>
      <c r="O2007" s="133">
        <f t="shared" si="2712"/>
        <v>0</v>
      </c>
      <c r="P2007" s="134">
        <f t="shared" si="2699"/>
        <v>0</v>
      </c>
      <c r="Q2007" s="133">
        <f t="shared" si="2716"/>
        <v>0.12682499999999999</v>
      </c>
      <c r="R2007" s="143">
        <f t="shared" si="2700"/>
        <v>1.0064402160000001</v>
      </c>
      <c r="S2007" s="134">
        <f t="shared" si="2701"/>
        <v>0</v>
      </c>
      <c r="T2007" s="3">
        <f t="shared" si="2717"/>
        <v>0</v>
      </c>
      <c r="U2007" s="4">
        <f t="shared" si="2718"/>
        <v>0</v>
      </c>
      <c r="V2007" s="144" t="str">
        <f t="shared" ref="V2007" si="2731">V2006</f>
        <v>A+J=</v>
      </c>
      <c r="W2007" s="9">
        <f t="shared" si="2714"/>
        <v>44060</v>
      </c>
      <c r="X2007" s="4"/>
      <c r="Y2007" s="18"/>
      <c r="Z2007" s="16"/>
      <c r="AD2007" s="5"/>
    </row>
    <row r="2008" spans="1:30" x14ac:dyDescent="0.2">
      <c r="A2008" s="138">
        <f t="shared" si="2715"/>
        <v>44053</v>
      </c>
      <c r="B2008" s="134">
        <f t="shared" si="2689"/>
        <v>1E-8</v>
      </c>
      <c r="C2008" s="134">
        <f t="shared" si="2677"/>
        <v>9.8680175142362714E-9</v>
      </c>
      <c r="D2008" s="139">
        <f t="shared" si="2690"/>
        <v>778.101</v>
      </c>
      <c r="E2008" s="10">
        <f>IF(DAY(A2008)=E$3+1,VLOOKUP(A2008,[1]Plan1!$BZ$150:$CA$300,2),E2007)</f>
        <v>780.28</v>
      </c>
      <c r="F2008" s="140">
        <f t="shared" si="2691"/>
        <v>43972</v>
      </c>
      <c r="G2008" s="133">
        <f t="shared" si="2692"/>
        <v>2.8004076591598981E-3</v>
      </c>
      <c r="H2008" s="141">
        <f t="shared" si="2693"/>
        <v>21</v>
      </c>
      <c r="I2008" s="141">
        <f t="shared" si="2694"/>
        <v>31</v>
      </c>
      <c r="J2008" s="134">
        <f t="shared" si="2695"/>
        <v>1.0018961945487526</v>
      </c>
      <c r="K2008" s="134">
        <f t="shared" si="2696"/>
        <v>1.35139772</v>
      </c>
      <c r="L2008" s="134">
        <f t="shared" si="2697"/>
        <v>1.35396023</v>
      </c>
      <c r="M2008" s="134">
        <f t="shared" si="2698"/>
        <v>1E-8</v>
      </c>
      <c r="N2008" s="142">
        <f t="shared" si="2678"/>
        <v>0</v>
      </c>
      <c r="O2008" s="133">
        <f t="shared" si="2712"/>
        <v>0</v>
      </c>
      <c r="P2008" s="134">
        <f t="shared" si="2699"/>
        <v>0</v>
      </c>
      <c r="Q2008" s="133">
        <f t="shared" si="2716"/>
        <v>0.12682499999999999</v>
      </c>
      <c r="R2008" s="143">
        <f t="shared" si="2700"/>
        <v>1.0067633140000001</v>
      </c>
      <c r="S2008" s="134">
        <f t="shared" si="2701"/>
        <v>0</v>
      </c>
      <c r="T2008" s="3">
        <f t="shared" si="2717"/>
        <v>0</v>
      </c>
      <c r="U2008" s="4">
        <f t="shared" si="2718"/>
        <v>0</v>
      </c>
      <c r="V2008" s="144" t="str">
        <f t="shared" ref="V2008" si="2732">V2007</f>
        <v>A+J=</v>
      </c>
      <c r="W2008" s="9">
        <f t="shared" si="2714"/>
        <v>44060</v>
      </c>
      <c r="X2008" s="4"/>
      <c r="Y2008" s="18"/>
      <c r="Z2008" s="16"/>
      <c r="AD2008" s="5"/>
    </row>
    <row r="2009" spans="1:30" x14ac:dyDescent="0.2">
      <c r="A2009" s="138">
        <f t="shared" si="2715"/>
        <v>44054</v>
      </c>
      <c r="B2009" s="134">
        <f t="shared" si="2689"/>
        <v>1E-8</v>
      </c>
      <c r="C2009" s="134">
        <f t="shared" si="2677"/>
        <v>9.8680175142362714E-9</v>
      </c>
      <c r="D2009" s="139">
        <f t="shared" si="2690"/>
        <v>778.101</v>
      </c>
      <c r="E2009" s="10">
        <f>IF(DAY(A2009)=E$3+1,VLOOKUP(A2009,[1]Plan1!$BZ$150:$CA$300,2),E2008)</f>
        <v>780.28</v>
      </c>
      <c r="F2009" s="140">
        <f t="shared" si="2691"/>
        <v>43972</v>
      </c>
      <c r="G2009" s="133">
        <f t="shared" si="2692"/>
        <v>2.8004076591598981E-3</v>
      </c>
      <c r="H2009" s="141">
        <f t="shared" si="2693"/>
        <v>22</v>
      </c>
      <c r="I2009" s="141">
        <f t="shared" si="2694"/>
        <v>31</v>
      </c>
      <c r="J2009" s="134">
        <f t="shared" si="2695"/>
        <v>1.0019865791583416</v>
      </c>
      <c r="K2009" s="134">
        <f t="shared" si="2696"/>
        <v>1.35139772</v>
      </c>
      <c r="L2009" s="134">
        <f t="shared" si="2697"/>
        <v>1.35408237</v>
      </c>
      <c r="M2009" s="134">
        <f t="shared" si="2698"/>
        <v>1E-8</v>
      </c>
      <c r="N2009" s="142">
        <f t="shared" si="2678"/>
        <v>0</v>
      </c>
      <c r="O2009" s="133">
        <f t="shared" si="2712"/>
        <v>0</v>
      </c>
      <c r="P2009" s="134">
        <f t="shared" si="2699"/>
        <v>0</v>
      </c>
      <c r="Q2009" s="133">
        <f t="shared" si="2716"/>
        <v>0.12682499999999999</v>
      </c>
      <c r="R2009" s="143">
        <f t="shared" si="2700"/>
        <v>1.0070865149999999</v>
      </c>
      <c r="S2009" s="134">
        <f t="shared" si="2701"/>
        <v>0</v>
      </c>
      <c r="T2009" s="3">
        <f t="shared" si="2717"/>
        <v>0</v>
      </c>
      <c r="U2009" s="4">
        <f t="shared" si="2718"/>
        <v>0</v>
      </c>
      <c r="V2009" s="144" t="str">
        <f t="shared" ref="V2009" si="2733">V2008</f>
        <v>A+J=</v>
      </c>
      <c r="W2009" s="9">
        <f t="shared" si="2714"/>
        <v>44060</v>
      </c>
      <c r="X2009" s="4"/>
      <c r="Y2009" s="18"/>
      <c r="Z2009" s="16"/>
      <c r="AD2009" s="5"/>
    </row>
    <row r="2010" spans="1:30" x14ac:dyDescent="0.2">
      <c r="A2010" s="138">
        <f t="shared" si="2715"/>
        <v>44055</v>
      </c>
      <c r="B2010" s="134">
        <f t="shared" si="2689"/>
        <v>1E-8</v>
      </c>
      <c r="C2010" s="134">
        <f t="shared" si="2677"/>
        <v>9.8680175142362714E-9</v>
      </c>
      <c r="D2010" s="139">
        <f t="shared" si="2690"/>
        <v>778.101</v>
      </c>
      <c r="E2010" s="10">
        <f>IF(DAY(A2010)=E$3+1,VLOOKUP(A2010,[1]Plan1!$BZ$150:$CA$300,2),E2009)</f>
        <v>780.28</v>
      </c>
      <c r="F2010" s="140">
        <f t="shared" si="2691"/>
        <v>43972</v>
      </c>
      <c r="G2010" s="133">
        <f t="shared" si="2692"/>
        <v>2.8004076591598981E-3</v>
      </c>
      <c r="H2010" s="141">
        <f t="shared" si="2693"/>
        <v>23</v>
      </c>
      <c r="I2010" s="141">
        <f t="shared" si="2694"/>
        <v>31</v>
      </c>
      <c r="J2010" s="134">
        <f t="shared" si="2695"/>
        <v>1.002076971921847</v>
      </c>
      <c r="K2010" s="134">
        <f t="shared" si="2696"/>
        <v>1.35139772</v>
      </c>
      <c r="L2010" s="134">
        <f t="shared" si="2697"/>
        <v>1.3542045300000001</v>
      </c>
      <c r="M2010" s="134">
        <f t="shared" si="2698"/>
        <v>1E-8</v>
      </c>
      <c r="N2010" s="142">
        <f t="shared" si="2678"/>
        <v>0</v>
      </c>
      <c r="O2010" s="133">
        <f t="shared" si="2712"/>
        <v>0</v>
      </c>
      <c r="P2010" s="134">
        <f t="shared" si="2699"/>
        <v>0</v>
      </c>
      <c r="Q2010" s="133">
        <f t="shared" si="2716"/>
        <v>0.12682499999999999</v>
      </c>
      <c r="R2010" s="143">
        <f t="shared" si="2700"/>
        <v>1.0074098199999999</v>
      </c>
      <c r="S2010" s="134">
        <f t="shared" si="2701"/>
        <v>0</v>
      </c>
      <c r="T2010" s="3">
        <f t="shared" si="2717"/>
        <v>0</v>
      </c>
      <c r="U2010" s="4">
        <f t="shared" si="2718"/>
        <v>0</v>
      </c>
      <c r="V2010" s="144" t="str">
        <f t="shared" ref="V2010" si="2734">V2009</f>
        <v>A+J=</v>
      </c>
      <c r="W2010" s="9">
        <f t="shared" si="2714"/>
        <v>44060</v>
      </c>
      <c r="X2010" s="4"/>
      <c r="Y2010" s="18"/>
      <c r="Z2010" s="16"/>
      <c r="AD2010" s="5"/>
    </row>
    <row r="2011" spans="1:30" x14ac:dyDescent="0.2">
      <c r="A2011" s="138">
        <f t="shared" si="2715"/>
        <v>44056</v>
      </c>
      <c r="B2011" s="134">
        <f t="shared" si="2689"/>
        <v>1E-8</v>
      </c>
      <c r="C2011" s="134">
        <f t="shared" si="2677"/>
        <v>9.8680175142362714E-9</v>
      </c>
      <c r="D2011" s="139">
        <f t="shared" si="2690"/>
        <v>778.101</v>
      </c>
      <c r="E2011" s="10">
        <f>IF(DAY(A2011)=E$3+1,VLOOKUP(A2011,[1]Plan1!$BZ$150:$CA$300,2),E2010)</f>
        <v>780.28</v>
      </c>
      <c r="F2011" s="140">
        <f t="shared" si="2691"/>
        <v>43972</v>
      </c>
      <c r="G2011" s="133">
        <f t="shared" si="2692"/>
        <v>2.8004076591598981E-3</v>
      </c>
      <c r="H2011" s="141">
        <f t="shared" si="2693"/>
        <v>24</v>
      </c>
      <c r="I2011" s="141">
        <f t="shared" si="2694"/>
        <v>31</v>
      </c>
      <c r="J2011" s="134">
        <f t="shared" si="2695"/>
        <v>1.0021673728400042</v>
      </c>
      <c r="K2011" s="134">
        <f t="shared" si="2696"/>
        <v>1.35139772</v>
      </c>
      <c r="L2011" s="134">
        <f t="shared" si="2697"/>
        <v>1.3543267000000001</v>
      </c>
      <c r="M2011" s="134">
        <f t="shared" si="2698"/>
        <v>1E-8</v>
      </c>
      <c r="N2011" s="142">
        <f t="shared" si="2678"/>
        <v>0</v>
      </c>
      <c r="O2011" s="133">
        <f t="shared" si="2712"/>
        <v>0</v>
      </c>
      <c r="P2011" s="134">
        <f t="shared" si="2699"/>
        <v>0</v>
      </c>
      <c r="Q2011" s="133">
        <f t="shared" si="2716"/>
        <v>0.12682499999999999</v>
      </c>
      <c r="R2011" s="143">
        <f t="shared" si="2700"/>
        <v>1.007733228</v>
      </c>
      <c r="S2011" s="134">
        <f t="shared" si="2701"/>
        <v>0</v>
      </c>
      <c r="T2011" s="3">
        <f t="shared" si="2717"/>
        <v>0</v>
      </c>
      <c r="U2011" s="4">
        <f t="shared" si="2718"/>
        <v>0</v>
      </c>
      <c r="V2011" s="144" t="str">
        <f t="shared" ref="V2011" si="2735">V2010</f>
        <v>A+J=</v>
      </c>
      <c r="W2011" s="9">
        <f t="shared" si="2714"/>
        <v>44060</v>
      </c>
      <c r="X2011" s="4"/>
      <c r="Y2011" s="18"/>
      <c r="Z2011" s="16"/>
      <c r="AD2011" s="5"/>
    </row>
    <row r="2012" spans="1:30" x14ac:dyDescent="0.2">
      <c r="A2012" s="138">
        <f t="shared" si="2715"/>
        <v>44057</v>
      </c>
      <c r="B2012" s="134">
        <f t="shared" si="2689"/>
        <v>1E-8</v>
      </c>
      <c r="C2012" s="134">
        <f t="shared" si="2677"/>
        <v>9.8680175142362714E-9</v>
      </c>
      <c r="D2012" s="139">
        <f t="shared" si="2690"/>
        <v>778.101</v>
      </c>
      <c r="E2012" s="10">
        <f>IF(DAY(A2012)=E$3+1,VLOOKUP(A2012,[1]Plan1!$BZ$150:$CA$300,2),E2011)</f>
        <v>780.28</v>
      </c>
      <c r="F2012" s="140">
        <f t="shared" si="2691"/>
        <v>43972</v>
      </c>
      <c r="G2012" s="133">
        <f t="shared" si="2692"/>
        <v>2.8004076591598981E-3</v>
      </c>
      <c r="H2012" s="141">
        <f t="shared" si="2693"/>
        <v>25</v>
      </c>
      <c r="I2012" s="141">
        <f t="shared" si="2694"/>
        <v>31</v>
      </c>
      <c r="J2012" s="134">
        <f t="shared" si="2695"/>
        <v>1.002257781913549</v>
      </c>
      <c r="K2012" s="134">
        <f t="shared" si="2696"/>
        <v>1.35139772</v>
      </c>
      <c r="L2012" s="134">
        <f t="shared" si="2697"/>
        <v>1.3544488800000001</v>
      </c>
      <c r="M2012" s="134">
        <f t="shared" si="2698"/>
        <v>1E-8</v>
      </c>
      <c r="N2012" s="142">
        <f t="shared" si="2678"/>
        <v>0</v>
      </c>
      <c r="O2012" s="133">
        <f t="shared" si="2712"/>
        <v>0</v>
      </c>
      <c r="P2012" s="134">
        <f t="shared" si="2699"/>
        <v>0</v>
      </c>
      <c r="Q2012" s="133">
        <f t="shared" si="2716"/>
        <v>0.12682499999999999</v>
      </c>
      <c r="R2012" s="143">
        <f t="shared" si="2700"/>
        <v>1.0080567410000001</v>
      </c>
      <c r="S2012" s="134">
        <f t="shared" si="2701"/>
        <v>0</v>
      </c>
      <c r="T2012" s="3">
        <f t="shared" si="2717"/>
        <v>0</v>
      </c>
      <c r="U2012" s="4">
        <f t="shared" si="2718"/>
        <v>0</v>
      </c>
      <c r="V2012" s="144" t="str">
        <f t="shared" ref="V2012" si="2736">V2011</f>
        <v>A+J=</v>
      </c>
      <c r="W2012" s="9">
        <f t="shared" si="2714"/>
        <v>44060</v>
      </c>
      <c r="X2012" s="4"/>
      <c r="Y2012" s="18"/>
      <c r="Z2012" s="16"/>
      <c r="AD2012" s="5"/>
    </row>
    <row r="2013" spans="1:30" x14ac:dyDescent="0.2">
      <c r="A2013" s="138">
        <f t="shared" si="2715"/>
        <v>44058</v>
      </c>
      <c r="B2013" s="134">
        <f t="shared" si="2689"/>
        <v>1E-8</v>
      </c>
      <c r="C2013" s="134">
        <f t="shared" si="2677"/>
        <v>9.8680175142362714E-9</v>
      </c>
      <c r="D2013" s="139">
        <f t="shared" si="2690"/>
        <v>778.101</v>
      </c>
      <c r="E2013" s="10">
        <f>IF(DAY(A2013)=E$3+1,VLOOKUP(A2013,[1]Plan1!$BZ$150:$CA$300,2),E2012)</f>
        <v>780.28</v>
      </c>
      <c r="F2013" s="140">
        <f t="shared" si="2691"/>
        <v>43972</v>
      </c>
      <c r="G2013" s="133">
        <f t="shared" si="2692"/>
        <v>2.8004076591598981E-3</v>
      </c>
      <c r="H2013" s="141">
        <f t="shared" si="2693"/>
        <v>26</v>
      </c>
      <c r="I2013" s="141">
        <f t="shared" si="2694"/>
        <v>31</v>
      </c>
      <c r="J2013" s="134">
        <f t="shared" si="2695"/>
        <v>1.0023481991432168</v>
      </c>
      <c r="K2013" s="134">
        <f t="shared" si="2696"/>
        <v>1.35139772</v>
      </c>
      <c r="L2013" s="134">
        <f t="shared" si="2697"/>
        <v>1.35457107</v>
      </c>
      <c r="M2013" s="134">
        <f t="shared" si="2698"/>
        <v>1E-8</v>
      </c>
      <c r="N2013" s="142">
        <f t="shared" si="2678"/>
        <v>0</v>
      </c>
      <c r="O2013" s="133">
        <f t="shared" si="2712"/>
        <v>0</v>
      </c>
      <c r="P2013" s="134">
        <f t="shared" si="2699"/>
        <v>0</v>
      </c>
      <c r="Q2013" s="133">
        <f t="shared" si="2716"/>
        <v>0.12682499999999999</v>
      </c>
      <c r="R2013" s="143">
        <f t="shared" si="2700"/>
        <v>1.0083803570000001</v>
      </c>
      <c r="S2013" s="134">
        <f t="shared" si="2701"/>
        <v>0</v>
      </c>
      <c r="T2013" s="3">
        <f t="shared" si="2717"/>
        <v>0</v>
      </c>
      <c r="U2013" s="4">
        <f t="shared" si="2718"/>
        <v>0</v>
      </c>
      <c r="V2013" s="144" t="str">
        <f t="shared" ref="V2013" si="2737">V2012</f>
        <v>A+J=</v>
      </c>
      <c r="W2013" s="9">
        <f t="shared" si="2714"/>
        <v>44060</v>
      </c>
      <c r="X2013" s="4"/>
      <c r="Y2013" s="18"/>
      <c r="Z2013" s="16"/>
      <c r="AD2013" s="5"/>
    </row>
    <row r="2014" spans="1:30" x14ac:dyDescent="0.2">
      <c r="A2014" s="138">
        <f t="shared" si="2715"/>
        <v>44059</v>
      </c>
      <c r="B2014" s="134">
        <f t="shared" si="2689"/>
        <v>1E-8</v>
      </c>
      <c r="C2014" s="134">
        <f t="shared" si="2677"/>
        <v>9.8680175142362714E-9</v>
      </c>
      <c r="D2014" s="139">
        <f t="shared" si="2690"/>
        <v>778.101</v>
      </c>
      <c r="E2014" s="10">
        <f>IF(DAY(A2014)=E$3+1,VLOOKUP(A2014,[1]Plan1!$BZ$150:$CA$300,2),E2013)</f>
        <v>780.28</v>
      </c>
      <c r="F2014" s="140">
        <f t="shared" si="2691"/>
        <v>43972</v>
      </c>
      <c r="G2014" s="133">
        <f t="shared" si="2692"/>
        <v>2.8004076591598981E-3</v>
      </c>
      <c r="H2014" s="141">
        <f t="shared" si="2693"/>
        <v>27</v>
      </c>
      <c r="I2014" s="141">
        <f t="shared" si="2694"/>
        <v>31</v>
      </c>
      <c r="J2014" s="134">
        <f t="shared" si="2695"/>
        <v>1.0024386245297439</v>
      </c>
      <c r="K2014" s="134">
        <f t="shared" si="2696"/>
        <v>1.35139772</v>
      </c>
      <c r="L2014" s="134">
        <f t="shared" si="2697"/>
        <v>1.3546932700000001</v>
      </c>
      <c r="M2014" s="134">
        <f t="shared" si="2698"/>
        <v>1E-8</v>
      </c>
      <c r="N2014" s="142">
        <f t="shared" si="2678"/>
        <v>0</v>
      </c>
      <c r="O2014" s="133">
        <f t="shared" si="2712"/>
        <v>0</v>
      </c>
      <c r="P2014" s="134">
        <f t="shared" si="2699"/>
        <v>0</v>
      </c>
      <c r="Q2014" s="133">
        <f t="shared" si="2716"/>
        <v>0.12682499999999999</v>
      </c>
      <c r="R2014" s="143">
        <f t="shared" si="2700"/>
        <v>1.008704077</v>
      </c>
      <c r="S2014" s="134">
        <f t="shared" si="2701"/>
        <v>0</v>
      </c>
      <c r="T2014" s="3">
        <f t="shared" si="2717"/>
        <v>0</v>
      </c>
      <c r="U2014" s="4">
        <f t="shared" si="2718"/>
        <v>0</v>
      </c>
      <c r="V2014" s="144" t="str">
        <f t="shared" ref="V2014" si="2738">V2013</f>
        <v>A+J=</v>
      </c>
      <c r="W2014" s="9">
        <f t="shared" si="2714"/>
        <v>44060</v>
      </c>
      <c r="X2014" s="4"/>
      <c r="Y2014" s="18"/>
      <c r="Z2014" s="16"/>
      <c r="AD2014" s="5"/>
    </row>
    <row r="2015" spans="1:30" x14ac:dyDescent="0.2">
      <c r="A2015" s="138">
        <f t="shared" si="2715"/>
        <v>44060</v>
      </c>
      <c r="B2015" s="134">
        <f t="shared" si="2689"/>
        <v>1E-8</v>
      </c>
      <c r="C2015" s="134">
        <f t="shared" si="2677"/>
        <v>9.8680175142362714E-9</v>
      </c>
      <c r="D2015" s="139">
        <f t="shared" si="2690"/>
        <v>778.101</v>
      </c>
      <c r="E2015" s="10">
        <f>IF(DAY(A2015)=E$3+1,VLOOKUP(A2015,[1]Plan1!$BZ$150:$CA$300,2),E2014)</f>
        <v>780.28</v>
      </c>
      <c r="F2015" s="140">
        <f t="shared" si="2691"/>
        <v>43972</v>
      </c>
      <c r="G2015" s="133">
        <f t="shared" si="2692"/>
        <v>2.8004076591598981E-3</v>
      </c>
      <c r="H2015" s="141">
        <f t="shared" si="2693"/>
        <v>28</v>
      </c>
      <c r="I2015" s="141">
        <f t="shared" si="2694"/>
        <v>31</v>
      </c>
      <c r="J2015" s="134">
        <f t="shared" si="2695"/>
        <v>1.0025290580738657</v>
      </c>
      <c r="K2015" s="134">
        <f t="shared" si="2696"/>
        <v>1.35139772</v>
      </c>
      <c r="L2015" s="134">
        <f t="shared" si="2697"/>
        <v>1.3548154800000001</v>
      </c>
      <c r="M2015" s="134">
        <f t="shared" si="2698"/>
        <v>1E-8</v>
      </c>
      <c r="N2015" s="142">
        <f t="shared" si="2678"/>
        <v>0</v>
      </c>
      <c r="O2015" s="133">
        <f t="shared" si="2712"/>
        <v>0</v>
      </c>
      <c r="P2015" s="134">
        <f t="shared" si="2699"/>
        <v>0</v>
      </c>
      <c r="Q2015" s="133">
        <f t="shared" si="2716"/>
        <v>0.12682499999999999</v>
      </c>
      <c r="R2015" s="143">
        <f t="shared" si="2700"/>
        <v>1.0090279010000001</v>
      </c>
      <c r="S2015" s="134">
        <f t="shared" si="2701"/>
        <v>0</v>
      </c>
      <c r="T2015" s="3">
        <f t="shared" si="2717"/>
        <v>0</v>
      </c>
      <c r="U2015" s="4">
        <f t="shared" si="2718"/>
        <v>0</v>
      </c>
      <c r="V2015" s="144" t="str">
        <f t="shared" ref="V2015" si="2739">V2014</f>
        <v>A+J=</v>
      </c>
      <c r="W2015" s="9">
        <f t="shared" si="2714"/>
        <v>44091</v>
      </c>
      <c r="X2015" s="4"/>
      <c r="Y2015" s="18"/>
      <c r="Z2015" s="16"/>
      <c r="AD2015" s="5"/>
    </row>
    <row r="2016" spans="1:30" x14ac:dyDescent="0.2">
      <c r="A2016" s="138">
        <f t="shared" si="2715"/>
        <v>44061</v>
      </c>
      <c r="B2016" s="134">
        <f t="shared" si="2689"/>
        <v>1E-8</v>
      </c>
      <c r="C2016" s="134">
        <f t="shared" si="2677"/>
        <v>9.8680175142362714E-9</v>
      </c>
      <c r="D2016" s="139">
        <f t="shared" si="2690"/>
        <v>778.101</v>
      </c>
      <c r="E2016" s="10">
        <f>IF(DAY(A2016)=E$3+1,VLOOKUP(A2016,[1]Plan1!$BZ$150:$CA$300,2),E2015)</f>
        <v>780.28</v>
      </c>
      <c r="F2016" s="140">
        <f t="shared" si="2691"/>
        <v>43972</v>
      </c>
      <c r="G2016" s="133">
        <f t="shared" si="2692"/>
        <v>2.8004076591598981E-3</v>
      </c>
      <c r="H2016" s="141">
        <f t="shared" si="2693"/>
        <v>29</v>
      </c>
      <c r="I2016" s="141">
        <f t="shared" si="2694"/>
        <v>31</v>
      </c>
      <c r="J2016" s="134">
        <f t="shared" si="2695"/>
        <v>1.0026194997763183</v>
      </c>
      <c r="K2016" s="134">
        <f t="shared" si="2696"/>
        <v>1.35139772</v>
      </c>
      <c r="L2016" s="134">
        <f t="shared" si="2697"/>
        <v>1.3549377</v>
      </c>
      <c r="M2016" s="134">
        <f t="shared" si="2698"/>
        <v>1E-8</v>
      </c>
      <c r="N2016" s="142">
        <f t="shared" si="2678"/>
        <v>0</v>
      </c>
      <c r="O2016" s="133">
        <f t="shared" si="2712"/>
        <v>0</v>
      </c>
      <c r="P2016" s="134">
        <f t="shared" si="2699"/>
        <v>0</v>
      </c>
      <c r="Q2016" s="133">
        <f t="shared" si="2716"/>
        <v>0.12682499999999999</v>
      </c>
      <c r="R2016" s="143">
        <f t="shared" si="2700"/>
        <v>1.0093518299999999</v>
      </c>
      <c r="S2016" s="134">
        <f t="shared" si="2701"/>
        <v>0</v>
      </c>
      <c r="T2016" s="3">
        <f t="shared" si="2717"/>
        <v>0</v>
      </c>
      <c r="U2016" s="4">
        <f t="shared" si="2718"/>
        <v>0</v>
      </c>
      <c r="V2016" s="144" t="str">
        <f t="shared" ref="V2016" si="2740">V2015</f>
        <v>A+J=</v>
      </c>
      <c r="W2016" s="9">
        <f t="shared" si="2714"/>
        <v>44091</v>
      </c>
      <c r="X2016" s="4"/>
      <c r="Y2016" s="18"/>
      <c r="Z2016" s="16"/>
      <c r="AD2016" s="5"/>
    </row>
    <row r="2017" spans="1:30" x14ac:dyDescent="0.2">
      <c r="A2017" s="138">
        <f t="shared" si="2715"/>
        <v>44062</v>
      </c>
      <c r="B2017" s="134">
        <f t="shared" si="2689"/>
        <v>1E-8</v>
      </c>
      <c r="C2017" s="134">
        <f t="shared" si="2677"/>
        <v>9.8680175142362714E-9</v>
      </c>
      <c r="D2017" s="139">
        <f t="shared" si="2690"/>
        <v>778.101</v>
      </c>
      <c r="E2017" s="10">
        <f>IF(DAY(A2017)=E$3+1,VLOOKUP(A2017,[1]Plan1!$BZ$150:$CA$300,2),E2016)</f>
        <v>780.28</v>
      </c>
      <c r="F2017" s="140">
        <f t="shared" si="2691"/>
        <v>43972</v>
      </c>
      <c r="G2017" s="133">
        <f t="shared" si="2692"/>
        <v>2.8004076591598981E-3</v>
      </c>
      <c r="H2017" s="141">
        <f t="shared" si="2693"/>
        <v>30</v>
      </c>
      <c r="I2017" s="141">
        <f t="shared" si="2694"/>
        <v>31</v>
      </c>
      <c r="J2017" s="134">
        <f t="shared" si="2695"/>
        <v>1.0027099496378375</v>
      </c>
      <c r="K2017" s="134">
        <f t="shared" si="2696"/>
        <v>1.35139772</v>
      </c>
      <c r="L2017" s="134">
        <f t="shared" si="2697"/>
        <v>1.3550599299999999</v>
      </c>
      <c r="M2017" s="134">
        <f t="shared" si="2698"/>
        <v>1E-8</v>
      </c>
      <c r="N2017" s="142">
        <f t="shared" si="2678"/>
        <v>0</v>
      </c>
      <c r="O2017" s="133">
        <f t="shared" si="2712"/>
        <v>0</v>
      </c>
      <c r="P2017" s="134">
        <f t="shared" si="2699"/>
        <v>0</v>
      </c>
      <c r="Q2017" s="133">
        <f t="shared" si="2716"/>
        <v>0.12682499999999999</v>
      </c>
      <c r="R2017" s="143">
        <f t="shared" si="2700"/>
        <v>1.0096758619999999</v>
      </c>
      <c r="S2017" s="134">
        <f t="shared" si="2701"/>
        <v>0</v>
      </c>
      <c r="T2017" s="3">
        <f t="shared" si="2717"/>
        <v>0</v>
      </c>
      <c r="U2017" s="4">
        <f t="shared" si="2718"/>
        <v>0</v>
      </c>
      <c r="V2017" s="144" t="str">
        <f t="shared" ref="V2017" si="2741">V2016</f>
        <v>A+J=</v>
      </c>
      <c r="W2017" s="9">
        <f t="shared" si="2714"/>
        <v>44091</v>
      </c>
      <c r="X2017" s="28"/>
      <c r="Y2017" s="18"/>
      <c r="Z2017" s="16"/>
      <c r="AD2017" s="5"/>
    </row>
    <row r="2018" spans="1:30" x14ac:dyDescent="0.2">
      <c r="A2018" s="138">
        <f t="shared" si="2715"/>
        <v>44063</v>
      </c>
      <c r="B2018" s="134">
        <f t="shared" si="2689"/>
        <v>1E-8</v>
      </c>
      <c r="C2018" s="134">
        <f t="shared" si="2677"/>
        <v>9.8680175142362714E-9</v>
      </c>
      <c r="D2018" s="139">
        <f t="shared" si="2690"/>
        <v>778.101</v>
      </c>
      <c r="E2018" s="10">
        <f>IF(DAY(A2018)=E$3+1,VLOOKUP(A2018,[1]Plan1!$BZ$150:$CA$300,2),E2017)</f>
        <v>780.28</v>
      </c>
      <c r="F2018" s="140">
        <f t="shared" si="2691"/>
        <v>43972</v>
      </c>
      <c r="G2018" s="133">
        <f t="shared" si="2692"/>
        <v>2.8004076591598981E-3</v>
      </c>
      <c r="H2018" s="141">
        <f t="shared" si="2693"/>
        <v>31</v>
      </c>
      <c r="I2018" s="141">
        <f t="shared" si="2694"/>
        <v>31</v>
      </c>
      <c r="J2018" s="134">
        <f t="shared" si="2695"/>
        <v>1.0028004076591599</v>
      </c>
      <c r="K2018" s="134">
        <f t="shared" si="2696"/>
        <v>1.35139772</v>
      </c>
      <c r="L2018" s="134">
        <f t="shared" si="2697"/>
        <v>1.3551821799999999</v>
      </c>
      <c r="M2018" s="134">
        <f t="shared" si="2698"/>
        <v>1E-8</v>
      </c>
      <c r="N2018" s="142">
        <f t="shared" si="2678"/>
        <v>67</v>
      </c>
      <c r="O2018" s="133">
        <f t="shared" si="2712"/>
        <v>0.54408199999999995</v>
      </c>
      <c r="P2018" s="134">
        <f t="shared" si="2699"/>
        <v>0</v>
      </c>
      <c r="Q2018" s="133">
        <f t="shared" si="2716"/>
        <v>0.12682499999999999</v>
      </c>
      <c r="R2018" s="143">
        <f t="shared" si="2700"/>
        <v>1.0099999980000001</v>
      </c>
      <c r="S2018" s="134">
        <f t="shared" si="2701"/>
        <v>0</v>
      </c>
      <c r="T2018" s="3">
        <f t="shared" si="2717"/>
        <v>0</v>
      </c>
      <c r="U2018" s="4">
        <f t="shared" si="2718"/>
        <v>0</v>
      </c>
      <c r="V2018" s="144" t="str">
        <f t="shared" ref="V2018" si="2742">V2017</f>
        <v>A+J=</v>
      </c>
      <c r="W2018" s="9">
        <f t="shared" si="2714"/>
        <v>44091</v>
      </c>
      <c r="X2018" s="4"/>
      <c r="Y2018" s="18"/>
      <c r="Z2018" s="16"/>
      <c r="AD2018" s="5"/>
    </row>
    <row r="2019" spans="1:30" x14ac:dyDescent="0.2">
      <c r="A2019" s="138">
        <f t="shared" si="2715"/>
        <v>44064</v>
      </c>
      <c r="B2019" s="134">
        <f t="shared" si="2689"/>
        <v>1E-8</v>
      </c>
      <c r="C2019" s="134">
        <f t="shared" si="2677"/>
        <v>9.8680175142362714E-9</v>
      </c>
      <c r="D2019" s="139">
        <f t="shared" si="2690"/>
        <v>778.101</v>
      </c>
      <c r="E2019" s="10">
        <f>IF(DAY(A2019)=E$3+1,VLOOKUP(A2019,[1]Plan1!$BZ$150:$CA$300,2),E2018)</f>
        <v>780.28</v>
      </c>
      <c r="F2019" s="140">
        <f t="shared" si="2691"/>
        <v>43972</v>
      </c>
      <c r="G2019" s="133">
        <f t="shared" si="2692"/>
        <v>2.8004076591598981E-3</v>
      </c>
      <c r="H2019" s="141">
        <f t="shared" si="2693"/>
        <v>1</v>
      </c>
      <c r="I2019" s="141">
        <f t="shared" si="2694"/>
        <v>31</v>
      </c>
      <c r="J2019" s="134">
        <f t="shared" si="2695"/>
        <v>1.0000902135471528</v>
      </c>
      <c r="K2019" s="134">
        <f t="shared" si="2696"/>
        <v>1.3551821799999999</v>
      </c>
      <c r="L2019" s="134">
        <f t="shared" si="2697"/>
        <v>1.3553044299999999</v>
      </c>
      <c r="M2019" s="134">
        <f t="shared" si="2698"/>
        <v>1E-8</v>
      </c>
      <c r="N2019" s="142">
        <f t="shared" si="2678"/>
        <v>0</v>
      </c>
      <c r="O2019" s="133">
        <f t="shared" si="2712"/>
        <v>0</v>
      </c>
      <c r="P2019" s="134">
        <f t="shared" si="2699"/>
        <v>0</v>
      </c>
      <c r="Q2019" s="133">
        <f t="shared" si="2716"/>
        <v>0.12682499999999999</v>
      </c>
      <c r="R2019" s="143">
        <f t="shared" si="2700"/>
        <v>1.0003210300000001</v>
      </c>
      <c r="S2019" s="134">
        <f t="shared" si="2701"/>
        <v>0</v>
      </c>
      <c r="T2019" s="3">
        <f t="shared" si="2717"/>
        <v>0</v>
      </c>
      <c r="U2019" s="4">
        <f t="shared" si="2718"/>
        <v>0</v>
      </c>
      <c r="V2019" s="144" t="str">
        <f t="shared" ref="V2019" si="2743">V2018</f>
        <v>A+J=</v>
      </c>
      <c r="W2019" s="9">
        <f t="shared" si="2714"/>
        <v>44091</v>
      </c>
      <c r="X2019" s="4"/>
      <c r="Y2019" s="18"/>
      <c r="Z2019" s="16"/>
      <c r="AD2019" s="5"/>
    </row>
    <row r="2020" spans="1:30" x14ac:dyDescent="0.2">
      <c r="A2020" s="138">
        <f t="shared" si="2715"/>
        <v>44065</v>
      </c>
      <c r="B2020" s="134">
        <f t="shared" si="2689"/>
        <v>1E-8</v>
      </c>
      <c r="C2020" s="134">
        <f t="shared" si="2677"/>
        <v>9.8680175142362714E-9</v>
      </c>
      <c r="D2020" s="139">
        <f t="shared" si="2690"/>
        <v>778.101</v>
      </c>
      <c r="E2020" s="10">
        <f>IF(DAY(A2020)=E$3+1,VLOOKUP(A2020,[1]Plan1!$BZ$150:$CA$300,2),E2019)</f>
        <v>780.28</v>
      </c>
      <c r="F2020" s="140">
        <f t="shared" si="2691"/>
        <v>43972</v>
      </c>
      <c r="G2020" s="133">
        <f t="shared" si="2692"/>
        <v>2.8004076591598981E-3</v>
      </c>
      <c r="H2020" s="141">
        <f t="shared" si="2693"/>
        <v>2</v>
      </c>
      <c r="I2020" s="141">
        <f t="shared" si="2694"/>
        <v>31</v>
      </c>
      <c r="J2020" s="134">
        <f t="shared" si="2695"/>
        <v>1.0001804352327897</v>
      </c>
      <c r="K2020" s="134">
        <f t="shared" si="2696"/>
        <v>1.3551821799999999</v>
      </c>
      <c r="L2020" s="134">
        <f t="shared" si="2697"/>
        <v>1.3554267</v>
      </c>
      <c r="M2020" s="134">
        <f t="shared" si="2698"/>
        <v>1E-8</v>
      </c>
      <c r="N2020" s="142">
        <f t="shared" si="2678"/>
        <v>0</v>
      </c>
      <c r="O2020" s="133">
        <f t="shared" si="2712"/>
        <v>0</v>
      </c>
      <c r="P2020" s="134">
        <f t="shared" si="2699"/>
        <v>0</v>
      </c>
      <c r="Q2020" s="133">
        <f t="shared" si="2716"/>
        <v>0.12682499999999999</v>
      </c>
      <c r="R2020" s="143">
        <f t="shared" si="2700"/>
        <v>1.000642163</v>
      </c>
      <c r="S2020" s="134">
        <f t="shared" si="2701"/>
        <v>0</v>
      </c>
      <c r="T2020" s="3">
        <f t="shared" si="2717"/>
        <v>0</v>
      </c>
      <c r="U2020" s="4">
        <f t="shared" si="2718"/>
        <v>0</v>
      </c>
      <c r="V2020" s="144" t="str">
        <f t="shared" ref="V2020" si="2744">V2019</f>
        <v>A+J=</v>
      </c>
      <c r="W2020" s="9">
        <f t="shared" si="2714"/>
        <v>44091</v>
      </c>
      <c r="X2020" s="4"/>
      <c r="Y2020" s="18"/>
      <c r="Z2020" s="16"/>
      <c r="AD2020" s="5"/>
    </row>
    <row r="2021" spans="1:30" x14ac:dyDescent="0.2">
      <c r="A2021" s="138">
        <f t="shared" si="2715"/>
        <v>44066</v>
      </c>
      <c r="B2021" s="134">
        <f t="shared" si="2689"/>
        <v>1E-8</v>
      </c>
      <c r="C2021" s="134">
        <f t="shared" si="2677"/>
        <v>9.8680175142362714E-9</v>
      </c>
      <c r="D2021" s="139">
        <f t="shared" si="2690"/>
        <v>778.101</v>
      </c>
      <c r="E2021" s="10">
        <f>IF(DAY(A2021)=E$3+1,VLOOKUP(A2021,[1]Plan1!$BZ$150:$CA$300,2),E2020)</f>
        <v>780.28</v>
      </c>
      <c r="F2021" s="140">
        <f t="shared" si="2691"/>
        <v>43972</v>
      </c>
      <c r="G2021" s="133">
        <f t="shared" si="2692"/>
        <v>2.8004076591598981E-3</v>
      </c>
      <c r="H2021" s="141">
        <f t="shared" si="2693"/>
        <v>3</v>
      </c>
      <c r="I2021" s="141">
        <f t="shared" si="2694"/>
        <v>31</v>
      </c>
      <c r="J2021" s="134">
        <f t="shared" si="2695"/>
        <v>1.0002706650576449</v>
      </c>
      <c r="K2021" s="134">
        <f t="shared" si="2696"/>
        <v>1.3551821799999999</v>
      </c>
      <c r="L2021" s="134">
        <f t="shared" si="2697"/>
        <v>1.35554898</v>
      </c>
      <c r="M2021" s="134">
        <f t="shared" si="2698"/>
        <v>1E-8</v>
      </c>
      <c r="N2021" s="142">
        <f t="shared" si="2678"/>
        <v>0</v>
      </c>
      <c r="O2021" s="133">
        <f t="shared" si="2712"/>
        <v>0</v>
      </c>
      <c r="P2021" s="134">
        <f t="shared" si="2699"/>
        <v>0</v>
      </c>
      <c r="Q2021" s="133">
        <f t="shared" si="2716"/>
        <v>0.12682499999999999</v>
      </c>
      <c r="R2021" s="143">
        <f t="shared" si="2700"/>
        <v>1.000963399</v>
      </c>
      <c r="S2021" s="134">
        <f t="shared" si="2701"/>
        <v>0</v>
      </c>
      <c r="T2021" s="3">
        <f t="shared" si="2717"/>
        <v>0</v>
      </c>
      <c r="U2021" s="4">
        <f t="shared" si="2718"/>
        <v>0</v>
      </c>
      <c r="V2021" s="144" t="str">
        <f t="shared" ref="V2021" si="2745">V2020</f>
        <v>A+J=</v>
      </c>
      <c r="W2021" s="9">
        <f t="shared" si="2714"/>
        <v>44091</v>
      </c>
      <c r="X2021" s="4"/>
      <c r="Y2021" s="18"/>
      <c r="Z2021" s="16"/>
      <c r="AD2021" s="5"/>
    </row>
    <row r="2022" spans="1:30" x14ac:dyDescent="0.2">
      <c r="A2022" s="138">
        <f t="shared" si="2715"/>
        <v>44067</v>
      </c>
      <c r="B2022" s="134">
        <f t="shared" si="2689"/>
        <v>1E-8</v>
      </c>
      <c r="C2022" s="134">
        <f t="shared" si="2677"/>
        <v>9.8680175142362714E-9</v>
      </c>
      <c r="D2022" s="139">
        <f t="shared" si="2690"/>
        <v>778.101</v>
      </c>
      <c r="E2022" s="10">
        <f>IF(DAY(A2022)=E$3+1,VLOOKUP(A2022,[1]Plan1!$BZ$150:$CA$300,2),E2021)</f>
        <v>780.28</v>
      </c>
      <c r="F2022" s="140">
        <f t="shared" si="2691"/>
        <v>43972</v>
      </c>
      <c r="G2022" s="133">
        <f t="shared" si="2692"/>
        <v>2.8004076591598981E-3</v>
      </c>
      <c r="H2022" s="141">
        <f t="shared" si="2693"/>
        <v>4</v>
      </c>
      <c r="I2022" s="141">
        <f t="shared" si="2694"/>
        <v>31</v>
      </c>
      <c r="J2022" s="134">
        <f t="shared" si="2695"/>
        <v>1.0003609030224527</v>
      </c>
      <c r="K2022" s="134">
        <f t="shared" si="2696"/>
        <v>1.3551821799999999</v>
      </c>
      <c r="L2022" s="134">
        <f t="shared" si="2697"/>
        <v>1.35567126</v>
      </c>
      <c r="M2022" s="134">
        <f t="shared" si="2698"/>
        <v>1E-8</v>
      </c>
      <c r="N2022" s="142">
        <f t="shared" si="2678"/>
        <v>0</v>
      </c>
      <c r="O2022" s="133">
        <f t="shared" si="2712"/>
        <v>0</v>
      </c>
      <c r="P2022" s="134">
        <f t="shared" si="2699"/>
        <v>0</v>
      </c>
      <c r="Q2022" s="133">
        <f t="shared" si="2716"/>
        <v>0.12682499999999999</v>
      </c>
      <c r="R2022" s="143">
        <f t="shared" si="2700"/>
        <v>1.0012847380000001</v>
      </c>
      <c r="S2022" s="134">
        <f t="shared" si="2701"/>
        <v>0</v>
      </c>
      <c r="T2022" s="3">
        <f t="shared" si="2717"/>
        <v>0</v>
      </c>
      <c r="U2022" s="4">
        <f t="shared" si="2718"/>
        <v>0</v>
      </c>
      <c r="V2022" s="144" t="str">
        <f t="shared" ref="V2022" si="2746">V2021</f>
        <v>A+J=</v>
      </c>
      <c r="W2022" s="9">
        <f t="shared" si="2714"/>
        <v>44091</v>
      </c>
      <c r="X2022" s="4"/>
      <c r="Y2022" s="18"/>
      <c r="Z2022" s="16"/>
      <c r="AD2022" s="5"/>
    </row>
    <row r="2023" spans="1:30" x14ac:dyDescent="0.2">
      <c r="A2023" s="138">
        <f t="shared" si="2715"/>
        <v>44068</v>
      </c>
      <c r="B2023" s="134">
        <f t="shared" si="2689"/>
        <v>1E-8</v>
      </c>
      <c r="C2023" s="134">
        <f t="shared" si="2677"/>
        <v>9.8680175142362714E-9</v>
      </c>
      <c r="D2023" s="139">
        <f t="shared" si="2690"/>
        <v>778.101</v>
      </c>
      <c r="E2023" s="10">
        <f>IF(DAY(A2023)=E$3+1,VLOOKUP(A2023,[1]Plan1!$BZ$150:$CA$300,2),E2022)</f>
        <v>780.28</v>
      </c>
      <c r="F2023" s="140">
        <f t="shared" si="2691"/>
        <v>43972</v>
      </c>
      <c r="G2023" s="133">
        <f t="shared" si="2692"/>
        <v>2.8004076591598981E-3</v>
      </c>
      <c r="H2023" s="141">
        <f t="shared" si="2693"/>
        <v>5</v>
      </c>
      <c r="I2023" s="141">
        <f t="shared" si="2694"/>
        <v>31</v>
      </c>
      <c r="J2023" s="134">
        <f t="shared" si="2695"/>
        <v>1.0004511491279473</v>
      </c>
      <c r="K2023" s="134">
        <f t="shared" si="2696"/>
        <v>1.3551821799999999</v>
      </c>
      <c r="L2023" s="134">
        <f t="shared" si="2697"/>
        <v>1.35579356</v>
      </c>
      <c r="M2023" s="134">
        <f t="shared" si="2698"/>
        <v>1E-8</v>
      </c>
      <c r="N2023" s="142">
        <f t="shared" si="2678"/>
        <v>0</v>
      </c>
      <c r="O2023" s="133">
        <f t="shared" si="2712"/>
        <v>0</v>
      </c>
      <c r="P2023" s="134">
        <f t="shared" si="2699"/>
        <v>0</v>
      </c>
      <c r="Q2023" s="133">
        <f t="shared" si="2716"/>
        <v>0.12682499999999999</v>
      </c>
      <c r="R2023" s="143">
        <f t="shared" si="2700"/>
        <v>1.00160618</v>
      </c>
      <c r="S2023" s="134">
        <f t="shared" si="2701"/>
        <v>0</v>
      </c>
      <c r="T2023" s="3">
        <f t="shared" si="2717"/>
        <v>0</v>
      </c>
      <c r="U2023" s="4">
        <f t="shared" si="2718"/>
        <v>0</v>
      </c>
      <c r="V2023" s="144" t="str">
        <f t="shared" ref="V2023" si="2747">V2022</f>
        <v>A+J=</v>
      </c>
      <c r="W2023" s="9">
        <f t="shared" si="2714"/>
        <v>44091</v>
      </c>
      <c r="X2023" s="4"/>
      <c r="Y2023" s="18"/>
      <c r="Z2023" s="16"/>
      <c r="AD2023" s="5"/>
    </row>
    <row r="2024" spans="1:30" x14ac:dyDescent="0.2">
      <c r="A2024" s="138">
        <f t="shared" si="2715"/>
        <v>44069</v>
      </c>
      <c r="B2024" s="134">
        <f t="shared" si="2689"/>
        <v>1E-8</v>
      </c>
      <c r="C2024" s="134">
        <f t="shared" si="2677"/>
        <v>9.8680175142362714E-9</v>
      </c>
      <c r="D2024" s="139">
        <f t="shared" si="2690"/>
        <v>778.101</v>
      </c>
      <c r="E2024" s="10">
        <f>IF(DAY(A2024)=E$3+1,VLOOKUP(A2024,[1]Plan1!$BZ$150:$CA$300,2),E2023)</f>
        <v>780.28</v>
      </c>
      <c r="F2024" s="140">
        <f t="shared" si="2691"/>
        <v>43972</v>
      </c>
      <c r="G2024" s="133">
        <f t="shared" si="2692"/>
        <v>2.8004076591598981E-3</v>
      </c>
      <c r="H2024" s="141">
        <f t="shared" si="2693"/>
        <v>6</v>
      </c>
      <c r="I2024" s="141">
        <f t="shared" si="2694"/>
        <v>31</v>
      </c>
      <c r="J2024" s="134">
        <f t="shared" si="2695"/>
        <v>1.0005414033748632</v>
      </c>
      <c r="K2024" s="134">
        <f t="shared" si="2696"/>
        <v>1.3551821799999999</v>
      </c>
      <c r="L2024" s="134">
        <f t="shared" si="2697"/>
        <v>1.35591588</v>
      </c>
      <c r="M2024" s="134">
        <f t="shared" si="2698"/>
        <v>1E-8</v>
      </c>
      <c r="N2024" s="142">
        <f t="shared" si="2678"/>
        <v>0</v>
      </c>
      <c r="O2024" s="133">
        <f t="shared" si="2712"/>
        <v>0</v>
      </c>
      <c r="P2024" s="134">
        <f t="shared" si="2699"/>
        <v>0</v>
      </c>
      <c r="Q2024" s="133">
        <f t="shared" si="2716"/>
        <v>0.12682499999999999</v>
      </c>
      <c r="R2024" s="143">
        <f t="shared" si="2700"/>
        <v>1.0019277259999999</v>
      </c>
      <c r="S2024" s="134">
        <f t="shared" si="2701"/>
        <v>0</v>
      </c>
      <c r="T2024" s="3">
        <f t="shared" si="2717"/>
        <v>0</v>
      </c>
      <c r="U2024" s="4">
        <f t="shared" si="2718"/>
        <v>0</v>
      </c>
      <c r="V2024" s="144" t="str">
        <f t="shared" ref="V2024" si="2748">V2023</f>
        <v>A+J=</v>
      </c>
      <c r="W2024" s="9">
        <f t="shared" si="2714"/>
        <v>44091</v>
      </c>
      <c r="X2024" s="4"/>
      <c r="Y2024" s="18"/>
      <c r="Z2024" s="16"/>
      <c r="AD2024" s="5"/>
    </row>
    <row r="2025" spans="1:30" x14ac:dyDescent="0.2">
      <c r="A2025" s="138">
        <f t="shared" si="2715"/>
        <v>44070</v>
      </c>
      <c r="B2025" s="134">
        <f t="shared" si="2689"/>
        <v>1E-8</v>
      </c>
      <c r="C2025" s="134">
        <f t="shared" si="2677"/>
        <v>9.8680175142362714E-9</v>
      </c>
      <c r="D2025" s="139">
        <f t="shared" si="2690"/>
        <v>778.101</v>
      </c>
      <c r="E2025" s="10">
        <f>IF(DAY(A2025)=E$3+1,VLOOKUP(A2025,[1]Plan1!$BZ$150:$CA$300,2),E2024)</f>
        <v>780.28</v>
      </c>
      <c r="F2025" s="140">
        <f t="shared" si="2691"/>
        <v>43972</v>
      </c>
      <c r="G2025" s="133">
        <f t="shared" si="2692"/>
        <v>2.8004076591598981E-3</v>
      </c>
      <c r="H2025" s="141">
        <f t="shared" si="2693"/>
        <v>7</v>
      </c>
      <c r="I2025" s="141">
        <f t="shared" si="2694"/>
        <v>31</v>
      </c>
      <c r="J2025" s="134">
        <f t="shared" si="2695"/>
        <v>1.0006316657639349</v>
      </c>
      <c r="K2025" s="134">
        <f t="shared" si="2696"/>
        <v>1.3551821799999999</v>
      </c>
      <c r="L2025" s="134">
        <f t="shared" si="2697"/>
        <v>1.3560382</v>
      </c>
      <c r="M2025" s="134">
        <f t="shared" si="2698"/>
        <v>1E-8</v>
      </c>
      <c r="N2025" s="142">
        <f t="shared" si="2678"/>
        <v>0</v>
      </c>
      <c r="O2025" s="133">
        <f t="shared" si="2712"/>
        <v>0</v>
      </c>
      <c r="P2025" s="134">
        <f t="shared" si="2699"/>
        <v>0</v>
      </c>
      <c r="Q2025" s="133">
        <f t="shared" si="2716"/>
        <v>0.12682499999999999</v>
      </c>
      <c r="R2025" s="143">
        <f t="shared" si="2700"/>
        <v>1.002249374</v>
      </c>
      <c r="S2025" s="134">
        <f t="shared" si="2701"/>
        <v>0</v>
      </c>
      <c r="T2025" s="3">
        <f t="shared" si="2717"/>
        <v>0</v>
      </c>
      <c r="U2025" s="4">
        <f t="shared" si="2718"/>
        <v>0</v>
      </c>
      <c r="V2025" s="144" t="str">
        <f t="shared" ref="V2025" si="2749">V2024</f>
        <v>A+J=</v>
      </c>
      <c r="W2025" s="9">
        <f t="shared" si="2714"/>
        <v>44091</v>
      </c>
      <c r="X2025" s="4"/>
      <c r="Y2025" s="18"/>
      <c r="Z2025" s="16"/>
      <c r="AD2025" s="5"/>
    </row>
    <row r="2026" spans="1:30" x14ac:dyDescent="0.2">
      <c r="A2026" s="138">
        <f t="shared" si="2715"/>
        <v>44071</v>
      </c>
      <c r="B2026" s="134">
        <f t="shared" si="2689"/>
        <v>1E-8</v>
      </c>
      <c r="C2026" s="134">
        <f t="shared" si="2677"/>
        <v>9.8680175142362714E-9</v>
      </c>
      <c r="D2026" s="139">
        <f t="shared" si="2690"/>
        <v>778.101</v>
      </c>
      <c r="E2026" s="10">
        <f>IF(DAY(A2026)=E$3+1,VLOOKUP(A2026,[1]Plan1!$BZ$150:$CA$300,2),E2025)</f>
        <v>780.28</v>
      </c>
      <c r="F2026" s="140">
        <f t="shared" si="2691"/>
        <v>43972</v>
      </c>
      <c r="G2026" s="133">
        <f t="shared" si="2692"/>
        <v>2.8004076591598981E-3</v>
      </c>
      <c r="H2026" s="141">
        <f t="shared" si="2693"/>
        <v>8</v>
      </c>
      <c r="I2026" s="141">
        <f t="shared" si="2694"/>
        <v>31</v>
      </c>
      <c r="J2026" s="134">
        <f t="shared" si="2695"/>
        <v>1.000721936295897</v>
      </c>
      <c r="K2026" s="134">
        <f t="shared" si="2696"/>
        <v>1.3551821799999999</v>
      </c>
      <c r="L2026" s="134">
        <f t="shared" si="2697"/>
        <v>1.3561605299999999</v>
      </c>
      <c r="M2026" s="134">
        <f t="shared" si="2698"/>
        <v>1E-8</v>
      </c>
      <c r="N2026" s="142">
        <f t="shared" si="2678"/>
        <v>0</v>
      </c>
      <c r="O2026" s="133">
        <f t="shared" si="2712"/>
        <v>0</v>
      </c>
      <c r="P2026" s="134">
        <f t="shared" si="2699"/>
        <v>0</v>
      </c>
      <c r="Q2026" s="133">
        <f t="shared" si="2716"/>
        <v>0.12682499999999999</v>
      </c>
      <c r="R2026" s="143">
        <f t="shared" si="2700"/>
        <v>1.0025711260000001</v>
      </c>
      <c r="S2026" s="134">
        <f t="shared" si="2701"/>
        <v>0</v>
      </c>
      <c r="T2026" s="3">
        <f t="shared" si="2717"/>
        <v>0</v>
      </c>
      <c r="U2026" s="4">
        <f t="shared" si="2718"/>
        <v>0</v>
      </c>
      <c r="V2026" s="144" t="str">
        <f t="shared" ref="V2026" si="2750">V2025</f>
        <v>A+J=</v>
      </c>
      <c r="W2026" s="9">
        <f t="shared" si="2714"/>
        <v>44091</v>
      </c>
      <c r="X2026" s="4"/>
      <c r="Y2026" s="18"/>
      <c r="Z2026" s="16"/>
      <c r="AD2026" s="5"/>
    </row>
    <row r="2027" spans="1:30" x14ac:dyDescent="0.2">
      <c r="A2027" s="138">
        <f t="shared" si="2715"/>
        <v>44072</v>
      </c>
      <c r="B2027" s="134">
        <f t="shared" si="2689"/>
        <v>1E-8</v>
      </c>
      <c r="C2027" s="134">
        <f t="shared" si="2677"/>
        <v>9.8680175142362714E-9</v>
      </c>
      <c r="D2027" s="139">
        <f t="shared" si="2690"/>
        <v>778.101</v>
      </c>
      <c r="E2027" s="10">
        <f>IF(DAY(A2027)=E$3+1,VLOOKUP(A2027,[1]Plan1!$BZ$150:$CA$300,2),E2026)</f>
        <v>780.28</v>
      </c>
      <c r="F2027" s="140">
        <f t="shared" si="2691"/>
        <v>43972</v>
      </c>
      <c r="G2027" s="133">
        <f t="shared" si="2692"/>
        <v>2.8004076591598981E-3</v>
      </c>
      <c r="H2027" s="141">
        <f t="shared" si="2693"/>
        <v>9</v>
      </c>
      <c r="I2027" s="141">
        <f t="shared" si="2694"/>
        <v>31</v>
      </c>
      <c r="J2027" s="134">
        <f t="shared" si="2695"/>
        <v>1.0008122149714838</v>
      </c>
      <c r="K2027" s="134">
        <f t="shared" si="2696"/>
        <v>1.3551821799999999</v>
      </c>
      <c r="L2027" s="134">
        <f t="shared" si="2697"/>
        <v>1.35628287</v>
      </c>
      <c r="M2027" s="134">
        <f t="shared" si="2698"/>
        <v>1E-8</v>
      </c>
      <c r="N2027" s="142">
        <f t="shared" si="2678"/>
        <v>0</v>
      </c>
      <c r="O2027" s="133">
        <f t="shared" si="2712"/>
        <v>0</v>
      </c>
      <c r="P2027" s="134">
        <f t="shared" si="2699"/>
        <v>0</v>
      </c>
      <c r="Q2027" s="133">
        <f t="shared" si="2716"/>
        <v>0.12682499999999999</v>
      </c>
      <c r="R2027" s="143">
        <f t="shared" si="2700"/>
        <v>1.0028929820000001</v>
      </c>
      <c r="S2027" s="134">
        <f t="shared" si="2701"/>
        <v>0</v>
      </c>
      <c r="T2027" s="3">
        <f t="shared" si="2717"/>
        <v>0</v>
      </c>
      <c r="U2027" s="4">
        <f t="shared" si="2718"/>
        <v>0</v>
      </c>
      <c r="V2027" s="144" t="str">
        <f t="shared" ref="V2027" si="2751">V2026</f>
        <v>A+J=</v>
      </c>
      <c r="W2027" s="9">
        <f t="shared" si="2714"/>
        <v>44091</v>
      </c>
      <c r="X2027" s="4"/>
      <c r="Y2027" s="18"/>
      <c r="Z2027" s="16"/>
      <c r="AD2027" s="5"/>
    </row>
    <row r="2028" spans="1:30" x14ac:dyDescent="0.2">
      <c r="A2028" s="138">
        <f t="shared" si="2715"/>
        <v>44073</v>
      </c>
      <c r="B2028" s="134">
        <f t="shared" si="2689"/>
        <v>1E-8</v>
      </c>
      <c r="C2028" s="134">
        <f t="shared" si="2677"/>
        <v>9.8680175142362714E-9</v>
      </c>
      <c r="D2028" s="139">
        <f t="shared" si="2690"/>
        <v>778.101</v>
      </c>
      <c r="E2028" s="10">
        <f>IF(DAY(A2028)=E$3+1,VLOOKUP(A2028,[1]Plan1!$BZ$150:$CA$300,2),E2027)</f>
        <v>780.28</v>
      </c>
      <c r="F2028" s="140">
        <f t="shared" si="2691"/>
        <v>43972</v>
      </c>
      <c r="G2028" s="133">
        <f t="shared" si="2692"/>
        <v>2.8004076591598981E-3</v>
      </c>
      <c r="H2028" s="141">
        <f t="shared" si="2693"/>
        <v>10</v>
      </c>
      <c r="I2028" s="141">
        <f t="shared" si="2694"/>
        <v>31</v>
      </c>
      <c r="J2028" s="134">
        <f t="shared" si="2695"/>
        <v>1.0009025017914304</v>
      </c>
      <c r="K2028" s="134">
        <f t="shared" si="2696"/>
        <v>1.3551821799999999</v>
      </c>
      <c r="L2028" s="134">
        <f t="shared" si="2697"/>
        <v>1.35640523</v>
      </c>
      <c r="M2028" s="134">
        <f t="shared" si="2698"/>
        <v>1E-8</v>
      </c>
      <c r="N2028" s="142">
        <f t="shared" si="2678"/>
        <v>0</v>
      </c>
      <c r="O2028" s="133">
        <f t="shared" si="2712"/>
        <v>0</v>
      </c>
      <c r="P2028" s="134">
        <f t="shared" si="2699"/>
        <v>0</v>
      </c>
      <c r="Q2028" s="133">
        <f t="shared" si="2716"/>
        <v>0.12682499999999999</v>
      </c>
      <c r="R2028" s="143">
        <f t="shared" si="2700"/>
        <v>1.0032149400000001</v>
      </c>
      <c r="S2028" s="134">
        <f t="shared" si="2701"/>
        <v>0</v>
      </c>
      <c r="T2028" s="3">
        <f t="shared" si="2717"/>
        <v>0</v>
      </c>
      <c r="U2028" s="4">
        <f t="shared" si="2718"/>
        <v>0</v>
      </c>
      <c r="V2028" s="144" t="str">
        <f t="shared" ref="V2028" si="2752">V2027</f>
        <v>A+J=</v>
      </c>
      <c r="W2028" s="9">
        <f t="shared" si="2714"/>
        <v>44091</v>
      </c>
      <c r="X2028" s="4"/>
      <c r="Y2028" s="18"/>
      <c r="Z2028" s="16"/>
      <c r="AD2028" s="5"/>
    </row>
    <row r="2029" spans="1:30" x14ac:dyDescent="0.2">
      <c r="A2029" s="138">
        <f t="shared" si="2715"/>
        <v>44074</v>
      </c>
      <c r="B2029" s="134">
        <f t="shared" si="2689"/>
        <v>1E-8</v>
      </c>
      <c r="C2029" s="134">
        <f t="shared" si="2677"/>
        <v>9.8680175142362714E-9</v>
      </c>
      <c r="D2029" s="139">
        <f t="shared" si="2690"/>
        <v>778.101</v>
      </c>
      <c r="E2029" s="10">
        <f>IF(DAY(A2029)=E$3+1,VLOOKUP(A2029,[1]Plan1!$BZ$150:$CA$300,2),E2028)</f>
        <v>780.28</v>
      </c>
      <c r="F2029" s="140">
        <f t="shared" si="2691"/>
        <v>43972</v>
      </c>
      <c r="G2029" s="133">
        <f t="shared" si="2692"/>
        <v>2.8004076591598981E-3</v>
      </c>
      <c r="H2029" s="141">
        <f t="shared" si="2693"/>
        <v>11</v>
      </c>
      <c r="I2029" s="141">
        <f t="shared" si="2694"/>
        <v>31</v>
      </c>
      <c r="J2029" s="134">
        <f t="shared" si="2695"/>
        <v>1.0009927967564709</v>
      </c>
      <c r="K2029" s="134">
        <f t="shared" si="2696"/>
        <v>1.3551821799999999</v>
      </c>
      <c r="L2029" s="134">
        <f t="shared" si="2697"/>
        <v>1.3565275999999999</v>
      </c>
      <c r="M2029" s="134">
        <f t="shared" si="2698"/>
        <v>1E-8</v>
      </c>
      <c r="N2029" s="142">
        <f t="shared" si="2678"/>
        <v>0</v>
      </c>
      <c r="O2029" s="133">
        <f t="shared" si="2712"/>
        <v>0</v>
      </c>
      <c r="P2029" s="134">
        <f t="shared" si="2699"/>
        <v>0</v>
      </c>
      <c r="Q2029" s="133">
        <f t="shared" si="2716"/>
        <v>0.12682499999999999</v>
      </c>
      <c r="R2029" s="143">
        <f t="shared" si="2700"/>
        <v>1.0035370020000001</v>
      </c>
      <c r="S2029" s="134">
        <f t="shared" si="2701"/>
        <v>0</v>
      </c>
      <c r="T2029" s="3">
        <f t="shared" si="2717"/>
        <v>0</v>
      </c>
      <c r="U2029" s="4">
        <f t="shared" si="2718"/>
        <v>0</v>
      </c>
      <c r="V2029" s="144" t="str">
        <f t="shared" ref="V2029" si="2753">V2028</f>
        <v>A+J=</v>
      </c>
      <c r="W2029" s="9">
        <f t="shared" si="2714"/>
        <v>44091</v>
      </c>
      <c r="X2029" s="4"/>
      <c r="Y2029" s="18"/>
      <c r="Z2029" s="16"/>
      <c r="AD2029" s="5"/>
    </row>
    <row r="2030" spans="1:30" x14ac:dyDescent="0.2">
      <c r="A2030" s="138">
        <f t="shared" si="2715"/>
        <v>44075</v>
      </c>
      <c r="B2030" s="134">
        <f t="shared" si="2689"/>
        <v>1E-8</v>
      </c>
      <c r="C2030" s="134">
        <f t="shared" si="2677"/>
        <v>9.8680175142362714E-9</v>
      </c>
      <c r="D2030" s="139">
        <f t="shared" si="2690"/>
        <v>778.101</v>
      </c>
      <c r="E2030" s="10">
        <f>IF(DAY(A2030)=E$3+1,VLOOKUP(A2030,[1]Plan1!$BZ$150:$CA$300,2),E2029)</f>
        <v>780.28</v>
      </c>
      <c r="F2030" s="140">
        <f t="shared" si="2691"/>
        <v>43972</v>
      </c>
      <c r="G2030" s="133">
        <f t="shared" si="2692"/>
        <v>2.8004076591598981E-3</v>
      </c>
      <c r="H2030" s="141">
        <f t="shared" si="2693"/>
        <v>12</v>
      </c>
      <c r="I2030" s="141">
        <f t="shared" si="2694"/>
        <v>31</v>
      </c>
      <c r="J2030" s="134">
        <f t="shared" si="2695"/>
        <v>1.0010830998673408</v>
      </c>
      <c r="K2030" s="134">
        <f t="shared" si="2696"/>
        <v>1.3551821799999999</v>
      </c>
      <c r="L2030" s="134">
        <f t="shared" si="2697"/>
        <v>1.3566499700000001</v>
      </c>
      <c r="M2030" s="134">
        <f t="shared" si="2698"/>
        <v>1E-8</v>
      </c>
      <c r="N2030" s="142">
        <f t="shared" si="2678"/>
        <v>0</v>
      </c>
      <c r="O2030" s="133">
        <f t="shared" si="2712"/>
        <v>0</v>
      </c>
      <c r="P2030" s="134">
        <f t="shared" si="2699"/>
        <v>0</v>
      </c>
      <c r="Q2030" s="133">
        <f t="shared" si="2716"/>
        <v>0.12682499999999999</v>
      </c>
      <c r="R2030" s="143">
        <f t="shared" si="2700"/>
        <v>1.003859168</v>
      </c>
      <c r="S2030" s="134">
        <f t="shared" si="2701"/>
        <v>0</v>
      </c>
      <c r="T2030" s="3">
        <f t="shared" si="2717"/>
        <v>0</v>
      </c>
      <c r="U2030" s="4">
        <f t="shared" si="2718"/>
        <v>0</v>
      </c>
      <c r="V2030" s="144" t="str">
        <f t="shared" ref="V2030" si="2754">V2029</f>
        <v>A+J=</v>
      </c>
      <c r="W2030" s="9">
        <f t="shared" si="2714"/>
        <v>44091</v>
      </c>
      <c r="X2030" s="4"/>
      <c r="Y2030" s="18"/>
      <c r="Z2030" s="16"/>
      <c r="AD2030" s="5"/>
    </row>
    <row r="2031" spans="1:30" x14ac:dyDescent="0.2">
      <c r="A2031" s="138">
        <f t="shared" si="2715"/>
        <v>44076</v>
      </c>
      <c r="B2031" s="134">
        <f t="shared" si="2689"/>
        <v>1E-8</v>
      </c>
      <c r="C2031" s="134">
        <f t="shared" si="2677"/>
        <v>9.8680175142362714E-9</v>
      </c>
      <c r="D2031" s="139">
        <f t="shared" si="2690"/>
        <v>778.101</v>
      </c>
      <c r="E2031" s="10">
        <f>IF(DAY(A2031)=E$3+1,VLOOKUP(A2031,[1]Plan1!$BZ$150:$CA$300,2),E2030)</f>
        <v>780.28</v>
      </c>
      <c r="F2031" s="140">
        <f t="shared" si="2691"/>
        <v>43972</v>
      </c>
      <c r="G2031" s="133">
        <f t="shared" si="2692"/>
        <v>2.8004076591598981E-3</v>
      </c>
      <c r="H2031" s="141">
        <f t="shared" si="2693"/>
        <v>13</v>
      </c>
      <c r="I2031" s="141">
        <f t="shared" si="2694"/>
        <v>31</v>
      </c>
      <c r="J2031" s="134">
        <f t="shared" si="2695"/>
        <v>1.0011734111247745</v>
      </c>
      <c r="K2031" s="134">
        <f t="shared" si="2696"/>
        <v>1.3551821799999999</v>
      </c>
      <c r="L2031" s="134">
        <f t="shared" si="2697"/>
        <v>1.3567723599999999</v>
      </c>
      <c r="M2031" s="134">
        <f t="shared" si="2698"/>
        <v>1E-8</v>
      </c>
      <c r="N2031" s="142">
        <f t="shared" si="2678"/>
        <v>0</v>
      </c>
      <c r="O2031" s="133">
        <f t="shared" si="2712"/>
        <v>0</v>
      </c>
      <c r="P2031" s="134">
        <f t="shared" si="2699"/>
        <v>0</v>
      </c>
      <c r="Q2031" s="133">
        <f t="shared" si="2716"/>
        <v>0.12682499999999999</v>
      </c>
      <c r="R2031" s="143">
        <f t="shared" si="2700"/>
        <v>1.0041814360000001</v>
      </c>
      <c r="S2031" s="134">
        <f t="shared" si="2701"/>
        <v>0</v>
      </c>
      <c r="T2031" s="3">
        <f t="shared" si="2717"/>
        <v>0</v>
      </c>
      <c r="U2031" s="4">
        <f t="shared" si="2718"/>
        <v>0</v>
      </c>
      <c r="V2031" s="144" t="str">
        <f t="shared" ref="V2031" si="2755">V2030</f>
        <v>A+J=</v>
      </c>
      <c r="W2031" s="9">
        <f t="shared" si="2714"/>
        <v>44091</v>
      </c>
      <c r="X2031" s="4"/>
      <c r="Y2031" s="18"/>
      <c r="Z2031" s="16"/>
      <c r="AD2031" s="5"/>
    </row>
    <row r="2032" spans="1:30" x14ac:dyDescent="0.2">
      <c r="A2032" s="138">
        <f t="shared" si="2715"/>
        <v>44077</v>
      </c>
      <c r="B2032" s="134">
        <f t="shared" si="2689"/>
        <v>1E-8</v>
      </c>
      <c r="C2032" s="134">
        <f t="shared" si="2677"/>
        <v>9.8680175142362714E-9</v>
      </c>
      <c r="D2032" s="139">
        <f t="shared" si="2690"/>
        <v>778.101</v>
      </c>
      <c r="E2032" s="10">
        <f>IF(DAY(A2032)=E$3+1,VLOOKUP(A2032,[1]Plan1!$BZ$150:$CA$300,2),E2031)</f>
        <v>780.28</v>
      </c>
      <c r="F2032" s="140">
        <f t="shared" si="2691"/>
        <v>43972</v>
      </c>
      <c r="G2032" s="133">
        <f t="shared" si="2692"/>
        <v>2.8004076591598981E-3</v>
      </c>
      <c r="H2032" s="141">
        <f t="shared" si="2693"/>
        <v>14</v>
      </c>
      <c r="I2032" s="141">
        <f t="shared" si="2694"/>
        <v>31</v>
      </c>
      <c r="J2032" s="134">
        <f t="shared" si="2695"/>
        <v>1.0012637305295071</v>
      </c>
      <c r="K2032" s="134">
        <f t="shared" si="2696"/>
        <v>1.3551821799999999</v>
      </c>
      <c r="L2032" s="134">
        <f t="shared" si="2697"/>
        <v>1.3568947600000001</v>
      </c>
      <c r="M2032" s="134">
        <f t="shared" si="2698"/>
        <v>1E-8</v>
      </c>
      <c r="N2032" s="142">
        <f t="shared" si="2678"/>
        <v>0</v>
      </c>
      <c r="O2032" s="133">
        <f t="shared" si="2712"/>
        <v>0</v>
      </c>
      <c r="P2032" s="134">
        <f t="shared" si="2699"/>
        <v>0</v>
      </c>
      <c r="Q2032" s="133">
        <f t="shared" si="2716"/>
        <v>0.12682499999999999</v>
      </c>
      <c r="R2032" s="143">
        <f t="shared" si="2700"/>
        <v>1.004503809</v>
      </c>
      <c r="S2032" s="134">
        <f t="shared" si="2701"/>
        <v>0</v>
      </c>
      <c r="T2032" s="3">
        <f t="shared" si="2717"/>
        <v>0</v>
      </c>
      <c r="U2032" s="4">
        <f t="shared" si="2718"/>
        <v>0</v>
      </c>
      <c r="V2032" s="144" t="str">
        <f t="shared" ref="V2032" si="2756">V2031</f>
        <v>A+J=</v>
      </c>
      <c r="W2032" s="9">
        <f t="shared" si="2714"/>
        <v>44091</v>
      </c>
      <c r="X2032" s="4"/>
      <c r="Y2032" s="18"/>
      <c r="Z2032" s="16"/>
      <c r="AD2032" s="5"/>
    </row>
    <row r="2033" spans="1:30" x14ac:dyDescent="0.2">
      <c r="A2033" s="138">
        <f t="shared" si="2715"/>
        <v>44078</v>
      </c>
      <c r="B2033" s="134">
        <f t="shared" si="2689"/>
        <v>1E-8</v>
      </c>
      <c r="C2033" s="134">
        <f t="shared" si="2677"/>
        <v>9.8680175142362714E-9</v>
      </c>
      <c r="D2033" s="139">
        <f t="shared" si="2690"/>
        <v>778.101</v>
      </c>
      <c r="E2033" s="10">
        <f>IF(DAY(A2033)=E$3+1,VLOOKUP(A2033,[1]Plan1!$BZ$150:$CA$300,2),E2032)</f>
        <v>780.28</v>
      </c>
      <c r="F2033" s="140">
        <f t="shared" si="2691"/>
        <v>43972</v>
      </c>
      <c r="G2033" s="133">
        <f t="shared" si="2692"/>
        <v>2.8004076591598981E-3</v>
      </c>
      <c r="H2033" s="141">
        <f t="shared" si="2693"/>
        <v>15</v>
      </c>
      <c r="I2033" s="141">
        <f t="shared" si="2694"/>
        <v>31</v>
      </c>
      <c r="J2033" s="134">
        <f t="shared" si="2695"/>
        <v>1.0013540580822737</v>
      </c>
      <c r="K2033" s="134">
        <f t="shared" si="2696"/>
        <v>1.3551821799999999</v>
      </c>
      <c r="L2033" s="134">
        <f t="shared" si="2697"/>
        <v>1.35701717</v>
      </c>
      <c r="M2033" s="134">
        <f t="shared" si="2698"/>
        <v>1E-8</v>
      </c>
      <c r="N2033" s="142">
        <f t="shared" si="2678"/>
        <v>0</v>
      </c>
      <c r="O2033" s="133">
        <f t="shared" si="2712"/>
        <v>0</v>
      </c>
      <c r="P2033" s="134">
        <f t="shared" si="2699"/>
        <v>0</v>
      </c>
      <c r="Q2033" s="133">
        <f t="shared" si="2716"/>
        <v>0.12682499999999999</v>
      </c>
      <c r="R2033" s="143">
        <f t="shared" si="2700"/>
        <v>1.004826284</v>
      </c>
      <c r="S2033" s="134">
        <f t="shared" si="2701"/>
        <v>0</v>
      </c>
      <c r="T2033" s="3">
        <f t="shared" si="2717"/>
        <v>0</v>
      </c>
      <c r="U2033" s="4">
        <f t="shared" si="2718"/>
        <v>0</v>
      </c>
      <c r="V2033" s="144" t="str">
        <f t="shared" ref="V2033" si="2757">V2032</f>
        <v>A+J=</v>
      </c>
      <c r="W2033" s="9">
        <f t="shared" si="2714"/>
        <v>44091</v>
      </c>
      <c r="X2033" s="4"/>
      <c r="Y2033" s="18"/>
      <c r="Z2033" s="16"/>
      <c r="AD2033" s="5"/>
    </row>
    <row r="2034" spans="1:30" x14ac:dyDescent="0.2">
      <c r="A2034" s="138">
        <f t="shared" si="2715"/>
        <v>44079</v>
      </c>
      <c r="B2034" s="134">
        <f t="shared" si="2689"/>
        <v>1E-8</v>
      </c>
      <c r="C2034" s="134">
        <f t="shared" si="2677"/>
        <v>9.8680175142362714E-9</v>
      </c>
      <c r="D2034" s="139">
        <f t="shared" si="2690"/>
        <v>778.101</v>
      </c>
      <c r="E2034" s="10">
        <f>IF(DAY(A2034)=E$3+1,VLOOKUP(A2034,[1]Plan1!$BZ$150:$CA$300,2),E2033)</f>
        <v>780.28</v>
      </c>
      <c r="F2034" s="140">
        <f t="shared" si="2691"/>
        <v>43972</v>
      </c>
      <c r="G2034" s="133">
        <f t="shared" si="2692"/>
        <v>2.8004076591598981E-3</v>
      </c>
      <c r="H2034" s="141">
        <f t="shared" si="2693"/>
        <v>16</v>
      </c>
      <c r="I2034" s="141">
        <f t="shared" si="2694"/>
        <v>31</v>
      </c>
      <c r="J2034" s="134">
        <f t="shared" si="2695"/>
        <v>1.0014443937838091</v>
      </c>
      <c r="K2034" s="134">
        <f t="shared" si="2696"/>
        <v>1.3551821799999999</v>
      </c>
      <c r="L2034" s="134">
        <f t="shared" si="2697"/>
        <v>1.3571395900000001</v>
      </c>
      <c r="M2034" s="134">
        <f t="shared" si="2698"/>
        <v>1E-8</v>
      </c>
      <c r="N2034" s="142">
        <f t="shared" si="2678"/>
        <v>0</v>
      </c>
      <c r="O2034" s="133">
        <f t="shared" si="2712"/>
        <v>0</v>
      </c>
      <c r="P2034" s="134">
        <f t="shared" si="2699"/>
        <v>0</v>
      </c>
      <c r="Q2034" s="133">
        <f t="shared" si="2716"/>
        <v>0.12682499999999999</v>
      </c>
      <c r="R2034" s="143">
        <f t="shared" si="2700"/>
        <v>1.0051488639999999</v>
      </c>
      <c r="S2034" s="134">
        <f t="shared" si="2701"/>
        <v>0</v>
      </c>
      <c r="T2034" s="3">
        <f t="shared" si="2717"/>
        <v>0</v>
      </c>
      <c r="U2034" s="4">
        <f t="shared" si="2718"/>
        <v>0</v>
      </c>
      <c r="V2034" s="144" t="str">
        <f t="shared" ref="V2034" si="2758">V2033</f>
        <v>A+J=</v>
      </c>
      <c r="W2034" s="9">
        <f t="shared" si="2714"/>
        <v>44091</v>
      </c>
      <c r="X2034" s="4"/>
      <c r="Y2034" s="18"/>
      <c r="Z2034" s="16"/>
      <c r="AD2034" s="5"/>
    </row>
    <row r="2035" spans="1:30" x14ac:dyDescent="0.2">
      <c r="A2035" s="138">
        <f t="shared" si="2715"/>
        <v>44080</v>
      </c>
      <c r="B2035" s="134">
        <f t="shared" si="2689"/>
        <v>1E-8</v>
      </c>
      <c r="C2035" s="134">
        <f t="shared" si="2677"/>
        <v>9.8680175142362714E-9</v>
      </c>
      <c r="D2035" s="139">
        <f t="shared" si="2690"/>
        <v>778.101</v>
      </c>
      <c r="E2035" s="10">
        <f>IF(DAY(A2035)=E$3+1,VLOOKUP(A2035,[1]Plan1!$BZ$150:$CA$300,2),E2034)</f>
        <v>780.28</v>
      </c>
      <c r="F2035" s="140">
        <f t="shared" si="2691"/>
        <v>43972</v>
      </c>
      <c r="G2035" s="133">
        <f t="shared" si="2692"/>
        <v>2.8004076591598981E-3</v>
      </c>
      <c r="H2035" s="141">
        <f t="shared" si="2693"/>
        <v>17</v>
      </c>
      <c r="I2035" s="141">
        <f t="shared" si="2694"/>
        <v>31</v>
      </c>
      <c r="J2035" s="134">
        <f t="shared" si="2695"/>
        <v>1.0015347376348487</v>
      </c>
      <c r="K2035" s="134">
        <f t="shared" si="2696"/>
        <v>1.3551821799999999</v>
      </c>
      <c r="L2035" s="134">
        <f t="shared" si="2697"/>
        <v>1.3572620200000001</v>
      </c>
      <c r="M2035" s="134">
        <f t="shared" si="2698"/>
        <v>1E-8</v>
      </c>
      <c r="N2035" s="142">
        <f t="shared" si="2678"/>
        <v>0</v>
      </c>
      <c r="O2035" s="133">
        <f t="shared" si="2712"/>
        <v>0</v>
      </c>
      <c r="P2035" s="134">
        <f t="shared" si="2699"/>
        <v>0</v>
      </c>
      <c r="Q2035" s="133">
        <f t="shared" si="2716"/>
        <v>0.12682499999999999</v>
      </c>
      <c r="R2035" s="143">
        <f t="shared" si="2700"/>
        <v>1.0054715460000001</v>
      </c>
      <c r="S2035" s="134">
        <f t="shared" si="2701"/>
        <v>0</v>
      </c>
      <c r="T2035" s="3">
        <f t="shared" si="2717"/>
        <v>0</v>
      </c>
      <c r="U2035" s="4">
        <f t="shared" si="2718"/>
        <v>0</v>
      </c>
      <c r="V2035" s="144" t="str">
        <f t="shared" ref="V2035" si="2759">V2034</f>
        <v>A+J=</v>
      </c>
      <c r="W2035" s="9">
        <f t="shared" si="2714"/>
        <v>44091</v>
      </c>
      <c r="X2035" s="4"/>
      <c r="Y2035" s="18"/>
      <c r="Z2035" s="16"/>
      <c r="AD2035" s="5"/>
    </row>
    <row r="2036" spans="1:30" x14ac:dyDescent="0.2">
      <c r="A2036" s="138">
        <f t="shared" si="2715"/>
        <v>44081</v>
      </c>
      <c r="B2036" s="134">
        <f t="shared" si="2689"/>
        <v>1E-8</v>
      </c>
      <c r="C2036" s="134">
        <f t="shared" si="2677"/>
        <v>9.8680175142362714E-9</v>
      </c>
      <c r="D2036" s="139">
        <f t="shared" si="2690"/>
        <v>778.101</v>
      </c>
      <c r="E2036" s="10">
        <f>IF(DAY(A2036)=E$3+1,VLOOKUP(A2036,[1]Plan1!$BZ$150:$CA$300,2),E2035)</f>
        <v>780.28</v>
      </c>
      <c r="F2036" s="140">
        <f t="shared" si="2691"/>
        <v>43972</v>
      </c>
      <c r="G2036" s="133">
        <f t="shared" si="2692"/>
        <v>2.8004076591598981E-3</v>
      </c>
      <c r="H2036" s="141">
        <f t="shared" si="2693"/>
        <v>18</v>
      </c>
      <c r="I2036" s="141">
        <f t="shared" si="2694"/>
        <v>31</v>
      </c>
      <c r="J2036" s="134">
        <f t="shared" si="2695"/>
        <v>1.0016250896361276</v>
      </c>
      <c r="K2036" s="134">
        <f t="shared" si="2696"/>
        <v>1.3551821799999999</v>
      </c>
      <c r="L2036" s="134">
        <f t="shared" si="2697"/>
        <v>1.35738447</v>
      </c>
      <c r="M2036" s="134">
        <f t="shared" si="2698"/>
        <v>1E-8</v>
      </c>
      <c r="N2036" s="142">
        <f t="shared" si="2678"/>
        <v>0</v>
      </c>
      <c r="O2036" s="133">
        <f t="shared" si="2712"/>
        <v>0</v>
      </c>
      <c r="P2036" s="134">
        <f t="shared" si="2699"/>
        <v>0</v>
      </c>
      <c r="Q2036" s="133">
        <f t="shared" si="2716"/>
        <v>0.12682499999999999</v>
      </c>
      <c r="R2036" s="143">
        <f t="shared" si="2700"/>
        <v>1.0057943330000001</v>
      </c>
      <c r="S2036" s="134">
        <f t="shared" si="2701"/>
        <v>0</v>
      </c>
      <c r="T2036" s="3">
        <f t="shared" si="2717"/>
        <v>0</v>
      </c>
      <c r="U2036" s="4">
        <f t="shared" si="2718"/>
        <v>0</v>
      </c>
      <c r="V2036" s="144" t="str">
        <f t="shared" ref="V2036" si="2760">V2035</f>
        <v>A+J=</v>
      </c>
      <c r="W2036" s="9">
        <f t="shared" si="2714"/>
        <v>44091</v>
      </c>
      <c r="X2036" s="4"/>
      <c r="Y2036" s="18"/>
      <c r="Z2036" s="16"/>
      <c r="AD2036" s="5"/>
    </row>
    <row r="2037" spans="1:30" x14ac:dyDescent="0.2">
      <c r="A2037" s="138">
        <f t="shared" si="2715"/>
        <v>44082</v>
      </c>
      <c r="B2037" s="134">
        <f t="shared" si="2689"/>
        <v>1E-8</v>
      </c>
      <c r="C2037" s="134">
        <f t="shared" si="2677"/>
        <v>9.8680175142362714E-9</v>
      </c>
      <c r="D2037" s="139">
        <f t="shared" si="2690"/>
        <v>778.101</v>
      </c>
      <c r="E2037" s="10">
        <f>IF(DAY(A2037)=E$3+1,VLOOKUP(A2037,[1]Plan1!$BZ$150:$CA$300,2),E2036)</f>
        <v>780.28</v>
      </c>
      <c r="F2037" s="140">
        <f t="shared" si="2691"/>
        <v>43972</v>
      </c>
      <c r="G2037" s="133">
        <f t="shared" si="2692"/>
        <v>2.8004076591598981E-3</v>
      </c>
      <c r="H2037" s="141">
        <f t="shared" si="2693"/>
        <v>19</v>
      </c>
      <c r="I2037" s="141">
        <f t="shared" si="2694"/>
        <v>31</v>
      </c>
      <c r="J2037" s="134">
        <f t="shared" si="2695"/>
        <v>1.0017154497883809</v>
      </c>
      <c r="K2037" s="134">
        <f t="shared" si="2696"/>
        <v>1.3551821799999999</v>
      </c>
      <c r="L2037" s="134">
        <f t="shared" si="2697"/>
        <v>1.3575069200000001</v>
      </c>
      <c r="M2037" s="134">
        <f t="shared" si="2698"/>
        <v>1E-8</v>
      </c>
      <c r="N2037" s="142">
        <f t="shared" si="2678"/>
        <v>0</v>
      </c>
      <c r="O2037" s="133">
        <f t="shared" si="2712"/>
        <v>0</v>
      </c>
      <c r="P2037" s="134">
        <f t="shared" si="2699"/>
        <v>0</v>
      </c>
      <c r="Q2037" s="133">
        <f t="shared" si="2716"/>
        <v>0.12682499999999999</v>
      </c>
      <c r="R2037" s="143">
        <f t="shared" si="2700"/>
        <v>1.0061172229999999</v>
      </c>
      <c r="S2037" s="134">
        <f t="shared" si="2701"/>
        <v>0</v>
      </c>
      <c r="T2037" s="3">
        <f t="shared" si="2717"/>
        <v>0</v>
      </c>
      <c r="U2037" s="4">
        <f t="shared" si="2718"/>
        <v>0</v>
      </c>
      <c r="V2037" s="144" t="str">
        <f t="shared" ref="V2037" si="2761">V2036</f>
        <v>A+J=</v>
      </c>
      <c r="W2037" s="9">
        <f t="shared" si="2714"/>
        <v>44091</v>
      </c>
      <c r="X2037" s="4"/>
      <c r="Y2037" s="18"/>
      <c r="Z2037" s="16"/>
      <c r="AD2037" s="5"/>
    </row>
    <row r="2038" spans="1:30" x14ac:dyDescent="0.2">
      <c r="A2038" s="138">
        <f t="shared" si="2715"/>
        <v>44083</v>
      </c>
      <c r="B2038" s="134">
        <f t="shared" si="2689"/>
        <v>1E-8</v>
      </c>
      <c r="C2038" s="134">
        <f t="shared" ref="C2038:C2101" si="2762">IF(N2037&gt;0,VLOOKUP(A2037,$Z$10:$AA$126,2),C2037)</f>
        <v>9.8680175142362714E-9</v>
      </c>
      <c r="D2038" s="139">
        <f t="shared" si="2690"/>
        <v>778.101</v>
      </c>
      <c r="E2038" s="10">
        <f>IF(DAY(A2038)=E$3+1,VLOOKUP(A2038,[1]Plan1!$BZ$150:$CA$300,2),E2037)</f>
        <v>780.28</v>
      </c>
      <c r="F2038" s="140">
        <f t="shared" si="2691"/>
        <v>43972</v>
      </c>
      <c r="G2038" s="133">
        <f t="shared" si="2692"/>
        <v>2.8004076591598981E-3</v>
      </c>
      <c r="H2038" s="141">
        <f t="shared" si="2693"/>
        <v>20</v>
      </c>
      <c r="I2038" s="141">
        <f t="shared" si="2694"/>
        <v>31</v>
      </c>
      <c r="J2038" s="134">
        <f t="shared" si="2695"/>
        <v>1.0018058180923441</v>
      </c>
      <c r="K2038" s="134">
        <f t="shared" si="2696"/>
        <v>1.3551821799999999</v>
      </c>
      <c r="L2038" s="134">
        <f t="shared" si="2697"/>
        <v>1.35762939</v>
      </c>
      <c r="M2038" s="134">
        <f t="shared" si="2698"/>
        <v>1E-8</v>
      </c>
      <c r="N2038" s="142">
        <f t="shared" ref="N2038:N2101" si="2763">IF(DAY(A2038)=E$3,VLOOKUP(A2038,$Z$10:$AG$115,7),0)</f>
        <v>0</v>
      </c>
      <c r="O2038" s="133">
        <f t="shared" si="2712"/>
        <v>0</v>
      </c>
      <c r="P2038" s="134">
        <f t="shared" si="2699"/>
        <v>0</v>
      </c>
      <c r="Q2038" s="133">
        <f t="shared" si="2716"/>
        <v>0.12682499999999999</v>
      </c>
      <c r="R2038" s="143">
        <f t="shared" si="2700"/>
        <v>1.0064402160000001</v>
      </c>
      <c r="S2038" s="134">
        <f t="shared" si="2701"/>
        <v>0</v>
      </c>
      <c r="T2038" s="3">
        <f t="shared" si="2717"/>
        <v>0</v>
      </c>
      <c r="U2038" s="4">
        <f t="shared" si="2718"/>
        <v>0</v>
      </c>
      <c r="V2038" s="144" t="str">
        <f t="shared" ref="V2038" si="2764">V2037</f>
        <v>A+J=</v>
      </c>
      <c r="W2038" s="9">
        <f t="shared" si="2714"/>
        <v>44091</v>
      </c>
      <c r="X2038" s="4"/>
      <c r="Y2038" s="18"/>
      <c r="Z2038" s="16"/>
      <c r="AD2038" s="5"/>
    </row>
    <row r="2039" spans="1:30" x14ac:dyDescent="0.2">
      <c r="A2039" s="138">
        <f t="shared" si="2715"/>
        <v>44084</v>
      </c>
      <c r="B2039" s="134">
        <f t="shared" si="2689"/>
        <v>1E-8</v>
      </c>
      <c r="C2039" s="134">
        <f t="shared" si="2762"/>
        <v>9.8680175142362714E-9</v>
      </c>
      <c r="D2039" s="139">
        <f t="shared" si="2690"/>
        <v>778.101</v>
      </c>
      <c r="E2039" s="10">
        <f>IF(DAY(A2039)=E$3+1,VLOOKUP(A2039,[1]Plan1!$BZ$150:$CA$300,2),E2038)</f>
        <v>780.28</v>
      </c>
      <c r="F2039" s="140">
        <f t="shared" si="2691"/>
        <v>43972</v>
      </c>
      <c r="G2039" s="133">
        <f t="shared" si="2692"/>
        <v>2.8004076591598981E-3</v>
      </c>
      <c r="H2039" s="141">
        <f t="shared" si="2693"/>
        <v>21</v>
      </c>
      <c r="I2039" s="141">
        <f t="shared" si="2694"/>
        <v>31</v>
      </c>
      <c r="J2039" s="134">
        <f t="shared" si="2695"/>
        <v>1.0018961945487526</v>
      </c>
      <c r="K2039" s="134">
        <f t="shared" si="2696"/>
        <v>1.3551821799999999</v>
      </c>
      <c r="L2039" s="134">
        <f t="shared" si="2697"/>
        <v>1.35775186</v>
      </c>
      <c r="M2039" s="134">
        <f t="shared" si="2698"/>
        <v>1E-8</v>
      </c>
      <c r="N2039" s="142">
        <f t="shared" si="2763"/>
        <v>0</v>
      </c>
      <c r="O2039" s="133">
        <f t="shared" si="2712"/>
        <v>0</v>
      </c>
      <c r="P2039" s="134">
        <f t="shared" si="2699"/>
        <v>0</v>
      </c>
      <c r="Q2039" s="133">
        <f t="shared" si="2716"/>
        <v>0.12682499999999999</v>
      </c>
      <c r="R2039" s="143">
        <f t="shared" si="2700"/>
        <v>1.0067633140000001</v>
      </c>
      <c r="S2039" s="134">
        <f t="shared" si="2701"/>
        <v>0</v>
      </c>
      <c r="T2039" s="3">
        <f t="shared" si="2717"/>
        <v>0</v>
      </c>
      <c r="U2039" s="4">
        <f t="shared" si="2718"/>
        <v>0</v>
      </c>
      <c r="V2039" s="144" t="str">
        <f t="shared" ref="V2039" si="2765">V2038</f>
        <v>A+J=</v>
      </c>
      <c r="W2039" s="9">
        <f t="shared" si="2714"/>
        <v>44091</v>
      </c>
      <c r="X2039" s="4"/>
      <c r="Y2039" s="18"/>
      <c r="Z2039" s="16"/>
      <c r="AD2039" s="5"/>
    </row>
    <row r="2040" spans="1:30" x14ac:dyDescent="0.2">
      <c r="A2040" s="138">
        <f t="shared" si="2715"/>
        <v>44085</v>
      </c>
      <c r="B2040" s="134">
        <f t="shared" si="2689"/>
        <v>1E-8</v>
      </c>
      <c r="C2040" s="134">
        <f t="shared" si="2762"/>
        <v>9.8680175142362714E-9</v>
      </c>
      <c r="D2040" s="139">
        <f t="shared" si="2690"/>
        <v>778.101</v>
      </c>
      <c r="E2040" s="10">
        <f>IF(DAY(A2040)=E$3+1,VLOOKUP(A2040,[1]Plan1!$BZ$150:$CA$300,2),E2039)</f>
        <v>780.28</v>
      </c>
      <c r="F2040" s="140">
        <f t="shared" si="2691"/>
        <v>43972</v>
      </c>
      <c r="G2040" s="133">
        <f t="shared" si="2692"/>
        <v>2.8004076591598981E-3</v>
      </c>
      <c r="H2040" s="141">
        <f t="shared" si="2693"/>
        <v>22</v>
      </c>
      <c r="I2040" s="141">
        <f t="shared" si="2694"/>
        <v>31</v>
      </c>
      <c r="J2040" s="134">
        <f t="shared" si="2695"/>
        <v>1.0019865791583416</v>
      </c>
      <c r="K2040" s="134">
        <f t="shared" si="2696"/>
        <v>1.3551821799999999</v>
      </c>
      <c r="L2040" s="134">
        <f t="shared" si="2697"/>
        <v>1.3578743499999999</v>
      </c>
      <c r="M2040" s="134">
        <f t="shared" si="2698"/>
        <v>1E-8</v>
      </c>
      <c r="N2040" s="142">
        <f t="shared" si="2763"/>
        <v>0</v>
      </c>
      <c r="O2040" s="133">
        <f t="shared" si="2712"/>
        <v>0</v>
      </c>
      <c r="P2040" s="134">
        <f t="shared" si="2699"/>
        <v>0</v>
      </c>
      <c r="Q2040" s="133">
        <f t="shared" si="2716"/>
        <v>0.12682499999999999</v>
      </c>
      <c r="R2040" s="143">
        <f t="shared" si="2700"/>
        <v>1.0070865149999999</v>
      </c>
      <c r="S2040" s="134">
        <f t="shared" si="2701"/>
        <v>0</v>
      </c>
      <c r="T2040" s="3">
        <f t="shared" si="2717"/>
        <v>0</v>
      </c>
      <c r="U2040" s="4">
        <f t="shared" si="2718"/>
        <v>0</v>
      </c>
      <c r="V2040" s="144" t="str">
        <f t="shared" ref="V2040" si="2766">V2039</f>
        <v>A+J=</v>
      </c>
      <c r="W2040" s="9">
        <f t="shared" si="2714"/>
        <v>44091</v>
      </c>
      <c r="X2040" s="4"/>
      <c r="Y2040" s="18"/>
      <c r="Z2040" s="16"/>
      <c r="AD2040" s="5"/>
    </row>
    <row r="2041" spans="1:30" x14ac:dyDescent="0.2">
      <c r="A2041" s="138">
        <f t="shared" si="2715"/>
        <v>44086</v>
      </c>
      <c r="B2041" s="134">
        <f t="shared" si="2689"/>
        <v>1E-8</v>
      </c>
      <c r="C2041" s="134">
        <f t="shared" si="2762"/>
        <v>9.8680175142362714E-9</v>
      </c>
      <c r="D2041" s="139">
        <f t="shared" si="2690"/>
        <v>778.101</v>
      </c>
      <c r="E2041" s="10">
        <f>IF(DAY(A2041)=E$3+1,VLOOKUP(A2041,[1]Plan1!$BZ$150:$CA$300,2),E2040)</f>
        <v>780.28</v>
      </c>
      <c r="F2041" s="140">
        <f t="shared" si="2691"/>
        <v>43972</v>
      </c>
      <c r="G2041" s="133">
        <f t="shared" si="2692"/>
        <v>2.8004076591598981E-3</v>
      </c>
      <c r="H2041" s="141">
        <f t="shared" si="2693"/>
        <v>23</v>
      </c>
      <c r="I2041" s="141">
        <f t="shared" si="2694"/>
        <v>31</v>
      </c>
      <c r="J2041" s="134">
        <f t="shared" si="2695"/>
        <v>1.002076971921847</v>
      </c>
      <c r="K2041" s="134">
        <f t="shared" si="2696"/>
        <v>1.3551821799999999</v>
      </c>
      <c r="L2041" s="134">
        <f t="shared" si="2697"/>
        <v>1.3579968499999999</v>
      </c>
      <c r="M2041" s="134">
        <f t="shared" si="2698"/>
        <v>1E-8</v>
      </c>
      <c r="N2041" s="142">
        <f t="shared" si="2763"/>
        <v>0</v>
      </c>
      <c r="O2041" s="133">
        <f t="shared" si="2712"/>
        <v>0</v>
      </c>
      <c r="P2041" s="134">
        <f t="shared" si="2699"/>
        <v>0</v>
      </c>
      <c r="Q2041" s="133">
        <f t="shared" si="2716"/>
        <v>0.12682499999999999</v>
      </c>
      <c r="R2041" s="143">
        <f t="shared" si="2700"/>
        <v>1.0074098199999999</v>
      </c>
      <c r="S2041" s="134">
        <f t="shared" si="2701"/>
        <v>0</v>
      </c>
      <c r="T2041" s="3">
        <f t="shared" si="2717"/>
        <v>0</v>
      </c>
      <c r="U2041" s="4">
        <f t="shared" si="2718"/>
        <v>0</v>
      </c>
      <c r="V2041" s="144" t="str">
        <f t="shared" ref="V2041" si="2767">V2040</f>
        <v>A+J=</v>
      </c>
      <c r="W2041" s="9">
        <f t="shared" si="2714"/>
        <v>44091</v>
      </c>
      <c r="X2041" s="4"/>
      <c r="Y2041" s="18"/>
      <c r="Z2041" s="16"/>
      <c r="AD2041" s="5"/>
    </row>
    <row r="2042" spans="1:30" x14ac:dyDescent="0.2">
      <c r="A2042" s="138">
        <f t="shared" si="2715"/>
        <v>44087</v>
      </c>
      <c r="B2042" s="134">
        <f t="shared" si="2689"/>
        <v>1E-8</v>
      </c>
      <c r="C2042" s="134">
        <f t="shared" si="2762"/>
        <v>9.8680175142362714E-9</v>
      </c>
      <c r="D2042" s="139">
        <f t="shared" si="2690"/>
        <v>778.101</v>
      </c>
      <c r="E2042" s="10">
        <f>IF(DAY(A2042)=E$3+1,VLOOKUP(A2042,[1]Plan1!$BZ$150:$CA$300,2),E2041)</f>
        <v>780.28</v>
      </c>
      <c r="F2042" s="140">
        <f t="shared" si="2691"/>
        <v>43972</v>
      </c>
      <c r="G2042" s="133">
        <f t="shared" si="2692"/>
        <v>2.8004076591598981E-3</v>
      </c>
      <c r="H2042" s="141">
        <f t="shared" si="2693"/>
        <v>24</v>
      </c>
      <c r="I2042" s="141">
        <f t="shared" si="2694"/>
        <v>31</v>
      </c>
      <c r="J2042" s="134">
        <f t="shared" si="2695"/>
        <v>1.0021673728400042</v>
      </c>
      <c r="K2042" s="134">
        <f t="shared" si="2696"/>
        <v>1.3551821799999999</v>
      </c>
      <c r="L2042" s="134">
        <f t="shared" si="2697"/>
        <v>1.3581193600000001</v>
      </c>
      <c r="M2042" s="134">
        <f t="shared" si="2698"/>
        <v>1E-8</v>
      </c>
      <c r="N2042" s="142">
        <f t="shared" si="2763"/>
        <v>0</v>
      </c>
      <c r="O2042" s="133">
        <f t="shared" si="2712"/>
        <v>0</v>
      </c>
      <c r="P2042" s="134">
        <f t="shared" si="2699"/>
        <v>0</v>
      </c>
      <c r="Q2042" s="133">
        <f t="shared" si="2716"/>
        <v>0.12682499999999999</v>
      </c>
      <c r="R2042" s="143">
        <f t="shared" si="2700"/>
        <v>1.007733228</v>
      </c>
      <c r="S2042" s="134">
        <f t="shared" si="2701"/>
        <v>0</v>
      </c>
      <c r="T2042" s="3">
        <f t="shared" si="2717"/>
        <v>0</v>
      </c>
      <c r="U2042" s="4">
        <f t="shared" si="2718"/>
        <v>0</v>
      </c>
      <c r="V2042" s="144" t="str">
        <f t="shared" ref="V2042" si="2768">V2041</f>
        <v>A+J=</v>
      </c>
      <c r="W2042" s="9">
        <f t="shared" si="2714"/>
        <v>44091</v>
      </c>
      <c r="X2042" s="4"/>
      <c r="Y2042" s="18"/>
      <c r="Z2042" s="16"/>
      <c r="AD2042" s="5"/>
    </row>
    <row r="2043" spans="1:30" x14ac:dyDescent="0.2">
      <c r="A2043" s="138">
        <f t="shared" si="2715"/>
        <v>44088</v>
      </c>
      <c r="B2043" s="134">
        <f t="shared" si="2689"/>
        <v>1E-8</v>
      </c>
      <c r="C2043" s="134">
        <f t="shared" si="2762"/>
        <v>9.8680175142362714E-9</v>
      </c>
      <c r="D2043" s="139">
        <f t="shared" si="2690"/>
        <v>778.101</v>
      </c>
      <c r="E2043" s="10">
        <f>IF(DAY(A2043)=E$3+1,VLOOKUP(A2043,[1]Plan1!$BZ$150:$CA$300,2),E2042)</f>
        <v>780.28</v>
      </c>
      <c r="F2043" s="140">
        <f t="shared" si="2691"/>
        <v>43972</v>
      </c>
      <c r="G2043" s="133">
        <f t="shared" si="2692"/>
        <v>2.8004076591598981E-3</v>
      </c>
      <c r="H2043" s="141">
        <f t="shared" si="2693"/>
        <v>25</v>
      </c>
      <c r="I2043" s="141">
        <f t="shared" si="2694"/>
        <v>31</v>
      </c>
      <c r="J2043" s="134">
        <f t="shared" si="2695"/>
        <v>1.002257781913549</v>
      </c>
      <c r="K2043" s="134">
        <f t="shared" si="2696"/>
        <v>1.3551821799999999</v>
      </c>
      <c r="L2043" s="134">
        <f t="shared" si="2697"/>
        <v>1.35824188</v>
      </c>
      <c r="M2043" s="134">
        <f t="shared" si="2698"/>
        <v>1E-8</v>
      </c>
      <c r="N2043" s="142">
        <f t="shared" si="2763"/>
        <v>0</v>
      </c>
      <c r="O2043" s="133">
        <f t="shared" si="2712"/>
        <v>0</v>
      </c>
      <c r="P2043" s="134">
        <f t="shared" si="2699"/>
        <v>0</v>
      </c>
      <c r="Q2043" s="133">
        <f t="shared" si="2716"/>
        <v>0.12682499999999999</v>
      </c>
      <c r="R2043" s="143">
        <f t="shared" si="2700"/>
        <v>1.0080567410000001</v>
      </c>
      <c r="S2043" s="134">
        <f t="shared" si="2701"/>
        <v>0</v>
      </c>
      <c r="T2043" s="3">
        <f t="shared" si="2717"/>
        <v>0</v>
      </c>
      <c r="U2043" s="4">
        <f t="shared" si="2718"/>
        <v>0</v>
      </c>
      <c r="V2043" s="144" t="str">
        <f t="shared" ref="V2043" si="2769">V2042</f>
        <v>A+J=</v>
      </c>
      <c r="W2043" s="9">
        <f t="shared" si="2714"/>
        <v>44091</v>
      </c>
      <c r="X2043" s="4"/>
      <c r="Y2043" s="18"/>
      <c r="Z2043" s="16"/>
      <c r="AD2043" s="5"/>
    </row>
    <row r="2044" spans="1:30" x14ac:dyDescent="0.2">
      <c r="A2044" s="138">
        <f t="shared" si="2715"/>
        <v>44089</v>
      </c>
      <c r="B2044" s="134">
        <f t="shared" si="2689"/>
        <v>1E-8</v>
      </c>
      <c r="C2044" s="134">
        <f t="shared" si="2762"/>
        <v>9.8680175142362714E-9</v>
      </c>
      <c r="D2044" s="139">
        <f t="shared" si="2690"/>
        <v>778.101</v>
      </c>
      <c r="E2044" s="10">
        <f>IF(DAY(A2044)=E$3+1,VLOOKUP(A2044,[1]Plan1!$BZ$150:$CA$300,2),E2043)</f>
        <v>780.28</v>
      </c>
      <c r="F2044" s="140">
        <f t="shared" si="2691"/>
        <v>43972</v>
      </c>
      <c r="G2044" s="133">
        <f t="shared" si="2692"/>
        <v>2.8004076591598981E-3</v>
      </c>
      <c r="H2044" s="141">
        <f t="shared" si="2693"/>
        <v>26</v>
      </c>
      <c r="I2044" s="141">
        <f t="shared" si="2694"/>
        <v>31</v>
      </c>
      <c r="J2044" s="134">
        <f t="shared" si="2695"/>
        <v>1.0023481991432168</v>
      </c>
      <c r="K2044" s="134">
        <f t="shared" si="2696"/>
        <v>1.3551821799999999</v>
      </c>
      <c r="L2044" s="134">
        <f t="shared" si="2697"/>
        <v>1.3583644100000001</v>
      </c>
      <c r="M2044" s="134">
        <f t="shared" si="2698"/>
        <v>1E-8</v>
      </c>
      <c r="N2044" s="142">
        <f t="shared" si="2763"/>
        <v>0</v>
      </c>
      <c r="O2044" s="133">
        <f t="shared" si="2712"/>
        <v>0</v>
      </c>
      <c r="P2044" s="134">
        <f t="shared" si="2699"/>
        <v>0</v>
      </c>
      <c r="Q2044" s="133">
        <f t="shared" si="2716"/>
        <v>0.12682499999999999</v>
      </c>
      <c r="R2044" s="143">
        <f t="shared" si="2700"/>
        <v>1.0083803570000001</v>
      </c>
      <c r="S2044" s="134">
        <f t="shared" si="2701"/>
        <v>0</v>
      </c>
      <c r="T2044" s="3">
        <f t="shared" si="2717"/>
        <v>0</v>
      </c>
      <c r="U2044" s="4">
        <f t="shared" si="2718"/>
        <v>0</v>
      </c>
      <c r="V2044" s="144" t="str">
        <f t="shared" ref="V2044" si="2770">V2043</f>
        <v>A+J=</v>
      </c>
      <c r="W2044" s="9">
        <f t="shared" si="2714"/>
        <v>44091</v>
      </c>
      <c r="X2044" s="4"/>
      <c r="Y2044" s="18"/>
      <c r="Z2044" s="16"/>
      <c r="AD2044" s="5"/>
    </row>
    <row r="2045" spans="1:30" x14ac:dyDescent="0.2">
      <c r="A2045" s="138">
        <f t="shared" si="2715"/>
        <v>44090</v>
      </c>
      <c r="B2045" s="134">
        <f t="shared" si="2689"/>
        <v>1E-8</v>
      </c>
      <c r="C2045" s="134">
        <f t="shared" si="2762"/>
        <v>9.8680175142362714E-9</v>
      </c>
      <c r="D2045" s="139">
        <f t="shared" si="2690"/>
        <v>778.101</v>
      </c>
      <c r="E2045" s="10">
        <f>IF(DAY(A2045)=E$3+1,VLOOKUP(A2045,[1]Plan1!$BZ$150:$CA$300,2),E2044)</f>
        <v>780.28</v>
      </c>
      <c r="F2045" s="140">
        <f t="shared" si="2691"/>
        <v>43972</v>
      </c>
      <c r="G2045" s="133">
        <f t="shared" si="2692"/>
        <v>2.8004076591598981E-3</v>
      </c>
      <c r="H2045" s="141">
        <f t="shared" si="2693"/>
        <v>27</v>
      </c>
      <c r="I2045" s="141">
        <f t="shared" si="2694"/>
        <v>31</v>
      </c>
      <c r="J2045" s="134">
        <f t="shared" si="2695"/>
        <v>1.0024386245297439</v>
      </c>
      <c r="K2045" s="134">
        <f t="shared" si="2696"/>
        <v>1.3551821799999999</v>
      </c>
      <c r="L2045" s="134">
        <f t="shared" si="2697"/>
        <v>1.35848696</v>
      </c>
      <c r="M2045" s="134">
        <f t="shared" si="2698"/>
        <v>1E-8</v>
      </c>
      <c r="N2045" s="142">
        <f t="shared" si="2763"/>
        <v>0</v>
      </c>
      <c r="O2045" s="133">
        <f t="shared" si="2712"/>
        <v>0</v>
      </c>
      <c r="P2045" s="134">
        <f t="shared" si="2699"/>
        <v>0</v>
      </c>
      <c r="Q2045" s="133">
        <f t="shared" si="2716"/>
        <v>0.12682499999999999</v>
      </c>
      <c r="R2045" s="143">
        <f t="shared" si="2700"/>
        <v>1.008704077</v>
      </c>
      <c r="S2045" s="134">
        <f t="shared" si="2701"/>
        <v>0</v>
      </c>
      <c r="T2045" s="3">
        <f t="shared" si="2717"/>
        <v>0</v>
      </c>
      <c r="U2045" s="4">
        <f t="shared" si="2718"/>
        <v>0</v>
      </c>
      <c r="V2045" s="144" t="str">
        <f t="shared" ref="V2045" si="2771">V2044</f>
        <v>A+J=</v>
      </c>
      <c r="W2045" s="9">
        <f t="shared" si="2714"/>
        <v>44091</v>
      </c>
      <c r="X2045" s="4"/>
      <c r="Y2045" s="18"/>
      <c r="Z2045" s="16"/>
      <c r="AD2045" s="5"/>
    </row>
    <row r="2046" spans="1:30" x14ac:dyDescent="0.2">
      <c r="A2046" s="138">
        <f t="shared" si="2715"/>
        <v>44091</v>
      </c>
      <c r="B2046" s="134">
        <f t="shared" si="2689"/>
        <v>1E-8</v>
      </c>
      <c r="C2046" s="134">
        <f t="shared" si="2762"/>
        <v>9.8680175142362714E-9</v>
      </c>
      <c r="D2046" s="139">
        <f t="shared" si="2690"/>
        <v>778.101</v>
      </c>
      <c r="E2046" s="10">
        <f>IF(DAY(A2046)=E$3+1,VLOOKUP(A2046,[1]Plan1!$BZ$150:$CA$300,2),E2045)</f>
        <v>780.28</v>
      </c>
      <c r="F2046" s="140">
        <f t="shared" si="2691"/>
        <v>43972</v>
      </c>
      <c r="G2046" s="133">
        <f t="shared" si="2692"/>
        <v>2.8004076591598981E-3</v>
      </c>
      <c r="H2046" s="141">
        <f t="shared" si="2693"/>
        <v>28</v>
      </c>
      <c r="I2046" s="141">
        <f t="shared" si="2694"/>
        <v>31</v>
      </c>
      <c r="J2046" s="134">
        <f t="shared" si="2695"/>
        <v>1.0025290580738657</v>
      </c>
      <c r="K2046" s="134">
        <f t="shared" si="2696"/>
        <v>1.3551821799999999</v>
      </c>
      <c r="L2046" s="134">
        <f t="shared" si="2697"/>
        <v>1.35860951</v>
      </c>
      <c r="M2046" s="134">
        <f t="shared" si="2698"/>
        <v>1E-8</v>
      </c>
      <c r="N2046" s="142">
        <f t="shared" si="2763"/>
        <v>0</v>
      </c>
      <c r="O2046" s="133">
        <f t="shared" si="2712"/>
        <v>0</v>
      </c>
      <c r="P2046" s="134">
        <f t="shared" si="2699"/>
        <v>0</v>
      </c>
      <c r="Q2046" s="133">
        <f t="shared" si="2716"/>
        <v>0.12682499999999999</v>
      </c>
      <c r="R2046" s="143">
        <f t="shared" si="2700"/>
        <v>1.0090279010000001</v>
      </c>
      <c r="S2046" s="134">
        <f t="shared" si="2701"/>
        <v>0</v>
      </c>
      <c r="T2046" s="3">
        <f t="shared" si="2717"/>
        <v>0</v>
      </c>
      <c r="U2046" s="4">
        <f t="shared" si="2718"/>
        <v>0</v>
      </c>
      <c r="V2046" s="144" t="str">
        <f t="shared" ref="V2046" si="2772">V2045</f>
        <v>A+J=</v>
      </c>
      <c r="W2046" s="9">
        <f t="shared" si="2714"/>
        <v>44121</v>
      </c>
      <c r="X2046" s="4"/>
      <c r="Y2046" s="18"/>
      <c r="Z2046" s="16"/>
      <c r="AD2046" s="5"/>
    </row>
    <row r="2047" spans="1:30" x14ac:dyDescent="0.2">
      <c r="A2047" s="138">
        <f t="shared" si="2715"/>
        <v>44092</v>
      </c>
      <c r="B2047" s="134">
        <f t="shared" si="2689"/>
        <v>1E-8</v>
      </c>
      <c r="C2047" s="134">
        <f t="shared" si="2762"/>
        <v>9.8680175142362714E-9</v>
      </c>
      <c r="D2047" s="139">
        <f t="shared" si="2690"/>
        <v>778.101</v>
      </c>
      <c r="E2047" s="10">
        <f>IF(DAY(A2047)=E$3+1,VLOOKUP(A2047,[1]Plan1!$BZ$150:$CA$300,2),E2046)</f>
        <v>780.28</v>
      </c>
      <c r="F2047" s="140">
        <f t="shared" si="2691"/>
        <v>43972</v>
      </c>
      <c r="G2047" s="133">
        <f t="shared" si="2692"/>
        <v>2.8004076591598981E-3</v>
      </c>
      <c r="H2047" s="141">
        <f t="shared" si="2693"/>
        <v>29</v>
      </c>
      <c r="I2047" s="141">
        <f t="shared" si="2694"/>
        <v>31</v>
      </c>
      <c r="J2047" s="134">
        <f t="shared" si="2695"/>
        <v>1.0026194997763183</v>
      </c>
      <c r="K2047" s="134">
        <f t="shared" si="2696"/>
        <v>1.3551821799999999</v>
      </c>
      <c r="L2047" s="134">
        <f t="shared" si="2697"/>
        <v>1.3587320700000001</v>
      </c>
      <c r="M2047" s="134">
        <f t="shared" si="2698"/>
        <v>1E-8</v>
      </c>
      <c r="N2047" s="142">
        <f t="shared" si="2763"/>
        <v>0</v>
      </c>
      <c r="O2047" s="133">
        <f t="shared" si="2712"/>
        <v>0</v>
      </c>
      <c r="P2047" s="134">
        <f t="shared" si="2699"/>
        <v>0</v>
      </c>
      <c r="Q2047" s="133">
        <f t="shared" si="2716"/>
        <v>0.12682499999999999</v>
      </c>
      <c r="R2047" s="143">
        <f t="shared" si="2700"/>
        <v>1.0093518299999999</v>
      </c>
      <c r="S2047" s="134">
        <f t="shared" si="2701"/>
        <v>0</v>
      </c>
      <c r="T2047" s="3">
        <f t="shared" si="2717"/>
        <v>0</v>
      </c>
      <c r="U2047" s="4">
        <f t="shared" si="2718"/>
        <v>0</v>
      </c>
      <c r="V2047" s="144" t="str">
        <f t="shared" ref="V2047" si="2773">V2046</f>
        <v>A+J=</v>
      </c>
      <c r="W2047" s="9">
        <f t="shared" si="2714"/>
        <v>44121</v>
      </c>
      <c r="X2047" s="4"/>
      <c r="Y2047" s="18"/>
      <c r="Z2047" s="16"/>
      <c r="AD2047" s="5"/>
    </row>
    <row r="2048" spans="1:30" x14ac:dyDescent="0.2">
      <c r="A2048" s="138">
        <f t="shared" si="2715"/>
        <v>44093</v>
      </c>
      <c r="B2048" s="134">
        <f t="shared" ref="B2048:B2111" si="2774">(M2048+S2048)</f>
        <v>1E-8</v>
      </c>
      <c r="C2048" s="134">
        <f t="shared" si="2762"/>
        <v>9.8680175142362714E-9</v>
      </c>
      <c r="D2048" s="139">
        <f t="shared" ref="D2048:D2111" si="2775">IF(E2048=E2047,D2047,E2047)</f>
        <v>778.101</v>
      </c>
      <c r="E2048" s="10">
        <f>IF(DAY(A2048)=E$3+1,VLOOKUP(A2048,[1]Plan1!$BZ$150:$CA$300,2),E2047)</f>
        <v>780.28</v>
      </c>
      <c r="F2048" s="140">
        <f t="shared" ref="F2048:F2111" si="2776">IF(D2048=D2047,F2047,EDATE(A2048,-1))</f>
        <v>43972</v>
      </c>
      <c r="G2048" s="133">
        <f t="shared" ref="G2048:G2111" si="2777">(E2048/D2048)-1</f>
        <v>2.8004076591598981E-3</v>
      </c>
      <c r="H2048" s="141">
        <f t="shared" ref="H2048:H2111" si="2778">IF(DAY(A2048)=E$3+1,1,H2047+1)</f>
        <v>30</v>
      </c>
      <c r="I2048" s="141">
        <f t="shared" ref="I2048:I2111" si="2779">IF(DAY(A2048)=E$3+1,DAY(EOMONTH(A2048,0)),I2047)</f>
        <v>31</v>
      </c>
      <c r="J2048" s="134">
        <f t="shared" ref="J2048:J2111" si="2780">((E2048/D2048)^(H2048/I2048))</f>
        <v>1.0027099496378375</v>
      </c>
      <c r="K2048" s="134">
        <f t="shared" ref="K2048:K2111" si="2781">IF(DAY(A2048)=E$3+1,L2047,K2047)</f>
        <v>1.3551821799999999</v>
      </c>
      <c r="L2048" s="134">
        <f t="shared" ref="L2048:L2111" si="2782">TRUNC(J2048*K2048,8)</f>
        <v>1.3588546500000001</v>
      </c>
      <c r="M2048" s="134">
        <f t="shared" ref="M2048:M2111" si="2783">TRUNC(C2048*L2048,8)</f>
        <v>1E-8</v>
      </c>
      <c r="N2048" s="142">
        <f t="shared" si="2763"/>
        <v>0</v>
      </c>
      <c r="O2048" s="133">
        <f t="shared" si="2712"/>
        <v>0</v>
      </c>
      <c r="P2048" s="134">
        <f t="shared" ref="P2048:P2111" si="2784">IF(O2048&gt;0,TRUNC(O2048*M2048,8),0)</f>
        <v>0</v>
      </c>
      <c r="Q2048" s="133">
        <f t="shared" si="2716"/>
        <v>0.12682499999999999</v>
      </c>
      <c r="R2048" s="143">
        <f t="shared" ref="R2048:R2111" si="2785">ROUND((1+Q2048)^(1/12)^(H2048/I2048),9)</f>
        <v>1.0096758619999999</v>
      </c>
      <c r="S2048" s="134">
        <f t="shared" ref="S2048:S2111" si="2786">TRUNC(M2048*(R2048-1),8)</f>
        <v>0</v>
      </c>
      <c r="T2048" s="3">
        <f t="shared" si="2717"/>
        <v>0</v>
      </c>
      <c r="U2048" s="4">
        <f t="shared" si="2718"/>
        <v>0</v>
      </c>
      <c r="V2048" s="144" t="str">
        <f t="shared" ref="V2048" si="2787">V2047</f>
        <v>A+J=</v>
      </c>
      <c r="W2048" s="9">
        <f t="shared" si="2714"/>
        <v>44121</v>
      </c>
      <c r="X2048" s="28"/>
      <c r="Y2048" s="18"/>
      <c r="Z2048" s="16"/>
      <c r="AD2048" s="5"/>
    </row>
    <row r="2049" spans="1:30" x14ac:dyDescent="0.2">
      <c r="A2049" s="138">
        <f t="shared" si="2715"/>
        <v>44094</v>
      </c>
      <c r="B2049" s="134">
        <f t="shared" si="2774"/>
        <v>1E-8</v>
      </c>
      <c r="C2049" s="134">
        <f t="shared" si="2762"/>
        <v>9.8680175142362714E-9</v>
      </c>
      <c r="D2049" s="139">
        <f t="shared" si="2775"/>
        <v>778.101</v>
      </c>
      <c r="E2049" s="10">
        <f>IF(DAY(A2049)=E$3+1,VLOOKUP(A2049,[1]Plan1!$BZ$150:$CA$300,2),E2048)</f>
        <v>780.28</v>
      </c>
      <c r="F2049" s="140">
        <f t="shared" si="2776"/>
        <v>43972</v>
      </c>
      <c r="G2049" s="133">
        <f t="shared" si="2777"/>
        <v>2.8004076591598981E-3</v>
      </c>
      <c r="H2049" s="141">
        <f t="shared" si="2778"/>
        <v>31</v>
      </c>
      <c r="I2049" s="141">
        <f t="shared" si="2779"/>
        <v>31</v>
      </c>
      <c r="J2049" s="134">
        <f t="shared" si="2780"/>
        <v>1.0028004076591599</v>
      </c>
      <c r="K2049" s="134">
        <f t="shared" si="2781"/>
        <v>1.3551821799999999</v>
      </c>
      <c r="L2049" s="134">
        <f t="shared" si="2782"/>
        <v>1.35897724</v>
      </c>
      <c r="M2049" s="134">
        <f t="shared" si="2783"/>
        <v>1E-8</v>
      </c>
      <c r="N2049" s="142">
        <f t="shared" si="2763"/>
        <v>68</v>
      </c>
      <c r="O2049" s="133">
        <f t="shared" si="2712"/>
        <v>0.43559599999999998</v>
      </c>
      <c r="P2049" s="134">
        <f t="shared" si="2784"/>
        <v>0</v>
      </c>
      <c r="Q2049" s="133">
        <f t="shared" si="2716"/>
        <v>0.12682499999999999</v>
      </c>
      <c r="R2049" s="143">
        <f t="shared" si="2785"/>
        <v>1.0099999980000001</v>
      </c>
      <c r="S2049" s="134">
        <f t="shared" si="2786"/>
        <v>0</v>
      </c>
      <c r="T2049" s="3">
        <f t="shared" si="2717"/>
        <v>0</v>
      </c>
      <c r="U2049" s="4">
        <f t="shared" si="2718"/>
        <v>0</v>
      </c>
      <c r="V2049" s="144" t="str">
        <f t="shared" ref="V2049" si="2788">V2048</f>
        <v>A+J=</v>
      </c>
      <c r="W2049" s="9">
        <f t="shared" si="2714"/>
        <v>44121</v>
      </c>
      <c r="X2049" s="4"/>
      <c r="Y2049" s="18"/>
      <c r="Z2049" s="16"/>
      <c r="AD2049" s="5"/>
    </row>
    <row r="2050" spans="1:30" x14ac:dyDescent="0.2">
      <c r="A2050" s="138">
        <f t="shared" si="2715"/>
        <v>44095</v>
      </c>
      <c r="B2050" s="134">
        <f t="shared" si="2774"/>
        <v>1E-8</v>
      </c>
      <c r="C2050" s="134">
        <f t="shared" si="2762"/>
        <v>9.8680175142362714E-9</v>
      </c>
      <c r="D2050" s="139">
        <f t="shared" si="2775"/>
        <v>778.101</v>
      </c>
      <c r="E2050" s="10">
        <f>IF(DAY(A2050)=E$3+1,VLOOKUP(A2050,[1]Plan1!$BZ$150:$CA$300,2),E2049)</f>
        <v>780.28</v>
      </c>
      <c r="F2050" s="140">
        <f t="shared" si="2776"/>
        <v>43972</v>
      </c>
      <c r="G2050" s="133">
        <f t="shared" si="2777"/>
        <v>2.8004076591598981E-3</v>
      </c>
      <c r="H2050" s="141">
        <f t="shared" si="2778"/>
        <v>1</v>
      </c>
      <c r="I2050" s="141">
        <f t="shared" si="2779"/>
        <v>30</v>
      </c>
      <c r="J2050" s="134">
        <f t="shared" si="2780"/>
        <v>1.00009322080555</v>
      </c>
      <c r="K2050" s="134">
        <f t="shared" si="2781"/>
        <v>1.35897724</v>
      </c>
      <c r="L2050" s="134">
        <f t="shared" si="2782"/>
        <v>1.3591039199999999</v>
      </c>
      <c r="M2050" s="134">
        <f t="shared" si="2783"/>
        <v>1E-8</v>
      </c>
      <c r="N2050" s="142">
        <f t="shared" si="2763"/>
        <v>0</v>
      </c>
      <c r="O2050" s="133">
        <f t="shared" si="2712"/>
        <v>0</v>
      </c>
      <c r="P2050" s="134">
        <f t="shared" si="2784"/>
        <v>0</v>
      </c>
      <c r="Q2050" s="133">
        <f t="shared" si="2716"/>
        <v>0.12682499999999999</v>
      </c>
      <c r="R2050" s="143">
        <f t="shared" si="2785"/>
        <v>1.0003317329999999</v>
      </c>
      <c r="S2050" s="134">
        <f t="shared" si="2786"/>
        <v>0</v>
      </c>
      <c r="T2050" s="3">
        <f t="shared" si="2717"/>
        <v>0</v>
      </c>
      <c r="U2050" s="4">
        <f t="shared" si="2718"/>
        <v>0</v>
      </c>
      <c r="V2050" s="144" t="str">
        <f t="shared" ref="V2050" si="2789">V2049</f>
        <v>A+J=</v>
      </c>
      <c r="W2050" s="9">
        <f t="shared" si="2714"/>
        <v>44121</v>
      </c>
      <c r="X2050" s="4"/>
      <c r="Y2050" s="18"/>
      <c r="Z2050" s="16"/>
      <c r="AD2050" s="5"/>
    </row>
    <row r="2051" spans="1:30" x14ac:dyDescent="0.2">
      <c r="A2051" s="138">
        <f t="shared" si="2715"/>
        <v>44096</v>
      </c>
      <c r="B2051" s="134">
        <f t="shared" si="2774"/>
        <v>1E-8</v>
      </c>
      <c r="C2051" s="134">
        <f t="shared" si="2762"/>
        <v>9.8680175142362714E-9</v>
      </c>
      <c r="D2051" s="139">
        <f t="shared" si="2775"/>
        <v>778.101</v>
      </c>
      <c r="E2051" s="10">
        <f>IF(DAY(A2051)=E$3+1,VLOOKUP(A2051,[1]Plan1!$BZ$150:$CA$300,2),E2050)</f>
        <v>780.28</v>
      </c>
      <c r="F2051" s="140">
        <f t="shared" si="2776"/>
        <v>43972</v>
      </c>
      <c r="G2051" s="133">
        <f t="shared" si="2777"/>
        <v>2.8004076591598981E-3</v>
      </c>
      <c r="H2051" s="141">
        <f t="shared" si="2778"/>
        <v>2</v>
      </c>
      <c r="I2051" s="141">
        <f t="shared" si="2779"/>
        <v>30</v>
      </c>
      <c r="J2051" s="134">
        <f t="shared" si="2780"/>
        <v>1.0001864503012186</v>
      </c>
      <c r="K2051" s="134">
        <f t="shared" si="2781"/>
        <v>1.35897724</v>
      </c>
      <c r="L2051" s="134">
        <f t="shared" si="2782"/>
        <v>1.3592306199999999</v>
      </c>
      <c r="M2051" s="134">
        <f t="shared" si="2783"/>
        <v>1E-8</v>
      </c>
      <c r="N2051" s="142">
        <f t="shared" si="2763"/>
        <v>0</v>
      </c>
      <c r="O2051" s="133">
        <f t="shared" si="2712"/>
        <v>0</v>
      </c>
      <c r="P2051" s="134">
        <f t="shared" si="2784"/>
        <v>0</v>
      </c>
      <c r="Q2051" s="133">
        <f t="shared" si="2716"/>
        <v>0.12682499999999999</v>
      </c>
      <c r="R2051" s="143">
        <f t="shared" si="2785"/>
        <v>1.0006635749999999</v>
      </c>
      <c r="S2051" s="134">
        <f t="shared" si="2786"/>
        <v>0</v>
      </c>
      <c r="T2051" s="3">
        <f t="shared" si="2717"/>
        <v>0</v>
      </c>
      <c r="U2051" s="4">
        <f t="shared" si="2718"/>
        <v>0</v>
      </c>
      <c r="V2051" s="144" t="str">
        <f t="shared" ref="V2051" si="2790">V2050</f>
        <v>A+J=</v>
      </c>
      <c r="W2051" s="9">
        <f t="shared" si="2714"/>
        <v>44121</v>
      </c>
      <c r="X2051" s="4"/>
      <c r="Y2051" s="18"/>
      <c r="Z2051" s="16"/>
      <c r="AD2051" s="5"/>
    </row>
    <row r="2052" spans="1:30" x14ac:dyDescent="0.2">
      <c r="A2052" s="138">
        <f t="shared" si="2715"/>
        <v>44097</v>
      </c>
      <c r="B2052" s="134">
        <f t="shared" si="2774"/>
        <v>1E-8</v>
      </c>
      <c r="C2052" s="134">
        <f t="shared" si="2762"/>
        <v>9.8680175142362714E-9</v>
      </c>
      <c r="D2052" s="139">
        <f t="shared" si="2775"/>
        <v>778.101</v>
      </c>
      <c r="E2052" s="10">
        <f>IF(DAY(A2052)=E$3+1,VLOOKUP(A2052,[1]Plan1!$BZ$150:$CA$300,2),E2051)</f>
        <v>780.28</v>
      </c>
      <c r="F2052" s="140">
        <f t="shared" si="2776"/>
        <v>43972</v>
      </c>
      <c r="G2052" s="133">
        <f t="shared" si="2777"/>
        <v>2.8004076591598981E-3</v>
      </c>
      <c r="H2052" s="141">
        <f t="shared" si="2778"/>
        <v>3</v>
      </c>
      <c r="I2052" s="141">
        <f t="shared" si="2779"/>
        <v>30</v>
      </c>
      <c r="J2052" s="134">
        <f t="shared" si="2780"/>
        <v>1.0002796884878158</v>
      </c>
      <c r="K2052" s="134">
        <f t="shared" si="2781"/>
        <v>1.35897724</v>
      </c>
      <c r="L2052" s="134">
        <f t="shared" si="2782"/>
        <v>1.3593573299999999</v>
      </c>
      <c r="M2052" s="134">
        <f t="shared" si="2783"/>
        <v>1E-8</v>
      </c>
      <c r="N2052" s="142">
        <f t="shared" si="2763"/>
        <v>0</v>
      </c>
      <c r="O2052" s="133">
        <f t="shared" si="2712"/>
        <v>0</v>
      </c>
      <c r="P2052" s="134">
        <f t="shared" si="2784"/>
        <v>0</v>
      </c>
      <c r="Q2052" s="133">
        <f t="shared" si="2716"/>
        <v>0.12682499999999999</v>
      </c>
      <c r="R2052" s="143">
        <f t="shared" si="2785"/>
        <v>1.000995528</v>
      </c>
      <c r="S2052" s="134">
        <f t="shared" si="2786"/>
        <v>0</v>
      </c>
      <c r="T2052" s="3">
        <f t="shared" si="2717"/>
        <v>0</v>
      </c>
      <c r="U2052" s="4">
        <f t="shared" si="2718"/>
        <v>0</v>
      </c>
      <c r="V2052" s="144" t="str">
        <f t="shared" ref="V2052" si="2791">V2051</f>
        <v>A+J=</v>
      </c>
      <c r="W2052" s="9">
        <f t="shared" si="2714"/>
        <v>44121</v>
      </c>
      <c r="X2052" s="4"/>
      <c r="Y2052" s="18"/>
      <c r="Z2052" s="16"/>
      <c r="AD2052" s="5"/>
    </row>
    <row r="2053" spans="1:30" x14ac:dyDescent="0.2">
      <c r="A2053" s="138">
        <f t="shared" si="2715"/>
        <v>44098</v>
      </c>
      <c r="B2053" s="134">
        <f t="shared" si="2774"/>
        <v>1E-8</v>
      </c>
      <c r="C2053" s="134">
        <f t="shared" si="2762"/>
        <v>9.8680175142362714E-9</v>
      </c>
      <c r="D2053" s="139">
        <f t="shared" si="2775"/>
        <v>778.101</v>
      </c>
      <c r="E2053" s="10">
        <f>IF(DAY(A2053)=E$3+1,VLOOKUP(A2053,[1]Plan1!$BZ$150:$CA$300,2),E2052)</f>
        <v>780.28</v>
      </c>
      <c r="F2053" s="140">
        <f t="shared" si="2776"/>
        <v>43972</v>
      </c>
      <c r="G2053" s="133">
        <f t="shared" si="2777"/>
        <v>2.8004076591598981E-3</v>
      </c>
      <c r="H2053" s="141">
        <f t="shared" si="2778"/>
        <v>4</v>
      </c>
      <c r="I2053" s="141">
        <f t="shared" si="2779"/>
        <v>30</v>
      </c>
      <c r="J2053" s="134">
        <f t="shared" si="2780"/>
        <v>1.0003729353661517</v>
      </c>
      <c r="K2053" s="134">
        <f t="shared" si="2781"/>
        <v>1.35897724</v>
      </c>
      <c r="L2053" s="134">
        <f t="shared" si="2782"/>
        <v>1.3594840500000001</v>
      </c>
      <c r="M2053" s="134">
        <f t="shared" si="2783"/>
        <v>1E-8</v>
      </c>
      <c r="N2053" s="142">
        <f t="shared" si="2763"/>
        <v>0</v>
      </c>
      <c r="O2053" s="133">
        <f t="shared" si="2712"/>
        <v>0</v>
      </c>
      <c r="P2053" s="134">
        <f t="shared" si="2784"/>
        <v>0</v>
      </c>
      <c r="Q2053" s="133">
        <f t="shared" si="2716"/>
        <v>0.12682499999999999</v>
      </c>
      <c r="R2053" s="143">
        <f t="shared" si="2785"/>
        <v>1.0013275909999999</v>
      </c>
      <c r="S2053" s="134">
        <f t="shared" si="2786"/>
        <v>0</v>
      </c>
      <c r="T2053" s="3">
        <f t="shared" si="2717"/>
        <v>0</v>
      </c>
      <c r="U2053" s="4">
        <f t="shared" si="2718"/>
        <v>0</v>
      </c>
      <c r="V2053" s="144" t="str">
        <f t="shared" ref="V2053" si="2792">V2052</f>
        <v>A+J=</v>
      </c>
      <c r="W2053" s="9">
        <f t="shared" si="2714"/>
        <v>44121</v>
      </c>
      <c r="X2053" s="4"/>
      <c r="Y2053" s="18"/>
      <c r="Z2053" s="16"/>
      <c r="AD2053" s="5"/>
    </row>
    <row r="2054" spans="1:30" x14ac:dyDescent="0.2">
      <c r="A2054" s="138">
        <f t="shared" si="2715"/>
        <v>44099</v>
      </c>
      <c r="B2054" s="134">
        <f t="shared" si="2774"/>
        <v>1E-8</v>
      </c>
      <c r="C2054" s="134">
        <f t="shared" si="2762"/>
        <v>9.8680175142362714E-9</v>
      </c>
      <c r="D2054" s="139">
        <f t="shared" si="2775"/>
        <v>778.101</v>
      </c>
      <c r="E2054" s="10">
        <f>IF(DAY(A2054)=E$3+1,VLOOKUP(A2054,[1]Plan1!$BZ$150:$CA$300,2),E2053)</f>
        <v>780.28</v>
      </c>
      <c r="F2054" s="140">
        <f t="shared" si="2776"/>
        <v>43972</v>
      </c>
      <c r="G2054" s="133">
        <f t="shared" si="2777"/>
        <v>2.8004076591598981E-3</v>
      </c>
      <c r="H2054" s="141">
        <f t="shared" si="2778"/>
        <v>5</v>
      </c>
      <c r="I2054" s="141">
        <f t="shared" si="2779"/>
        <v>30</v>
      </c>
      <c r="J2054" s="134">
        <f t="shared" si="2780"/>
        <v>1.0004661909370369</v>
      </c>
      <c r="K2054" s="134">
        <f t="shared" si="2781"/>
        <v>1.35897724</v>
      </c>
      <c r="L2054" s="134">
        <f t="shared" si="2782"/>
        <v>1.3596107799999999</v>
      </c>
      <c r="M2054" s="134">
        <f t="shared" si="2783"/>
        <v>1E-8</v>
      </c>
      <c r="N2054" s="142">
        <f t="shared" si="2763"/>
        <v>0</v>
      </c>
      <c r="O2054" s="133">
        <f t="shared" si="2712"/>
        <v>0</v>
      </c>
      <c r="P2054" s="134">
        <f t="shared" si="2784"/>
        <v>0</v>
      </c>
      <c r="Q2054" s="133">
        <f t="shared" si="2716"/>
        <v>0.12682499999999999</v>
      </c>
      <c r="R2054" s="143">
        <f t="shared" si="2785"/>
        <v>1.001659764</v>
      </c>
      <c r="S2054" s="134">
        <f t="shared" si="2786"/>
        <v>0</v>
      </c>
      <c r="T2054" s="3">
        <f t="shared" si="2717"/>
        <v>0</v>
      </c>
      <c r="U2054" s="4">
        <f t="shared" si="2718"/>
        <v>0</v>
      </c>
      <c r="V2054" s="144" t="str">
        <f t="shared" ref="V2054" si="2793">V2053</f>
        <v>A+J=</v>
      </c>
      <c r="W2054" s="9">
        <f t="shared" si="2714"/>
        <v>44121</v>
      </c>
      <c r="X2054" s="4"/>
      <c r="Y2054" s="18"/>
      <c r="Z2054" s="16"/>
      <c r="AD2054" s="5"/>
    </row>
    <row r="2055" spans="1:30" x14ac:dyDescent="0.2">
      <c r="A2055" s="138">
        <f t="shared" si="2715"/>
        <v>44100</v>
      </c>
      <c r="B2055" s="134">
        <f t="shared" si="2774"/>
        <v>1E-8</v>
      </c>
      <c r="C2055" s="134">
        <f t="shared" si="2762"/>
        <v>9.8680175142362714E-9</v>
      </c>
      <c r="D2055" s="139">
        <f t="shared" si="2775"/>
        <v>778.101</v>
      </c>
      <c r="E2055" s="10">
        <f>IF(DAY(A2055)=E$3+1,VLOOKUP(A2055,[1]Plan1!$BZ$150:$CA$300,2),E2054)</f>
        <v>780.28</v>
      </c>
      <c r="F2055" s="140">
        <f t="shared" si="2776"/>
        <v>43972</v>
      </c>
      <c r="G2055" s="133">
        <f t="shared" si="2777"/>
        <v>2.8004076591598981E-3</v>
      </c>
      <c r="H2055" s="141">
        <f t="shared" si="2778"/>
        <v>6</v>
      </c>
      <c r="I2055" s="141">
        <f t="shared" si="2779"/>
        <v>30</v>
      </c>
      <c r="J2055" s="134">
        <f t="shared" si="2780"/>
        <v>1.0005594552012815</v>
      </c>
      <c r="K2055" s="134">
        <f t="shared" si="2781"/>
        <v>1.35897724</v>
      </c>
      <c r="L2055" s="134">
        <f t="shared" si="2782"/>
        <v>1.3597375199999999</v>
      </c>
      <c r="M2055" s="134">
        <f t="shared" si="2783"/>
        <v>1E-8</v>
      </c>
      <c r="N2055" s="142">
        <f t="shared" si="2763"/>
        <v>0</v>
      </c>
      <c r="O2055" s="133">
        <f t="shared" si="2712"/>
        <v>0</v>
      </c>
      <c r="P2055" s="134">
        <f t="shared" si="2784"/>
        <v>0</v>
      </c>
      <c r="Q2055" s="133">
        <f t="shared" si="2716"/>
        <v>0.12682499999999999</v>
      </c>
      <c r="R2055" s="143">
        <f t="shared" si="2785"/>
        <v>1.0019920470000001</v>
      </c>
      <c r="S2055" s="134">
        <f t="shared" si="2786"/>
        <v>0</v>
      </c>
      <c r="T2055" s="3">
        <f t="shared" si="2717"/>
        <v>0</v>
      </c>
      <c r="U2055" s="4">
        <f t="shared" si="2718"/>
        <v>0</v>
      </c>
      <c r="V2055" s="144" t="str">
        <f t="shared" ref="V2055" si="2794">V2054</f>
        <v>A+J=</v>
      </c>
      <c r="W2055" s="9">
        <f t="shared" si="2714"/>
        <v>44121</v>
      </c>
      <c r="X2055" s="4"/>
      <c r="Y2055" s="18"/>
      <c r="Z2055" s="16"/>
      <c r="AD2055" s="5"/>
    </row>
    <row r="2056" spans="1:30" x14ac:dyDescent="0.2">
      <c r="A2056" s="138">
        <f t="shared" si="2715"/>
        <v>44101</v>
      </c>
      <c r="B2056" s="134">
        <f t="shared" si="2774"/>
        <v>1E-8</v>
      </c>
      <c r="C2056" s="134">
        <f t="shared" si="2762"/>
        <v>9.8680175142362714E-9</v>
      </c>
      <c r="D2056" s="139">
        <f t="shared" si="2775"/>
        <v>778.101</v>
      </c>
      <c r="E2056" s="10">
        <f>IF(DAY(A2056)=E$3+1,VLOOKUP(A2056,[1]Plan1!$BZ$150:$CA$300,2),E2055)</f>
        <v>780.28</v>
      </c>
      <c r="F2056" s="140">
        <f t="shared" si="2776"/>
        <v>43972</v>
      </c>
      <c r="G2056" s="133">
        <f t="shared" si="2777"/>
        <v>2.8004076591598981E-3</v>
      </c>
      <c r="H2056" s="141">
        <f t="shared" si="2778"/>
        <v>7</v>
      </c>
      <c r="I2056" s="141">
        <f t="shared" si="2779"/>
        <v>30</v>
      </c>
      <c r="J2056" s="134">
        <f t="shared" si="2780"/>
        <v>1.0006527281596962</v>
      </c>
      <c r="K2056" s="134">
        <f t="shared" si="2781"/>
        <v>1.35897724</v>
      </c>
      <c r="L2056" s="134">
        <f t="shared" si="2782"/>
        <v>1.35986428</v>
      </c>
      <c r="M2056" s="134">
        <f t="shared" si="2783"/>
        <v>1E-8</v>
      </c>
      <c r="N2056" s="142">
        <f t="shared" si="2763"/>
        <v>0</v>
      </c>
      <c r="O2056" s="133">
        <f t="shared" si="2712"/>
        <v>0</v>
      </c>
      <c r="P2056" s="134">
        <f t="shared" si="2784"/>
        <v>0</v>
      </c>
      <c r="Q2056" s="133">
        <f t="shared" si="2716"/>
        <v>0.12682499999999999</v>
      </c>
      <c r="R2056" s="143">
        <f t="shared" si="2785"/>
        <v>1.0023244410000001</v>
      </c>
      <c r="S2056" s="134">
        <f t="shared" si="2786"/>
        <v>0</v>
      </c>
      <c r="T2056" s="3">
        <f t="shared" si="2717"/>
        <v>0</v>
      </c>
      <c r="U2056" s="4">
        <f t="shared" si="2718"/>
        <v>0</v>
      </c>
      <c r="V2056" s="144" t="str">
        <f t="shared" ref="V2056" si="2795">V2055</f>
        <v>A+J=</v>
      </c>
      <c r="W2056" s="9">
        <f t="shared" si="2714"/>
        <v>44121</v>
      </c>
      <c r="X2056" s="4"/>
      <c r="Y2056" s="18"/>
      <c r="Z2056" s="16"/>
      <c r="AD2056" s="5"/>
    </row>
    <row r="2057" spans="1:30" x14ac:dyDescent="0.2">
      <c r="A2057" s="138">
        <f t="shared" si="2715"/>
        <v>44102</v>
      </c>
      <c r="B2057" s="134">
        <f t="shared" si="2774"/>
        <v>1E-8</v>
      </c>
      <c r="C2057" s="134">
        <f t="shared" si="2762"/>
        <v>9.8680175142362714E-9</v>
      </c>
      <c r="D2057" s="139">
        <f t="shared" si="2775"/>
        <v>778.101</v>
      </c>
      <c r="E2057" s="10">
        <f>IF(DAY(A2057)=E$3+1,VLOOKUP(A2057,[1]Plan1!$BZ$150:$CA$300,2),E2056)</f>
        <v>780.28</v>
      </c>
      <c r="F2057" s="140">
        <f t="shared" si="2776"/>
        <v>43972</v>
      </c>
      <c r="G2057" s="133">
        <f t="shared" si="2777"/>
        <v>2.8004076591598981E-3</v>
      </c>
      <c r="H2057" s="141">
        <f t="shared" si="2778"/>
        <v>8</v>
      </c>
      <c r="I2057" s="141">
        <f t="shared" si="2779"/>
        <v>30</v>
      </c>
      <c r="J2057" s="134">
        <f t="shared" si="2780"/>
        <v>1.0007460098130909</v>
      </c>
      <c r="K2057" s="134">
        <f t="shared" si="2781"/>
        <v>1.35897724</v>
      </c>
      <c r="L2057" s="134">
        <f t="shared" si="2782"/>
        <v>1.3599910500000001</v>
      </c>
      <c r="M2057" s="134">
        <f t="shared" si="2783"/>
        <v>1E-8</v>
      </c>
      <c r="N2057" s="142">
        <f t="shared" si="2763"/>
        <v>0</v>
      </c>
      <c r="O2057" s="133">
        <f t="shared" si="2712"/>
        <v>0</v>
      </c>
      <c r="P2057" s="134">
        <f t="shared" si="2784"/>
        <v>0</v>
      </c>
      <c r="Q2057" s="133">
        <f t="shared" si="2716"/>
        <v>0.12682499999999999</v>
      </c>
      <c r="R2057" s="143">
        <f t="shared" si="2785"/>
        <v>1.0026569439999999</v>
      </c>
      <c r="S2057" s="134">
        <f t="shared" si="2786"/>
        <v>0</v>
      </c>
      <c r="T2057" s="3">
        <f t="shared" si="2717"/>
        <v>0</v>
      </c>
      <c r="U2057" s="4">
        <f t="shared" si="2718"/>
        <v>0</v>
      </c>
      <c r="V2057" s="144" t="str">
        <f t="shared" ref="V2057" si="2796">V2056</f>
        <v>A+J=</v>
      </c>
      <c r="W2057" s="9">
        <f t="shared" si="2714"/>
        <v>44121</v>
      </c>
      <c r="X2057" s="4"/>
      <c r="Y2057" s="18"/>
      <c r="Z2057" s="16"/>
      <c r="AD2057" s="5"/>
    </row>
    <row r="2058" spans="1:30" x14ac:dyDescent="0.2">
      <c r="A2058" s="138">
        <f t="shared" si="2715"/>
        <v>44103</v>
      </c>
      <c r="B2058" s="134">
        <f t="shared" si="2774"/>
        <v>1E-8</v>
      </c>
      <c r="C2058" s="134">
        <f t="shared" si="2762"/>
        <v>9.8680175142362714E-9</v>
      </c>
      <c r="D2058" s="139">
        <f t="shared" si="2775"/>
        <v>778.101</v>
      </c>
      <c r="E2058" s="10">
        <f>IF(DAY(A2058)=E$3+1,VLOOKUP(A2058,[1]Plan1!$BZ$150:$CA$300,2),E2057)</f>
        <v>780.28</v>
      </c>
      <c r="F2058" s="140">
        <f t="shared" si="2776"/>
        <v>43972</v>
      </c>
      <c r="G2058" s="133">
        <f t="shared" si="2777"/>
        <v>2.8004076591598981E-3</v>
      </c>
      <c r="H2058" s="141">
        <f t="shared" si="2778"/>
        <v>9</v>
      </c>
      <c r="I2058" s="141">
        <f t="shared" si="2779"/>
        <v>30</v>
      </c>
      <c r="J2058" s="134">
        <f t="shared" si="2780"/>
        <v>1.0008393001622766</v>
      </c>
      <c r="K2058" s="134">
        <f t="shared" si="2781"/>
        <v>1.35897724</v>
      </c>
      <c r="L2058" s="134">
        <f t="shared" si="2782"/>
        <v>1.3601178199999999</v>
      </c>
      <c r="M2058" s="134">
        <f t="shared" si="2783"/>
        <v>1E-8</v>
      </c>
      <c r="N2058" s="142">
        <f t="shared" si="2763"/>
        <v>0</v>
      </c>
      <c r="O2058" s="133">
        <f t="shared" ref="O2058:O2121" si="2797">IF(N2058&gt;0,VLOOKUP(N2058,$Y$10:$AD$100,6),0)</f>
        <v>0</v>
      </c>
      <c r="P2058" s="134">
        <f t="shared" si="2784"/>
        <v>0</v>
      </c>
      <c r="Q2058" s="133">
        <f t="shared" si="2716"/>
        <v>0.12682499999999999</v>
      </c>
      <c r="R2058" s="143">
        <f t="shared" si="2785"/>
        <v>1.0029895579999999</v>
      </c>
      <c r="S2058" s="134">
        <f t="shared" si="2786"/>
        <v>0</v>
      </c>
      <c r="T2058" s="3">
        <f t="shared" si="2717"/>
        <v>0</v>
      </c>
      <c r="U2058" s="4">
        <f t="shared" si="2718"/>
        <v>0</v>
      </c>
      <c r="V2058" s="144" t="str">
        <f t="shared" ref="V2058" si="2798">V2057</f>
        <v>A+J=</v>
      </c>
      <c r="W2058" s="9">
        <f t="shared" ref="W2058:W2121" si="2799">VLOOKUP(A2058,$Z$10:$AG$81,8)</f>
        <v>44121</v>
      </c>
      <c r="X2058" s="4"/>
      <c r="Y2058" s="18"/>
      <c r="Z2058" s="16"/>
      <c r="AD2058" s="5"/>
    </row>
    <row r="2059" spans="1:30" x14ac:dyDescent="0.2">
      <c r="A2059" s="138">
        <f t="shared" ref="A2059:A2122" si="2800">(A2058+1)</f>
        <v>44104</v>
      </c>
      <c r="B2059" s="134">
        <f t="shared" si="2774"/>
        <v>1E-8</v>
      </c>
      <c r="C2059" s="134">
        <f t="shared" si="2762"/>
        <v>9.8680175142362714E-9</v>
      </c>
      <c r="D2059" s="139">
        <f t="shared" si="2775"/>
        <v>778.101</v>
      </c>
      <c r="E2059" s="10">
        <f>IF(DAY(A2059)=E$3+1,VLOOKUP(A2059,[1]Plan1!$BZ$150:$CA$300,2),E2058)</f>
        <v>780.28</v>
      </c>
      <c r="F2059" s="140">
        <f t="shared" si="2776"/>
        <v>43972</v>
      </c>
      <c r="G2059" s="133">
        <f t="shared" si="2777"/>
        <v>2.8004076591598981E-3</v>
      </c>
      <c r="H2059" s="141">
        <f t="shared" si="2778"/>
        <v>10</v>
      </c>
      <c r="I2059" s="141">
        <f t="shared" si="2779"/>
        <v>30</v>
      </c>
      <c r="J2059" s="134">
        <f t="shared" si="2780"/>
        <v>1.0009325992080638</v>
      </c>
      <c r="K2059" s="134">
        <f t="shared" si="2781"/>
        <v>1.35897724</v>
      </c>
      <c r="L2059" s="134">
        <f t="shared" si="2782"/>
        <v>1.36024462</v>
      </c>
      <c r="M2059" s="134">
        <f t="shared" si="2783"/>
        <v>1E-8</v>
      </c>
      <c r="N2059" s="142">
        <f t="shared" si="2763"/>
        <v>0</v>
      </c>
      <c r="O2059" s="133">
        <f t="shared" si="2797"/>
        <v>0</v>
      </c>
      <c r="P2059" s="134">
        <f t="shared" si="2784"/>
        <v>0</v>
      </c>
      <c r="Q2059" s="133">
        <f t="shared" ref="Q2059:Q2122" si="2801">(Q2058)</f>
        <v>0.12682499999999999</v>
      </c>
      <c r="R2059" s="143">
        <f t="shared" si="2785"/>
        <v>1.0033222829999999</v>
      </c>
      <c r="S2059" s="134">
        <f t="shared" si="2786"/>
        <v>0</v>
      </c>
      <c r="T2059" s="3">
        <f t="shared" ref="T2059:T2122" si="2802">IF(N2059&gt;0,P2059+S2059,0)</f>
        <v>0</v>
      </c>
      <c r="U2059" s="4">
        <f t="shared" ref="U2059:U2122" si="2803">IF(N2059&gt;0,T2059*U$7,0)</f>
        <v>0</v>
      </c>
      <c r="V2059" s="144" t="str">
        <f t="shared" ref="V2059" si="2804">V2058</f>
        <v>A+J=</v>
      </c>
      <c r="W2059" s="9">
        <f t="shared" si="2799"/>
        <v>44121</v>
      </c>
      <c r="X2059" s="4"/>
      <c r="Y2059" s="18"/>
      <c r="Z2059" s="16"/>
      <c r="AD2059" s="5"/>
    </row>
    <row r="2060" spans="1:30" x14ac:dyDescent="0.2">
      <c r="A2060" s="138">
        <f t="shared" si="2800"/>
        <v>44105</v>
      </c>
      <c r="B2060" s="134">
        <f t="shared" si="2774"/>
        <v>1E-8</v>
      </c>
      <c r="C2060" s="134">
        <f t="shared" si="2762"/>
        <v>9.8680175142362714E-9</v>
      </c>
      <c r="D2060" s="139">
        <f t="shared" si="2775"/>
        <v>778.101</v>
      </c>
      <c r="E2060" s="10">
        <f>IF(DAY(A2060)=E$3+1,VLOOKUP(A2060,[1]Plan1!$BZ$150:$CA$300,2),E2059)</f>
        <v>780.28</v>
      </c>
      <c r="F2060" s="140">
        <f t="shared" si="2776"/>
        <v>43972</v>
      </c>
      <c r="G2060" s="133">
        <f t="shared" si="2777"/>
        <v>2.8004076591598981E-3</v>
      </c>
      <c r="H2060" s="141">
        <f t="shared" si="2778"/>
        <v>11</v>
      </c>
      <c r="I2060" s="141">
        <f t="shared" si="2779"/>
        <v>30</v>
      </c>
      <c r="J2060" s="134">
        <f t="shared" si="2780"/>
        <v>1.001025906951263</v>
      </c>
      <c r="K2060" s="134">
        <f t="shared" si="2781"/>
        <v>1.35897724</v>
      </c>
      <c r="L2060" s="134">
        <f t="shared" si="2782"/>
        <v>1.3603714200000001</v>
      </c>
      <c r="M2060" s="134">
        <f t="shared" si="2783"/>
        <v>1E-8</v>
      </c>
      <c r="N2060" s="142">
        <f t="shared" si="2763"/>
        <v>0</v>
      </c>
      <c r="O2060" s="133">
        <f t="shared" si="2797"/>
        <v>0</v>
      </c>
      <c r="P2060" s="134">
        <f t="shared" si="2784"/>
        <v>0</v>
      </c>
      <c r="Q2060" s="133">
        <f t="shared" si="2801"/>
        <v>0.12682499999999999</v>
      </c>
      <c r="R2060" s="143">
        <f t="shared" si="2785"/>
        <v>1.003655118</v>
      </c>
      <c r="S2060" s="134">
        <f t="shared" si="2786"/>
        <v>0</v>
      </c>
      <c r="T2060" s="3">
        <f t="shared" si="2802"/>
        <v>0</v>
      </c>
      <c r="U2060" s="4">
        <f t="shared" si="2803"/>
        <v>0</v>
      </c>
      <c r="V2060" s="144" t="str">
        <f t="shared" ref="V2060" si="2805">V2059</f>
        <v>A+J=</v>
      </c>
      <c r="W2060" s="9">
        <f t="shared" si="2799"/>
        <v>44121</v>
      </c>
      <c r="X2060" s="4"/>
      <c r="Y2060" s="18"/>
      <c r="Z2060" s="16"/>
      <c r="AD2060" s="5"/>
    </row>
    <row r="2061" spans="1:30" x14ac:dyDescent="0.2">
      <c r="A2061" s="138">
        <f t="shared" si="2800"/>
        <v>44106</v>
      </c>
      <c r="B2061" s="134">
        <f t="shared" si="2774"/>
        <v>1E-8</v>
      </c>
      <c r="C2061" s="134">
        <f t="shared" si="2762"/>
        <v>9.8680175142362714E-9</v>
      </c>
      <c r="D2061" s="139">
        <f t="shared" si="2775"/>
        <v>778.101</v>
      </c>
      <c r="E2061" s="10">
        <f>IF(DAY(A2061)=E$3+1,VLOOKUP(A2061,[1]Plan1!$BZ$150:$CA$300,2),E2060)</f>
        <v>780.28</v>
      </c>
      <c r="F2061" s="140">
        <f t="shared" si="2776"/>
        <v>43972</v>
      </c>
      <c r="G2061" s="133">
        <f t="shared" si="2777"/>
        <v>2.8004076591598981E-3</v>
      </c>
      <c r="H2061" s="141">
        <f t="shared" si="2778"/>
        <v>12</v>
      </c>
      <c r="I2061" s="141">
        <f t="shared" si="2779"/>
        <v>30</v>
      </c>
      <c r="J2061" s="134">
        <f t="shared" si="2780"/>
        <v>1.0011192233926856</v>
      </c>
      <c r="K2061" s="134">
        <f t="shared" si="2781"/>
        <v>1.35897724</v>
      </c>
      <c r="L2061" s="134">
        <f t="shared" si="2782"/>
        <v>1.3604982299999999</v>
      </c>
      <c r="M2061" s="134">
        <f t="shared" si="2783"/>
        <v>1E-8</v>
      </c>
      <c r="N2061" s="142">
        <f t="shared" si="2763"/>
        <v>0</v>
      </c>
      <c r="O2061" s="133">
        <f t="shared" si="2797"/>
        <v>0</v>
      </c>
      <c r="P2061" s="134">
        <f t="shared" si="2784"/>
        <v>0</v>
      </c>
      <c r="Q2061" s="133">
        <f t="shared" si="2801"/>
        <v>0.12682499999999999</v>
      </c>
      <c r="R2061" s="143">
        <f t="shared" si="2785"/>
        <v>1.003988063</v>
      </c>
      <c r="S2061" s="134">
        <f t="shared" si="2786"/>
        <v>0</v>
      </c>
      <c r="T2061" s="3">
        <f t="shared" si="2802"/>
        <v>0</v>
      </c>
      <c r="U2061" s="4">
        <f t="shared" si="2803"/>
        <v>0</v>
      </c>
      <c r="V2061" s="144" t="str">
        <f t="shared" ref="V2061" si="2806">V2060</f>
        <v>A+J=</v>
      </c>
      <c r="W2061" s="9">
        <f t="shared" si="2799"/>
        <v>44121</v>
      </c>
      <c r="X2061" s="4"/>
      <c r="Y2061" s="18"/>
      <c r="Z2061" s="16"/>
      <c r="AD2061" s="5"/>
    </row>
    <row r="2062" spans="1:30" x14ac:dyDescent="0.2">
      <c r="A2062" s="138">
        <f t="shared" si="2800"/>
        <v>44107</v>
      </c>
      <c r="B2062" s="134">
        <f t="shared" si="2774"/>
        <v>1E-8</v>
      </c>
      <c r="C2062" s="134">
        <f t="shared" si="2762"/>
        <v>9.8680175142362714E-9</v>
      </c>
      <c r="D2062" s="139">
        <f t="shared" si="2775"/>
        <v>778.101</v>
      </c>
      <c r="E2062" s="10">
        <f>IF(DAY(A2062)=E$3+1,VLOOKUP(A2062,[1]Plan1!$BZ$150:$CA$300,2),E2061)</f>
        <v>780.28</v>
      </c>
      <c r="F2062" s="140">
        <f t="shared" si="2776"/>
        <v>43972</v>
      </c>
      <c r="G2062" s="133">
        <f t="shared" si="2777"/>
        <v>2.8004076591598981E-3</v>
      </c>
      <c r="H2062" s="141">
        <f t="shared" si="2778"/>
        <v>13</v>
      </c>
      <c r="I2062" s="141">
        <f t="shared" si="2779"/>
        <v>30</v>
      </c>
      <c r="J2062" s="134">
        <f t="shared" si="2780"/>
        <v>1.0012125485331418</v>
      </c>
      <c r="K2062" s="134">
        <f t="shared" si="2781"/>
        <v>1.35897724</v>
      </c>
      <c r="L2062" s="134">
        <f t="shared" si="2782"/>
        <v>1.3606250600000001</v>
      </c>
      <c r="M2062" s="134">
        <f t="shared" si="2783"/>
        <v>1E-8</v>
      </c>
      <c r="N2062" s="142">
        <f t="shared" si="2763"/>
        <v>0</v>
      </c>
      <c r="O2062" s="133">
        <f t="shared" si="2797"/>
        <v>0</v>
      </c>
      <c r="P2062" s="134">
        <f t="shared" si="2784"/>
        <v>0</v>
      </c>
      <c r="Q2062" s="133">
        <f t="shared" si="2801"/>
        <v>0.12682499999999999</v>
      </c>
      <c r="R2062" s="143">
        <f t="shared" si="2785"/>
        <v>1.004321118</v>
      </c>
      <c r="S2062" s="134">
        <f t="shared" si="2786"/>
        <v>0</v>
      </c>
      <c r="T2062" s="3">
        <f t="shared" si="2802"/>
        <v>0</v>
      </c>
      <c r="U2062" s="4">
        <f t="shared" si="2803"/>
        <v>0</v>
      </c>
      <c r="V2062" s="144" t="str">
        <f t="shared" ref="V2062" si="2807">V2061</f>
        <v>A+J=</v>
      </c>
      <c r="W2062" s="9">
        <f t="shared" si="2799"/>
        <v>44121</v>
      </c>
      <c r="X2062" s="4"/>
      <c r="Y2062" s="18"/>
      <c r="Z2062" s="16"/>
      <c r="AD2062" s="5"/>
    </row>
    <row r="2063" spans="1:30" x14ac:dyDescent="0.2">
      <c r="A2063" s="138">
        <f t="shared" si="2800"/>
        <v>44108</v>
      </c>
      <c r="B2063" s="134">
        <f t="shared" si="2774"/>
        <v>1E-8</v>
      </c>
      <c r="C2063" s="134">
        <f t="shared" si="2762"/>
        <v>9.8680175142362714E-9</v>
      </c>
      <c r="D2063" s="139">
        <f t="shared" si="2775"/>
        <v>778.101</v>
      </c>
      <c r="E2063" s="10">
        <f>IF(DAY(A2063)=E$3+1,VLOOKUP(A2063,[1]Plan1!$BZ$150:$CA$300,2),E2062)</f>
        <v>780.28</v>
      </c>
      <c r="F2063" s="140">
        <f t="shared" si="2776"/>
        <v>43972</v>
      </c>
      <c r="G2063" s="133">
        <f t="shared" si="2777"/>
        <v>2.8004076591598981E-3</v>
      </c>
      <c r="H2063" s="141">
        <f t="shared" si="2778"/>
        <v>14</v>
      </c>
      <c r="I2063" s="141">
        <f t="shared" si="2779"/>
        <v>30</v>
      </c>
      <c r="J2063" s="134">
        <f t="shared" si="2780"/>
        <v>1.0013058823734426</v>
      </c>
      <c r="K2063" s="134">
        <f t="shared" si="2781"/>
        <v>1.35897724</v>
      </c>
      <c r="L2063" s="134">
        <f t="shared" si="2782"/>
        <v>1.3607518999999999</v>
      </c>
      <c r="M2063" s="134">
        <f t="shared" si="2783"/>
        <v>1E-8</v>
      </c>
      <c r="N2063" s="142">
        <f t="shared" si="2763"/>
        <v>0</v>
      </c>
      <c r="O2063" s="133">
        <f t="shared" si="2797"/>
        <v>0</v>
      </c>
      <c r="P2063" s="134">
        <f t="shared" si="2784"/>
        <v>0</v>
      </c>
      <c r="Q2063" s="133">
        <f t="shared" si="2801"/>
        <v>0.12682499999999999</v>
      </c>
      <c r="R2063" s="143">
        <f t="shared" si="2785"/>
        <v>1.0046542839999999</v>
      </c>
      <c r="S2063" s="134">
        <f t="shared" si="2786"/>
        <v>0</v>
      </c>
      <c r="T2063" s="3">
        <f t="shared" si="2802"/>
        <v>0</v>
      </c>
      <c r="U2063" s="4">
        <f t="shared" si="2803"/>
        <v>0</v>
      </c>
      <c r="V2063" s="144" t="str">
        <f t="shared" ref="V2063" si="2808">V2062</f>
        <v>A+J=</v>
      </c>
      <c r="W2063" s="9">
        <f t="shared" si="2799"/>
        <v>44121</v>
      </c>
      <c r="X2063" s="4"/>
      <c r="Y2063" s="18"/>
      <c r="Z2063" s="16"/>
      <c r="AD2063" s="5"/>
    </row>
    <row r="2064" spans="1:30" x14ac:dyDescent="0.2">
      <c r="A2064" s="138">
        <f t="shared" si="2800"/>
        <v>44109</v>
      </c>
      <c r="B2064" s="134">
        <f t="shared" si="2774"/>
        <v>1E-8</v>
      </c>
      <c r="C2064" s="134">
        <f t="shared" si="2762"/>
        <v>9.8680175142362714E-9</v>
      </c>
      <c r="D2064" s="139">
        <f t="shared" si="2775"/>
        <v>778.101</v>
      </c>
      <c r="E2064" s="10">
        <f>IF(DAY(A2064)=E$3+1,VLOOKUP(A2064,[1]Plan1!$BZ$150:$CA$300,2),E2063)</f>
        <v>780.28</v>
      </c>
      <c r="F2064" s="140">
        <f t="shared" si="2776"/>
        <v>43972</v>
      </c>
      <c r="G2064" s="133">
        <f t="shared" si="2777"/>
        <v>2.8004076591598981E-3</v>
      </c>
      <c r="H2064" s="141">
        <f t="shared" si="2778"/>
        <v>15</v>
      </c>
      <c r="I2064" s="141">
        <f t="shared" si="2779"/>
        <v>30</v>
      </c>
      <c r="J2064" s="134">
        <f t="shared" si="2780"/>
        <v>1.0013992249143995</v>
      </c>
      <c r="K2064" s="134">
        <f t="shared" si="2781"/>
        <v>1.35897724</v>
      </c>
      <c r="L2064" s="134">
        <f t="shared" si="2782"/>
        <v>1.3608787499999999</v>
      </c>
      <c r="M2064" s="134">
        <f t="shared" si="2783"/>
        <v>1E-8</v>
      </c>
      <c r="N2064" s="142">
        <f t="shared" si="2763"/>
        <v>0</v>
      </c>
      <c r="O2064" s="133">
        <f t="shared" si="2797"/>
        <v>0</v>
      </c>
      <c r="P2064" s="134">
        <f t="shared" si="2784"/>
        <v>0</v>
      </c>
      <c r="Q2064" s="133">
        <f t="shared" si="2801"/>
        <v>0.12682499999999999</v>
      </c>
      <c r="R2064" s="143">
        <f t="shared" si="2785"/>
        <v>1.0049875610000001</v>
      </c>
      <c r="S2064" s="134">
        <f t="shared" si="2786"/>
        <v>0</v>
      </c>
      <c r="T2064" s="3">
        <f t="shared" si="2802"/>
        <v>0</v>
      </c>
      <c r="U2064" s="4">
        <f t="shared" si="2803"/>
        <v>0</v>
      </c>
      <c r="V2064" s="144" t="str">
        <f t="shared" ref="V2064" si="2809">V2063</f>
        <v>A+J=</v>
      </c>
      <c r="W2064" s="9">
        <f t="shared" si="2799"/>
        <v>44121</v>
      </c>
      <c r="X2064" s="4"/>
      <c r="Y2064" s="18"/>
      <c r="Z2064" s="16"/>
      <c r="AD2064" s="5"/>
    </row>
    <row r="2065" spans="1:30" x14ac:dyDescent="0.2">
      <c r="A2065" s="138">
        <f t="shared" si="2800"/>
        <v>44110</v>
      </c>
      <c r="B2065" s="134">
        <f t="shared" si="2774"/>
        <v>1E-8</v>
      </c>
      <c r="C2065" s="134">
        <f t="shared" si="2762"/>
        <v>9.8680175142362714E-9</v>
      </c>
      <c r="D2065" s="139">
        <f t="shared" si="2775"/>
        <v>778.101</v>
      </c>
      <c r="E2065" s="10">
        <f>IF(DAY(A2065)=E$3+1,VLOOKUP(A2065,[1]Plan1!$BZ$150:$CA$300,2),E2064)</f>
        <v>780.28</v>
      </c>
      <c r="F2065" s="140">
        <f t="shared" si="2776"/>
        <v>43972</v>
      </c>
      <c r="G2065" s="133">
        <f t="shared" si="2777"/>
        <v>2.8004076591598981E-3</v>
      </c>
      <c r="H2065" s="141">
        <f t="shared" si="2778"/>
        <v>16</v>
      </c>
      <c r="I2065" s="141">
        <f t="shared" si="2779"/>
        <v>30</v>
      </c>
      <c r="J2065" s="134">
        <f t="shared" si="2780"/>
        <v>1.001492576156823</v>
      </c>
      <c r="K2065" s="134">
        <f t="shared" si="2781"/>
        <v>1.35897724</v>
      </c>
      <c r="L2065" s="134">
        <f t="shared" si="2782"/>
        <v>1.3610056100000001</v>
      </c>
      <c r="M2065" s="134">
        <f t="shared" si="2783"/>
        <v>1E-8</v>
      </c>
      <c r="N2065" s="142">
        <f t="shared" si="2763"/>
        <v>0</v>
      </c>
      <c r="O2065" s="133">
        <f t="shared" si="2797"/>
        <v>0</v>
      </c>
      <c r="P2065" s="134">
        <f t="shared" si="2784"/>
        <v>0</v>
      </c>
      <c r="Q2065" s="133">
        <f t="shared" si="2801"/>
        <v>0.12682499999999999</v>
      </c>
      <c r="R2065" s="143">
        <f t="shared" si="2785"/>
        <v>1.005320948</v>
      </c>
      <c r="S2065" s="134">
        <f t="shared" si="2786"/>
        <v>0</v>
      </c>
      <c r="T2065" s="3">
        <f t="shared" si="2802"/>
        <v>0</v>
      </c>
      <c r="U2065" s="4">
        <f t="shared" si="2803"/>
        <v>0</v>
      </c>
      <c r="V2065" s="144" t="str">
        <f t="shared" ref="V2065" si="2810">V2064</f>
        <v>A+J=</v>
      </c>
      <c r="W2065" s="9">
        <f t="shared" si="2799"/>
        <v>44121</v>
      </c>
      <c r="X2065" s="4"/>
      <c r="Y2065" s="18"/>
      <c r="Z2065" s="16"/>
      <c r="AD2065" s="5"/>
    </row>
    <row r="2066" spans="1:30" x14ac:dyDescent="0.2">
      <c r="A2066" s="138">
        <f t="shared" si="2800"/>
        <v>44111</v>
      </c>
      <c r="B2066" s="134">
        <f t="shared" si="2774"/>
        <v>1E-8</v>
      </c>
      <c r="C2066" s="134">
        <f t="shared" si="2762"/>
        <v>9.8680175142362714E-9</v>
      </c>
      <c r="D2066" s="139">
        <f t="shared" si="2775"/>
        <v>778.101</v>
      </c>
      <c r="E2066" s="10">
        <f>IF(DAY(A2066)=E$3+1,VLOOKUP(A2066,[1]Plan1!$BZ$150:$CA$300,2),E2065)</f>
        <v>780.28</v>
      </c>
      <c r="F2066" s="140">
        <f t="shared" si="2776"/>
        <v>43972</v>
      </c>
      <c r="G2066" s="133">
        <f t="shared" si="2777"/>
        <v>2.8004076591598981E-3</v>
      </c>
      <c r="H2066" s="141">
        <f t="shared" si="2778"/>
        <v>17</v>
      </c>
      <c r="I2066" s="141">
        <f t="shared" si="2779"/>
        <v>30</v>
      </c>
      <c r="J2066" s="134">
        <f t="shared" si="2780"/>
        <v>1.0015859361015247</v>
      </c>
      <c r="K2066" s="134">
        <f t="shared" si="2781"/>
        <v>1.35897724</v>
      </c>
      <c r="L2066" s="134">
        <f t="shared" si="2782"/>
        <v>1.3611324899999999</v>
      </c>
      <c r="M2066" s="134">
        <f t="shared" si="2783"/>
        <v>1E-8</v>
      </c>
      <c r="N2066" s="142">
        <f t="shared" si="2763"/>
        <v>0</v>
      </c>
      <c r="O2066" s="133">
        <f t="shared" si="2797"/>
        <v>0</v>
      </c>
      <c r="P2066" s="134">
        <f t="shared" si="2784"/>
        <v>0</v>
      </c>
      <c r="Q2066" s="133">
        <f t="shared" si="2801"/>
        <v>0.12682499999999999</v>
      </c>
      <c r="R2066" s="143">
        <f t="shared" si="2785"/>
        <v>1.0056544460000001</v>
      </c>
      <c r="S2066" s="134">
        <f t="shared" si="2786"/>
        <v>0</v>
      </c>
      <c r="T2066" s="3">
        <f t="shared" si="2802"/>
        <v>0</v>
      </c>
      <c r="U2066" s="4">
        <f t="shared" si="2803"/>
        <v>0</v>
      </c>
      <c r="V2066" s="144" t="str">
        <f t="shared" ref="V2066" si="2811">V2065</f>
        <v>A+J=</v>
      </c>
      <c r="W2066" s="9">
        <f t="shared" si="2799"/>
        <v>44121</v>
      </c>
      <c r="X2066" s="4"/>
      <c r="Y2066" s="18"/>
      <c r="Z2066" s="16"/>
      <c r="AD2066" s="5"/>
    </row>
    <row r="2067" spans="1:30" x14ac:dyDescent="0.2">
      <c r="A2067" s="138">
        <f t="shared" si="2800"/>
        <v>44112</v>
      </c>
      <c r="B2067" s="134">
        <f t="shared" si="2774"/>
        <v>1E-8</v>
      </c>
      <c r="C2067" s="134">
        <f t="shared" si="2762"/>
        <v>9.8680175142362714E-9</v>
      </c>
      <c r="D2067" s="139">
        <f t="shared" si="2775"/>
        <v>778.101</v>
      </c>
      <c r="E2067" s="10">
        <f>IF(DAY(A2067)=E$3+1,VLOOKUP(A2067,[1]Plan1!$BZ$150:$CA$300,2),E2066)</f>
        <v>780.28</v>
      </c>
      <c r="F2067" s="140">
        <f t="shared" si="2776"/>
        <v>43972</v>
      </c>
      <c r="G2067" s="133">
        <f t="shared" si="2777"/>
        <v>2.8004076591598981E-3</v>
      </c>
      <c r="H2067" s="141">
        <f t="shared" si="2778"/>
        <v>18</v>
      </c>
      <c r="I2067" s="141">
        <f t="shared" si="2779"/>
        <v>30</v>
      </c>
      <c r="J2067" s="134">
        <f t="shared" si="2780"/>
        <v>1.0016793047493155</v>
      </c>
      <c r="K2067" s="134">
        <f t="shared" si="2781"/>
        <v>1.35897724</v>
      </c>
      <c r="L2067" s="134">
        <f t="shared" si="2782"/>
        <v>1.36125937</v>
      </c>
      <c r="M2067" s="134">
        <f t="shared" si="2783"/>
        <v>1E-8</v>
      </c>
      <c r="N2067" s="142">
        <f t="shared" si="2763"/>
        <v>0</v>
      </c>
      <c r="O2067" s="133">
        <f t="shared" si="2797"/>
        <v>0</v>
      </c>
      <c r="P2067" s="134">
        <f t="shared" si="2784"/>
        <v>0</v>
      </c>
      <c r="Q2067" s="133">
        <f t="shared" si="2801"/>
        <v>0.12682499999999999</v>
      </c>
      <c r="R2067" s="143">
        <f t="shared" si="2785"/>
        <v>1.0059880539999999</v>
      </c>
      <c r="S2067" s="134">
        <f t="shared" si="2786"/>
        <v>0</v>
      </c>
      <c r="T2067" s="3">
        <f t="shared" si="2802"/>
        <v>0</v>
      </c>
      <c r="U2067" s="4">
        <f t="shared" si="2803"/>
        <v>0</v>
      </c>
      <c r="V2067" s="144" t="str">
        <f t="shared" ref="V2067" si="2812">V2066</f>
        <v>A+J=</v>
      </c>
      <c r="W2067" s="9">
        <f t="shared" si="2799"/>
        <v>44121</v>
      </c>
      <c r="X2067" s="4"/>
      <c r="Y2067" s="18"/>
      <c r="Z2067" s="16"/>
      <c r="AD2067" s="5"/>
    </row>
    <row r="2068" spans="1:30" x14ac:dyDescent="0.2">
      <c r="A2068" s="138">
        <f t="shared" si="2800"/>
        <v>44113</v>
      </c>
      <c r="B2068" s="134">
        <f t="shared" si="2774"/>
        <v>1E-8</v>
      </c>
      <c r="C2068" s="134">
        <f t="shared" si="2762"/>
        <v>9.8680175142362714E-9</v>
      </c>
      <c r="D2068" s="139">
        <f t="shared" si="2775"/>
        <v>778.101</v>
      </c>
      <c r="E2068" s="10">
        <f>IF(DAY(A2068)=E$3+1,VLOOKUP(A2068,[1]Plan1!$BZ$150:$CA$300,2),E2067)</f>
        <v>780.28</v>
      </c>
      <c r="F2068" s="140">
        <f t="shared" si="2776"/>
        <v>43972</v>
      </c>
      <c r="G2068" s="133">
        <f t="shared" si="2777"/>
        <v>2.8004076591598981E-3</v>
      </c>
      <c r="H2068" s="141">
        <f t="shared" si="2778"/>
        <v>19</v>
      </c>
      <c r="I2068" s="141">
        <f t="shared" si="2779"/>
        <v>30</v>
      </c>
      <c r="J2068" s="134">
        <f t="shared" si="2780"/>
        <v>1.0017726821010069</v>
      </c>
      <c r="K2068" s="134">
        <f t="shared" si="2781"/>
        <v>1.35897724</v>
      </c>
      <c r="L2068" s="134">
        <f t="shared" si="2782"/>
        <v>1.3613862699999999</v>
      </c>
      <c r="M2068" s="134">
        <f t="shared" si="2783"/>
        <v>1E-8</v>
      </c>
      <c r="N2068" s="142">
        <f t="shared" si="2763"/>
        <v>0</v>
      </c>
      <c r="O2068" s="133">
        <f t="shared" si="2797"/>
        <v>0</v>
      </c>
      <c r="P2068" s="134">
        <f t="shared" si="2784"/>
        <v>0</v>
      </c>
      <c r="Q2068" s="133">
        <f t="shared" si="2801"/>
        <v>0.12682499999999999</v>
      </c>
      <c r="R2068" s="143">
        <f t="shared" si="2785"/>
        <v>1.006321773</v>
      </c>
      <c r="S2068" s="134">
        <f t="shared" si="2786"/>
        <v>0</v>
      </c>
      <c r="T2068" s="3">
        <f t="shared" si="2802"/>
        <v>0</v>
      </c>
      <c r="U2068" s="4">
        <f t="shared" si="2803"/>
        <v>0</v>
      </c>
      <c r="V2068" s="144" t="str">
        <f t="shared" ref="V2068" si="2813">V2067</f>
        <v>A+J=</v>
      </c>
      <c r="W2068" s="9">
        <f t="shared" si="2799"/>
        <v>44121</v>
      </c>
      <c r="X2068" s="4"/>
      <c r="Y2068" s="18"/>
      <c r="Z2068" s="16"/>
      <c r="AD2068" s="5"/>
    </row>
    <row r="2069" spans="1:30" x14ac:dyDescent="0.2">
      <c r="A2069" s="138">
        <f t="shared" si="2800"/>
        <v>44114</v>
      </c>
      <c r="B2069" s="134">
        <f t="shared" si="2774"/>
        <v>1E-8</v>
      </c>
      <c r="C2069" s="134">
        <f t="shared" si="2762"/>
        <v>9.8680175142362714E-9</v>
      </c>
      <c r="D2069" s="139">
        <f t="shared" si="2775"/>
        <v>778.101</v>
      </c>
      <c r="E2069" s="10">
        <f>IF(DAY(A2069)=E$3+1,VLOOKUP(A2069,[1]Plan1!$BZ$150:$CA$300,2),E2068)</f>
        <v>780.28</v>
      </c>
      <c r="F2069" s="140">
        <f t="shared" si="2776"/>
        <v>43972</v>
      </c>
      <c r="G2069" s="133">
        <f t="shared" si="2777"/>
        <v>2.8004076591598981E-3</v>
      </c>
      <c r="H2069" s="141">
        <f t="shared" si="2778"/>
        <v>20</v>
      </c>
      <c r="I2069" s="141">
        <f t="shared" si="2779"/>
        <v>30</v>
      </c>
      <c r="J2069" s="134">
        <f t="shared" si="2780"/>
        <v>1.0018660681574103</v>
      </c>
      <c r="K2069" s="134">
        <f t="shared" si="2781"/>
        <v>1.35897724</v>
      </c>
      <c r="L2069" s="134">
        <f t="shared" si="2782"/>
        <v>1.36151318</v>
      </c>
      <c r="M2069" s="134">
        <f t="shared" si="2783"/>
        <v>1E-8</v>
      </c>
      <c r="N2069" s="142">
        <f t="shared" si="2763"/>
        <v>0</v>
      </c>
      <c r="O2069" s="133">
        <f t="shared" si="2797"/>
        <v>0</v>
      </c>
      <c r="P2069" s="134">
        <f t="shared" si="2784"/>
        <v>0</v>
      </c>
      <c r="Q2069" s="133">
        <f t="shared" si="2801"/>
        <v>0.12682499999999999</v>
      </c>
      <c r="R2069" s="143">
        <f t="shared" si="2785"/>
        <v>1.006655603</v>
      </c>
      <c r="S2069" s="134">
        <f t="shared" si="2786"/>
        <v>0</v>
      </c>
      <c r="T2069" s="3">
        <f t="shared" si="2802"/>
        <v>0</v>
      </c>
      <c r="U2069" s="4">
        <f t="shared" si="2803"/>
        <v>0</v>
      </c>
      <c r="V2069" s="144" t="str">
        <f t="shared" ref="V2069" si="2814">V2068</f>
        <v>A+J=</v>
      </c>
      <c r="W2069" s="9">
        <f t="shared" si="2799"/>
        <v>44121</v>
      </c>
      <c r="X2069" s="4"/>
      <c r="Y2069" s="18"/>
      <c r="Z2069" s="16"/>
      <c r="AD2069" s="5"/>
    </row>
    <row r="2070" spans="1:30" x14ac:dyDescent="0.2">
      <c r="A2070" s="138">
        <f t="shared" si="2800"/>
        <v>44115</v>
      </c>
      <c r="B2070" s="134">
        <f t="shared" si="2774"/>
        <v>1E-8</v>
      </c>
      <c r="C2070" s="134">
        <f t="shared" si="2762"/>
        <v>9.8680175142362714E-9</v>
      </c>
      <c r="D2070" s="139">
        <f t="shared" si="2775"/>
        <v>778.101</v>
      </c>
      <c r="E2070" s="10">
        <f>IF(DAY(A2070)=E$3+1,VLOOKUP(A2070,[1]Plan1!$BZ$150:$CA$300,2),E2069)</f>
        <v>780.28</v>
      </c>
      <c r="F2070" s="140">
        <f t="shared" si="2776"/>
        <v>43972</v>
      </c>
      <c r="G2070" s="133">
        <f t="shared" si="2777"/>
        <v>2.8004076591598981E-3</v>
      </c>
      <c r="H2070" s="141">
        <f t="shared" si="2778"/>
        <v>21</v>
      </c>
      <c r="I2070" s="141">
        <f t="shared" si="2779"/>
        <v>30</v>
      </c>
      <c r="J2070" s="134">
        <f t="shared" si="2780"/>
        <v>1.0019594629193371</v>
      </c>
      <c r="K2070" s="134">
        <f t="shared" si="2781"/>
        <v>1.35897724</v>
      </c>
      <c r="L2070" s="134">
        <f t="shared" si="2782"/>
        <v>1.3616401</v>
      </c>
      <c r="M2070" s="134">
        <f t="shared" si="2783"/>
        <v>1E-8</v>
      </c>
      <c r="N2070" s="142">
        <f t="shared" si="2763"/>
        <v>0</v>
      </c>
      <c r="O2070" s="133">
        <f t="shared" si="2797"/>
        <v>0</v>
      </c>
      <c r="P2070" s="134">
        <f t="shared" si="2784"/>
        <v>0</v>
      </c>
      <c r="Q2070" s="133">
        <f t="shared" si="2801"/>
        <v>0.12682499999999999</v>
      </c>
      <c r="R2070" s="143">
        <f t="shared" si="2785"/>
        <v>1.0069895440000001</v>
      </c>
      <c r="S2070" s="134">
        <f t="shared" si="2786"/>
        <v>0</v>
      </c>
      <c r="T2070" s="3">
        <f t="shared" si="2802"/>
        <v>0</v>
      </c>
      <c r="U2070" s="4">
        <f t="shared" si="2803"/>
        <v>0</v>
      </c>
      <c r="V2070" s="144" t="str">
        <f t="shared" ref="V2070" si="2815">V2069</f>
        <v>A+J=</v>
      </c>
      <c r="W2070" s="9">
        <f t="shared" si="2799"/>
        <v>44121</v>
      </c>
      <c r="X2070" s="4"/>
      <c r="Y2070" s="18"/>
      <c r="Z2070" s="16"/>
      <c r="AD2070" s="5"/>
    </row>
    <row r="2071" spans="1:30" x14ac:dyDescent="0.2">
      <c r="A2071" s="138">
        <f t="shared" si="2800"/>
        <v>44116</v>
      </c>
      <c r="B2071" s="134">
        <f t="shared" si="2774"/>
        <v>1E-8</v>
      </c>
      <c r="C2071" s="134">
        <f t="shared" si="2762"/>
        <v>9.8680175142362714E-9</v>
      </c>
      <c r="D2071" s="139">
        <f t="shared" si="2775"/>
        <v>778.101</v>
      </c>
      <c r="E2071" s="10">
        <f>IF(DAY(A2071)=E$3+1,VLOOKUP(A2071,[1]Plan1!$BZ$150:$CA$300,2),E2070)</f>
        <v>780.28</v>
      </c>
      <c r="F2071" s="140">
        <f t="shared" si="2776"/>
        <v>43972</v>
      </c>
      <c r="G2071" s="133">
        <f t="shared" si="2777"/>
        <v>2.8004076591598981E-3</v>
      </c>
      <c r="H2071" s="141">
        <f t="shared" si="2778"/>
        <v>22</v>
      </c>
      <c r="I2071" s="141">
        <f t="shared" si="2779"/>
        <v>30</v>
      </c>
      <c r="J2071" s="134">
        <f t="shared" si="2780"/>
        <v>1.0020528663875989</v>
      </c>
      <c r="K2071" s="134">
        <f t="shared" si="2781"/>
        <v>1.35897724</v>
      </c>
      <c r="L2071" s="134">
        <f t="shared" si="2782"/>
        <v>1.36176703</v>
      </c>
      <c r="M2071" s="134">
        <f t="shared" si="2783"/>
        <v>1E-8</v>
      </c>
      <c r="N2071" s="142">
        <f t="shared" si="2763"/>
        <v>0</v>
      </c>
      <c r="O2071" s="133">
        <f t="shared" si="2797"/>
        <v>0</v>
      </c>
      <c r="P2071" s="134">
        <f t="shared" si="2784"/>
        <v>0</v>
      </c>
      <c r="Q2071" s="133">
        <f t="shared" si="2801"/>
        <v>0.12682499999999999</v>
      </c>
      <c r="R2071" s="143">
        <f t="shared" si="2785"/>
        <v>1.0073235949999999</v>
      </c>
      <c r="S2071" s="134">
        <f t="shared" si="2786"/>
        <v>0</v>
      </c>
      <c r="T2071" s="3">
        <f t="shared" si="2802"/>
        <v>0</v>
      </c>
      <c r="U2071" s="4">
        <f t="shared" si="2803"/>
        <v>0</v>
      </c>
      <c r="V2071" s="144" t="str">
        <f t="shared" ref="V2071" si="2816">V2070</f>
        <v>A+J=</v>
      </c>
      <c r="W2071" s="9">
        <f t="shared" si="2799"/>
        <v>44121</v>
      </c>
      <c r="X2071" s="4"/>
      <c r="Y2071" s="18"/>
      <c r="Z2071" s="16"/>
      <c r="AD2071" s="5"/>
    </row>
    <row r="2072" spans="1:30" x14ac:dyDescent="0.2">
      <c r="A2072" s="138">
        <f t="shared" si="2800"/>
        <v>44117</v>
      </c>
      <c r="B2072" s="134">
        <f t="shared" si="2774"/>
        <v>1E-8</v>
      </c>
      <c r="C2072" s="134">
        <f t="shared" si="2762"/>
        <v>9.8680175142362714E-9</v>
      </c>
      <c r="D2072" s="139">
        <f t="shared" si="2775"/>
        <v>778.101</v>
      </c>
      <c r="E2072" s="10">
        <f>IF(DAY(A2072)=E$3+1,VLOOKUP(A2072,[1]Plan1!$BZ$150:$CA$300,2),E2071)</f>
        <v>780.28</v>
      </c>
      <c r="F2072" s="140">
        <f t="shared" si="2776"/>
        <v>43972</v>
      </c>
      <c r="G2072" s="133">
        <f t="shared" si="2777"/>
        <v>2.8004076591598981E-3</v>
      </c>
      <c r="H2072" s="141">
        <f t="shared" si="2778"/>
        <v>23</v>
      </c>
      <c r="I2072" s="141">
        <f t="shared" si="2779"/>
        <v>30</v>
      </c>
      <c r="J2072" s="134">
        <f t="shared" si="2780"/>
        <v>1.0021462785630071</v>
      </c>
      <c r="K2072" s="134">
        <f t="shared" si="2781"/>
        <v>1.35897724</v>
      </c>
      <c r="L2072" s="134">
        <f t="shared" si="2782"/>
        <v>1.3618939800000001</v>
      </c>
      <c r="M2072" s="134">
        <f t="shared" si="2783"/>
        <v>1E-8</v>
      </c>
      <c r="N2072" s="142">
        <f t="shared" si="2763"/>
        <v>0</v>
      </c>
      <c r="O2072" s="133">
        <f t="shared" si="2797"/>
        <v>0</v>
      </c>
      <c r="P2072" s="134">
        <f t="shared" si="2784"/>
        <v>0</v>
      </c>
      <c r="Q2072" s="133">
        <f t="shared" si="2801"/>
        <v>0.12682499999999999</v>
      </c>
      <c r="R2072" s="143">
        <f t="shared" si="2785"/>
        <v>1.007657757</v>
      </c>
      <c r="S2072" s="134">
        <f t="shared" si="2786"/>
        <v>0</v>
      </c>
      <c r="T2072" s="3">
        <f t="shared" si="2802"/>
        <v>0</v>
      </c>
      <c r="U2072" s="4">
        <f t="shared" si="2803"/>
        <v>0</v>
      </c>
      <c r="V2072" s="144" t="str">
        <f t="shared" ref="V2072" si="2817">V2071</f>
        <v>A+J=</v>
      </c>
      <c r="W2072" s="9">
        <f t="shared" si="2799"/>
        <v>44121</v>
      </c>
      <c r="X2072" s="4"/>
      <c r="Y2072" s="18"/>
      <c r="Z2072" s="16"/>
      <c r="AD2072" s="5"/>
    </row>
    <row r="2073" spans="1:30" x14ac:dyDescent="0.2">
      <c r="A2073" s="138">
        <f t="shared" si="2800"/>
        <v>44118</v>
      </c>
      <c r="B2073" s="134">
        <f t="shared" si="2774"/>
        <v>1E-8</v>
      </c>
      <c r="C2073" s="134">
        <f t="shared" si="2762"/>
        <v>9.8680175142362714E-9</v>
      </c>
      <c r="D2073" s="139">
        <f t="shared" si="2775"/>
        <v>778.101</v>
      </c>
      <c r="E2073" s="10">
        <f>IF(DAY(A2073)=E$3+1,VLOOKUP(A2073,[1]Plan1!$BZ$150:$CA$300,2),E2072)</f>
        <v>780.28</v>
      </c>
      <c r="F2073" s="140">
        <f t="shared" si="2776"/>
        <v>43972</v>
      </c>
      <c r="G2073" s="133">
        <f t="shared" si="2777"/>
        <v>2.8004076591598981E-3</v>
      </c>
      <c r="H2073" s="141">
        <f t="shared" si="2778"/>
        <v>24</v>
      </c>
      <c r="I2073" s="141">
        <f t="shared" si="2779"/>
        <v>30</v>
      </c>
      <c r="J2073" s="134">
        <f t="shared" si="2780"/>
        <v>1.0022396994463736</v>
      </c>
      <c r="K2073" s="134">
        <f t="shared" si="2781"/>
        <v>1.35897724</v>
      </c>
      <c r="L2073" s="134">
        <f t="shared" si="2782"/>
        <v>1.3620209400000001</v>
      </c>
      <c r="M2073" s="134">
        <f t="shared" si="2783"/>
        <v>1E-8</v>
      </c>
      <c r="N2073" s="142">
        <f t="shared" si="2763"/>
        <v>0</v>
      </c>
      <c r="O2073" s="133">
        <f t="shared" si="2797"/>
        <v>0</v>
      </c>
      <c r="P2073" s="134">
        <f t="shared" si="2784"/>
        <v>0</v>
      </c>
      <c r="Q2073" s="133">
        <f t="shared" si="2801"/>
        <v>0.12682499999999999</v>
      </c>
      <c r="R2073" s="143">
        <f t="shared" si="2785"/>
        <v>1.00799203</v>
      </c>
      <c r="S2073" s="134">
        <f t="shared" si="2786"/>
        <v>0</v>
      </c>
      <c r="T2073" s="3">
        <f t="shared" si="2802"/>
        <v>0</v>
      </c>
      <c r="U2073" s="4">
        <f t="shared" si="2803"/>
        <v>0</v>
      </c>
      <c r="V2073" s="144" t="str">
        <f t="shared" ref="V2073" si="2818">V2072</f>
        <v>A+J=</v>
      </c>
      <c r="W2073" s="9">
        <f t="shared" si="2799"/>
        <v>44121</v>
      </c>
      <c r="X2073" s="4"/>
      <c r="Y2073" s="18"/>
      <c r="Z2073" s="16"/>
      <c r="AD2073" s="5"/>
    </row>
    <row r="2074" spans="1:30" x14ac:dyDescent="0.2">
      <c r="A2074" s="138">
        <f t="shared" si="2800"/>
        <v>44119</v>
      </c>
      <c r="B2074" s="134">
        <f t="shared" si="2774"/>
        <v>1E-8</v>
      </c>
      <c r="C2074" s="134">
        <f t="shared" si="2762"/>
        <v>9.8680175142362714E-9</v>
      </c>
      <c r="D2074" s="139">
        <f t="shared" si="2775"/>
        <v>778.101</v>
      </c>
      <c r="E2074" s="10">
        <f>IF(DAY(A2074)=E$3+1,VLOOKUP(A2074,[1]Plan1!$BZ$150:$CA$300,2),E2073)</f>
        <v>780.28</v>
      </c>
      <c r="F2074" s="140">
        <f t="shared" si="2776"/>
        <v>43972</v>
      </c>
      <c r="G2074" s="133">
        <f t="shared" si="2777"/>
        <v>2.8004076591598981E-3</v>
      </c>
      <c r="H2074" s="141">
        <f t="shared" si="2778"/>
        <v>25</v>
      </c>
      <c r="I2074" s="141">
        <f t="shared" si="2779"/>
        <v>30</v>
      </c>
      <c r="J2074" s="134">
        <f t="shared" si="2780"/>
        <v>1.0023331290385102</v>
      </c>
      <c r="K2074" s="134">
        <f t="shared" si="2781"/>
        <v>1.35897724</v>
      </c>
      <c r="L2074" s="134">
        <f t="shared" si="2782"/>
        <v>1.3621479000000001</v>
      </c>
      <c r="M2074" s="134">
        <f t="shared" si="2783"/>
        <v>1E-8</v>
      </c>
      <c r="N2074" s="142">
        <f t="shared" si="2763"/>
        <v>0</v>
      </c>
      <c r="O2074" s="133">
        <f t="shared" si="2797"/>
        <v>0</v>
      </c>
      <c r="P2074" s="134">
        <f t="shared" si="2784"/>
        <v>0</v>
      </c>
      <c r="Q2074" s="133">
        <f t="shared" si="2801"/>
        <v>0.12682499999999999</v>
      </c>
      <c r="R2074" s="143">
        <f t="shared" si="2785"/>
        <v>1.0083264139999999</v>
      </c>
      <c r="S2074" s="134">
        <f t="shared" si="2786"/>
        <v>0</v>
      </c>
      <c r="T2074" s="3">
        <f t="shared" si="2802"/>
        <v>0</v>
      </c>
      <c r="U2074" s="4">
        <f t="shared" si="2803"/>
        <v>0</v>
      </c>
      <c r="V2074" s="144" t="str">
        <f t="shared" ref="V2074" si="2819">V2073</f>
        <v>A+J=</v>
      </c>
      <c r="W2074" s="9">
        <f t="shared" si="2799"/>
        <v>44121</v>
      </c>
      <c r="X2074" s="4"/>
      <c r="Y2074" s="18"/>
      <c r="Z2074" s="16"/>
      <c r="AD2074" s="5"/>
    </row>
    <row r="2075" spans="1:30" x14ac:dyDescent="0.2">
      <c r="A2075" s="138">
        <f t="shared" si="2800"/>
        <v>44120</v>
      </c>
      <c r="B2075" s="134">
        <f t="shared" si="2774"/>
        <v>1E-8</v>
      </c>
      <c r="C2075" s="134">
        <f t="shared" si="2762"/>
        <v>9.8680175142362714E-9</v>
      </c>
      <c r="D2075" s="139">
        <f t="shared" si="2775"/>
        <v>778.101</v>
      </c>
      <c r="E2075" s="10">
        <f>IF(DAY(A2075)=E$3+1,VLOOKUP(A2075,[1]Plan1!$BZ$150:$CA$300,2),E2074)</f>
        <v>780.28</v>
      </c>
      <c r="F2075" s="140">
        <f t="shared" si="2776"/>
        <v>43972</v>
      </c>
      <c r="G2075" s="133">
        <f t="shared" si="2777"/>
        <v>2.8004076591598981E-3</v>
      </c>
      <c r="H2075" s="141">
        <f t="shared" si="2778"/>
        <v>26</v>
      </c>
      <c r="I2075" s="141">
        <f t="shared" si="2779"/>
        <v>30</v>
      </c>
      <c r="J2075" s="134">
        <f t="shared" si="2780"/>
        <v>1.0024265673402286</v>
      </c>
      <c r="K2075" s="134">
        <f t="shared" si="2781"/>
        <v>1.35897724</v>
      </c>
      <c r="L2075" s="134">
        <f t="shared" si="2782"/>
        <v>1.36227488</v>
      </c>
      <c r="M2075" s="134">
        <f t="shared" si="2783"/>
        <v>1E-8</v>
      </c>
      <c r="N2075" s="142">
        <f t="shared" si="2763"/>
        <v>0</v>
      </c>
      <c r="O2075" s="133">
        <f t="shared" si="2797"/>
        <v>0</v>
      </c>
      <c r="P2075" s="134">
        <f t="shared" si="2784"/>
        <v>0</v>
      </c>
      <c r="Q2075" s="133">
        <f t="shared" si="2801"/>
        <v>0.12682499999999999</v>
      </c>
      <c r="R2075" s="143">
        <f t="shared" si="2785"/>
        <v>1.008660909</v>
      </c>
      <c r="S2075" s="134">
        <f t="shared" si="2786"/>
        <v>0</v>
      </c>
      <c r="T2075" s="3">
        <f t="shared" si="2802"/>
        <v>0</v>
      </c>
      <c r="U2075" s="4">
        <f t="shared" si="2803"/>
        <v>0</v>
      </c>
      <c r="V2075" s="144" t="str">
        <f t="shared" ref="V2075" si="2820">V2074</f>
        <v>A+J=</v>
      </c>
      <c r="W2075" s="9">
        <f t="shared" si="2799"/>
        <v>44121</v>
      </c>
      <c r="X2075" s="4"/>
      <c r="Y2075" s="18"/>
      <c r="Z2075" s="16"/>
      <c r="AD2075" s="5"/>
    </row>
    <row r="2076" spans="1:30" x14ac:dyDescent="0.2">
      <c r="A2076" s="138">
        <f t="shared" si="2800"/>
        <v>44121</v>
      </c>
      <c r="B2076" s="134">
        <f t="shared" si="2774"/>
        <v>1E-8</v>
      </c>
      <c r="C2076" s="134">
        <f t="shared" si="2762"/>
        <v>9.8680175142362714E-9</v>
      </c>
      <c r="D2076" s="139">
        <f t="shared" si="2775"/>
        <v>778.101</v>
      </c>
      <c r="E2076" s="10">
        <f>IF(DAY(A2076)=E$3+1,VLOOKUP(A2076,[1]Plan1!$BZ$150:$CA$300,2),E2075)</f>
        <v>780.28</v>
      </c>
      <c r="F2076" s="140">
        <f t="shared" si="2776"/>
        <v>43972</v>
      </c>
      <c r="G2076" s="133">
        <f t="shared" si="2777"/>
        <v>2.8004076591598981E-3</v>
      </c>
      <c r="H2076" s="141">
        <f t="shared" si="2778"/>
        <v>27</v>
      </c>
      <c r="I2076" s="141">
        <f t="shared" si="2779"/>
        <v>30</v>
      </c>
      <c r="J2076" s="134">
        <f t="shared" si="2780"/>
        <v>1.0025200143523407</v>
      </c>
      <c r="K2076" s="134">
        <f t="shared" si="2781"/>
        <v>1.35897724</v>
      </c>
      <c r="L2076" s="134">
        <f t="shared" si="2782"/>
        <v>1.36240188</v>
      </c>
      <c r="M2076" s="134">
        <f t="shared" si="2783"/>
        <v>1E-8</v>
      </c>
      <c r="N2076" s="142">
        <f t="shared" si="2763"/>
        <v>0</v>
      </c>
      <c r="O2076" s="133">
        <f t="shared" si="2797"/>
        <v>0</v>
      </c>
      <c r="P2076" s="134">
        <f t="shared" si="2784"/>
        <v>0</v>
      </c>
      <c r="Q2076" s="133">
        <f t="shared" si="2801"/>
        <v>0.12682499999999999</v>
      </c>
      <c r="R2076" s="143">
        <f t="shared" si="2785"/>
        <v>1.008995514</v>
      </c>
      <c r="S2076" s="134">
        <f t="shared" si="2786"/>
        <v>0</v>
      </c>
      <c r="T2076" s="3">
        <f t="shared" si="2802"/>
        <v>0</v>
      </c>
      <c r="U2076" s="4">
        <f t="shared" si="2803"/>
        <v>0</v>
      </c>
      <c r="V2076" s="144" t="str">
        <f t="shared" ref="V2076" si="2821">V2075</f>
        <v>A+J=</v>
      </c>
      <c r="W2076" s="9">
        <f t="shared" si="2799"/>
        <v>44152</v>
      </c>
      <c r="X2076" s="4"/>
      <c r="Y2076" s="18"/>
      <c r="Z2076" s="16"/>
      <c r="AD2076" s="5"/>
    </row>
    <row r="2077" spans="1:30" x14ac:dyDescent="0.2">
      <c r="A2077" s="138">
        <f t="shared" si="2800"/>
        <v>44122</v>
      </c>
      <c r="B2077" s="134">
        <f t="shared" si="2774"/>
        <v>1E-8</v>
      </c>
      <c r="C2077" s="134">
        <f t="shared" si="2762"/>
        <v>9.8680175142362714E-9</v>
      </c>
      <c r="D2077" s="139">
        <f t="shared" si="2775"/>
        <v>778.101</v>
      </c>
      <c r="E2077" s="10">
        <f>IF(DAY(A2077)=E$3+1,VLOOKUP(A2077,[1]Plan1!$BZ$150:$CA$300,2),E2076)</f>
        <v>780.28</v>
      </c>
      <c r="F2077" s="140">
        <f t="shared" si="2776"/>
        <v>43972</v>
      </c>
      <c r="G2077" s="133">
        <f t="shared" si="2777"/>
        <v>2.8004076591598981E-3</v>
      </c>
      <c r="H2077" s="141">
        <f t="shared" si="2778"/>
        <v>28</v>
      </c>
      <c r="I2077" s="141">
        <f t="shared" si="2779"/>
        <v>30</v>
      </c>
      <c r="J2077" s="134">
        <f t="shared" si="2780"/>
        <v>1.0026134700756586</v>
      </c>
      <c r="K2077" s="134">
        <f t="shared" si="2781"/>
        <v>1.35897724</v>
      </c>
      <c r="L2077" s="134">
        <f t="shared" si="2782"/>
        <v>1.3625288799999999</v>
      </c>
      <c r="M2077" s="134">
        <f t="shared" si="2783"/>
        <v>1E-8</v>
      </c>
      <c r="N2077" s="142">
        <f t="shared" si="2763"/>
        <v>0</v>
      </c>
      <c r="O2077" s="133">
        <f t="shared" si="2797"/>
        <v>0</v>
      </c>
      <c r="P2077" s="134">
        <f t="shared" si="2784"/>
        <v>0</v>
      </c>
      <c r="Q2077" s="133">
        <f t="shared" si="2801"/>
        <v>0.12682499999999999</v>
      </c>
      <c r="R2077" s="143">
        <f t="shared" si="2785"/>
        <v>1.0093302310000001</v>
      </c>
      <c r="S2077" s="134">
        <f t="shared" si="2786"/>
        <v>0</v>
      </c>
      <c r="T2077" s="3">
        <f t="shared" si="2802"/>
        <v>0</v>
      </c>
      <c r="U2077" s="4">
        <f t="shared" si="2803"/>
        <v>0</v>
      </c>
      <c r="V2077" s="144" t="str">
        <f t="shared" ref="V2077" si="2822">V2076</f>
        <v>A+J=</v>
      </c>
      <c r="W2077" s="9">
        <f t="shared" si="2799"/>
        <v>44152</v>
      </c>
      <c r="X2077" s="4"/>
      <c r="Y2077" s="18"/>
      <c r="Z2077" s="16"/>
      <c r="AD2077" s="5"/>
    </row>
    <row r="2078" spans="1:30" x14ac:dyDescent="0.2">
      <c r="A2078" s="138">
        <f t="shared" si="2800"/>
        <v>44123</v>
      </c>
      <c r="B2078" s="134">
        <f t="shared" si="2774"/>
        <v>1E-8</v>
      </c>
      <c r="C2078" s="134">
        <f t="shared" si="2762"/>
        <v>9.8680175142362714E-9</v>
      </c>
      <c r="D2078" s="139">
        <f t="shared" si="2775"/>
        <v>778.101</v>
      </c>
      <c r="E2078" s="10">
        <f>IF(DAY(A2078)=E$3+1,VLOOKUP(A2078,[1]Plan1!$BZ$150:$CA$300,2),E2077)</f>
        <v>780.28</v>
      </c>
      <c r="F2078" s="140">
        <f t="shared" si="2776"/>
        <v>43972</v>
      </c>
      <c r="G2078" s="133">
        <f t="shared" si="2777"/>
        <v>2.8004076591598981E-3</v>
      </c>
      <c r="H2078" s="141">
        <f t="shared" si="2778"/>
        <v>29</v>
      </c>
      <c r="I2078" s="141">
        <f t="shared" si="2779"/>
        <v>30</v>
      </c>
      <c r="J2078" s="134">
        <f t="shared" si="2780"/>
        <v>1.0027069345109942</v>
      </c>
      <c r="K2078" s="134">
        <f t="shared" si="2781"/>
        <v>1.35897724</v>
      </c>
      <c r="L2078" s="134">
        <f t="shared" si="2782"/>
        <v>1.3626559</v>
      </c>
      <c r="M2078" s="134">
        <f t="shared" si="2783"/>
        <v>1E-8</v>
      </c>
      <c r="N2078" s="142">
        <f t="shared" si="2763"/>
        <v>0</v>
      </c>
      <c r="O2078" s="133">
        <f t="shared" si="2797"/>
        <v>0</v>
      </c>
      <c r="P2078" s="134">
        <f t="shared" si="2784"/>
        <v>0</v>
      </c>
      <c r="Q2078" s="133">
        <f t="shared" si="2801"/>
        <v>0.12682499999999999</v>
      </c>
      <c r="R2078" s="143">
        <f t="shared" si="2785"/>
        <v>1.009665059</v>
      </c>
      <c r="S2078" s="134">
        <f t="shared" si="2786"/>
        <v>0</v>
      </c>
      <c r="T2078" s="3">
        <f t="shared" si="2802"/>
        <v>0</v>
      </c>
      <c r="U2078" s="4">
        <f t="shared" si="2803"/>
        <v>0</v>
      </c>
      <c r="V2078" s="144" t="str">
        <f t="shared" ref="V2078" si="2823">V2077</f>
        <v>A+J=</v>
      </c>
      <c r="W2078" s="9">
        <f t="shared" si="2799"/>
        <v>44152</v>
      </c>
      <c r="X2078" s="28"/>
      <c r="Y2078" s="23"/>
      <c r="Z2078" s="16"/>
      <c r="AD2078" s="5"/>
    </row>
    <row r="2079" spans="1:30" x14ac:dyDescent="0.2">
      <c r="A2079" s="138">
        <f t="shared" si="2800"/>
        <v>44124</v>
      </c>
      <c r="B2079" s="134">
        <f t="shared" si="2774"/>
        <v>1E-8</v>
      </c>
      <c r="C2079" s="134">
        <f t="shared" si="2762"/>
        <v>9.8680175142362714E-9</v>
      </c>
      <c r="D2079" s="139">
        <f t="shared" si="2775"/>
        <v>778.101</v>
      </c>
      <c r="E2079" s="10">
        <f>IF(DAY(A2079)=E$3+1,VLOOKUP(A2079,[1]Plan1!$BZ$150:$CA$300,2),E2078)</f>
        <v>780.28</v>
      </c>
      <c r="F2079" s="140">
        <f t="shared" si="2776"/>
        <v>43972</v>
      </c>
      <c r="G2079" s="133">
        <f t="shared" si="2777"/>
        <v>2.8004076591598981E-3</v>
      </c>
      <c r="H2079" s="141">
        <f t="shared" si="2778"/>
        <v>30</v>
      </c>
      <c r="I2079" s="141">
        <f t="shared" si="2779"/>
        <v>30</v>
      </c>
      <c r="J2079" s="134">
        <f t="shared" si="2780"/>
        <v>1.0028004076591599</v>
      </c>
      <c r="K2079" s="134">
        <f t="shared" si="2781"/>
        <v>1.35897724</v>
      </c>
      <c r="L2079" s="134">
        <f t="shared" si="2782"/>
        <v>1.3627829300000001</v>
      </c>
      <c r="M2079" s="134">
        <f t="shared" si="2783"/>
        <v>1E-8</v>
      </c>
      <c r="N2079" s="142">
        <f t="shared" si="2763"/>
        <v>69</v>
      </c>
      <c r="O2079" s="133">
        <f t="shared" si="2797"/>
        <v>0.59318099999999996</v>
      </c>
      <c r="P2079" s="134">
        <f t="shared" si="2784"/>
        <v>0</v>
      </c>
      <c r="Q2079" s="133">
        <f t="shared" si="2801"/>
        <v>0.12682499999999999</v>
      </c>
      <c r="R2079" s="143">
        <f t="shared" si="2785"/>
        <v>1.0099999980000001</v>
      </c>
      <c r="S2079" s="134">
        <f t="shared" si="2786"/>
        <v>0</v>
      </c>
      <c r="T2079" s="3">
        <f t="shared" si="2802"/>
        <v>0</v>
      </c>
      <c r="U2079" s="4">
        <f t="shared" si="2803"/>
        <v>0</v>
      </c>
      <c r="V2079" s="144" t="str">
        <f t="shared" ref="V2079" si="2824">V2078</f>
        <v>A+J=</v>
      </c>
      <c r="W2079" s="9">
        <f t="shared" si="2799"/>
        <v>44152</v>
      </c>
      <c r="X2079" s="4"/>
      <c r="Y2079" s="24"/>
      <c r="Z2079" s="16"/>
      <c r="AD2079" s="5"/>
    </row>
    <row r="2080" spans="1:30" x14ac:dyDescent="0.2">
      <c r="A2080" s="138">
        <f t="shared" si="2800"/>
        <v>44125</v>
      </c>
      <c r="B2080" s="134">
        <f t="shared" si="2774"/>
        <v>1E-8</v>
      </c>
      <c r="C2080" s="134">
        <f t="shared" si="2762"/>
        <v>9.8680175142362714E-9</v>
      </c>
      <c r="D2080" s="139">
        <f t="shared" si="2775"/>
        <v>778.101</v>
      </c>
      <c r="E2080" s="10">
        <f>IF(DAY(A2080)=E$3+1,VLOOKUP(A2080,[1]Plan1!$BZ$150:$CA$300,2),E2079)</f>
        <v>780.28</v>
      </c>
      <c r="F2080" s="140">
        <f t="shared" si="2776"/>
        <v>43972</v>
      </c>
      <c r="G2080" s="133">
        <f t="shared" si="2777"/>
        <v>2.8004076591598981E-3</v>
      </c>
      <c r="H2080" s="141">
        <f t="shared" si="2778"/>
        <v>1</v>
      </c>
      <c r="I2080" s="141">
        <f t="shared" si="2779"/>
        <v>31</v>
      </c>
      <c r="J2080" s="134">
        <f t="shared" si="2780"/>
        <v>1.0000902135471528</v>
      </c>
      <c r="K2080" s="134">
        <f t="shared" si="2781"/>
        <v>1.3627829300000001</v>
      </c>
      <c r="L2080" s="134">
        <f t="shared" si="2782"/>
        <v>1.3629058700000001</v>
      </c>
      <c r="M2080" s="134">
        <f t="shared" si="2783"/>
        <v>1E-8</v>
      </c>
      <c r="N2080" s="142">
        <f t="shared" si="2763"/>
        <v>0</v>
      </c>
      <c r="O2080" s="133">
        <f t="shared" si="2797"/>
        <v>0</v>
      </c>
      <c r="P2080" s="134">
        <f t="shared" si="2784"/>
        <v>0</v>
      </c>
      <c r="Q2080" s="133">
        <f t="shared" si="2801"/>
        <v>0.12682499999999999</v>
      </c>
      <c r="R2080" s="143">
        <f t="shared" si="2785"/>
        <v>1.0003210300000001</v>
      </c>
      <c r="S2080" s="134">
        <f t="shared" si="2786"/>
        <v>0</v>
      </c>
      <c r="T2080" s="3">
        <f t="shared" si="2802"/>
        <v>0</v>
      </c>
      <c r="U2080" s="4">
        <f t="shared" si="2803"/>
        <v>0</v>
      </c>
      <c r="V2080" s="144" t="str">
        <f t="shared" ref="V2080" si="2825">V2079</f>
        <v>A+J=</v>
      </c>
      <c r="W2080" s="9">
        <f t="shared" si="2799"/>
        <v>44152</v>
      </c>
      <c r="X2080" s="4"/>
      <c r="Y2080" s="23"/>
      <c r="Z2080" s="16"/>
      <c r="AD2080" s="5"/>
    </row>
    <row r="2081" spans="1:30" x14ac:dyDescent="0.2">
      <c r="A2081" s="138">
        <f t="shared" si="2800"/>
        <v>44126</v>
      </c>
      <c r="B2081" s="134">
        <f t="shared" si="2774"/>
        <v>1E-8</v>
      </c>
      <c r="C2081" s="134">
        <f t="shared" si="2762"/>
        <v>9.8680175142362714E-9</v>
      </c>
      <c r="D2081" s="139">
        <f t="shared" si="2775"/>
        <v>778.101</v>
      </c>
      <c r="E2081" s="10">
        <f>IF(DAY(A2081)=E$3+1,VLOOKUP(A2081,[1]Plan1!$BZ$150:$CA$300,2),E2080)</f>
        <v>780.28</v>
      </c>
      <c r="F2081" s="140">
        <f t="shared" si="2776"/>
        <v>43972</v>
      </c>
      <c r="G2081" s="133">
        <f t="shared" si="2777"/>
        <v>2.8004076591598981E-3</v>
      </c>
      <c r="H2081" s="141">
        <f t="shared" si="2778"/>
        <v>2</v>
      </c>
      <c r="I2081" s="141">
        <f t="shared" si="2779"/>
        <v>31</v>
      </c>
      <c r="J2081" s="134">
        <f t="shared" si="2780"/>
        <v>1.0001804352327897</v>
      </c>
      <c r="K2081" s="134">
        <f t="shared" si="2781"/>
        <v>1.3627829300000001</v>
      </c>
      <c r="L2081" s="134">
        <f t="shared" si="2782"/>
        <v>1.36302882</v>
      </c>
      <c r="M2081" s="134">
        <f t="shared" si="2783"/>
        <v>1E-8</v>
      </c>
      <c r="N2081" s="142">
        <f t="shared" si="2763"/>
        <v>0</v>
      </c>
      <c r="O2081" s="133">
        <f t="shared" si="2797"/>
        <v>0</v>
      </c>
      <c r="P2081" s="134">
        <f t="shared" si="2784"/>
        <v>0</v>
      </c>
      <c r="Q2081" s="133">
        <f t="shared" si="2801"/>
        <v>0.12682499999999999</v>
      </c>
      <c r="R2081" s="143">
        <f t="shared" si="2785"/>
        <v>1.000642163</v>
      </c>
      <c r="S2081" s="134">
        <f t="shared" si="2786"/>
        <v>0</v>
      </c>
      <c r="T2081" s="3">
        <f t="shared" si="2802"/>
        <v>0</v>
      </c>
      <c r="U2081" s="4">
        <f t="shared" si="2803"/>
        <v>0</v>
      </c>
      <c r="V2081" s="144" t="str">
        <f t="shared" ref="V2081" si="2826">V2080</f>
        <v>A+J=</v>
      </c>
      <c r="W2081" s="9">
        <f t="shared" si="2799"/>
        <v>44152</v>
      </c>
      <c r="X2081" s="4"/>
      <c r="Y2081" s="18"/>
      <c r="Z2081" s="16"/>
      <c r="AD2081" s="5"/>
    </row>
    <row r="2082" spans="1:30" x14ac:dyDescent="0.2">
      <c r="A2082" s="138">
        <f t="shared" si="2800"/>
        <v>44127</v>
      </c>
      <c r="B2082" s="134">
        <f t="shared" si="2774"/>
        <v>1E-8</v>
      </c>
      <c r="C2082" s="134">
        <f t="shared" si="2762"/>
        <v>9.8680175142362714E-9</v>
      </c>
      <c r="D2082" s="139">
        <f t="shared" si="2775"/>
        <v>778.101</v>
      </c>
      <c r="E2082" s="10">
        <f>IF(DAY(A2082)=E$3+1,VLOOKUP(A2082,[1]Plan1!$BZ$150:$CA$300,2),E2081)</f>
        <v>780.28</v>
      </c>
      <c r="F2082" s="140">
        <f t="shared" si="2776"/>
        <v>43972</v>
      </c>
      <c r="G2082" s="133">
        <f t="shared" si="2777"/>
        <v>2.8004076591598981E-3</v>
      </c>
      <c r="H2082" s="141">
        <f t="shared" si="2778"/>
        <v>3</v>
      </c>
      <c r="I2082" s="141">
        <f t="shared" si="2779"/>
        <v>31</v>
      </c>
      <c r="J2082" s="134">
        <f t="shared" si="2780"/>
        <v>1.0002706650576449</v>
      </c>
      <c r="K2082" s="134">
        <f t="shared" si="2781"/>
        <v>1.3627829300000001</v>
      </c>
      <c r="L2082" s="134">
        <f t="shared" si="2782"/>
        <v>1.3631517799999999</v>
      </c>
      <c r="M2082" s="134">
        <f t="shared" si="2783"/>
        <v>1E-8</v>
      </c>
      <c r="N2082" s="142">
        <f t="shared" si="2763"/>
        <v>0</v>
      </c>
      <c r="O2082" s="133">
        <f t="shared" si="2797"/>
        <v>0</v>
      </c>
      <c r="P2082" s="134">
        <f t="shared" si="2784"/>
        <v>0</v>
      </c>
      <c r="Q2082" s="133">
        <f t="shared" si="2801"/>
        <v>0.12682499999999999</v>
      </c>
      <c r="R2082" s="143">
        <f t="shared" si="2785"/>
        <v>1.000963399</v>
      </c>
      <c r="S2082" s="134">
        <f t="shared" si="2786"/>
        <v>0</v>
      </c>
      <c r="T2082" s="3">
        <f t="shared" si="2802"/>
        <v>0</v>
      </c>
      <c r="U2082" s="4">
        <f t="shared" si="2803"/>
        <v>0</v>
      </c>
      <c r="V2082" s="144" t="str">
        <f t="shared" ref="V2082" si="2827">V2081</f>
        <v>A+J=</v>
      </c>
      <c r="W2082" s="9">
        <f t="shared" si="2799"/>
        <v>44152</v>
      </c>
      <c r="X2082" s="4"/>
      <c r="Y2082" s="18"/>
      <c r="Z2082" s="16"/>
      <c r="AD2082" s="5"/>
    </row>
    <row r="2083" spans="1:30" x14ac:dyDescent="0.2">
      <c r="A2083" s="138">
        <f t="shared" si="2800"/>
        <v>44128</v>
      </c>
      <c r="B2083" s="134">
        <f t="shared" si="2774"/>
        <v>1E-8</v>
      </c>
      <c r="C2083" s="134">
        <f t="shared" si="2762"/>
        <v>9.8680175142362714E-9</v>
      </c>
      <c r="D2083" s="139">
        <f t="shared" si="2775"/>
        <v>778.101</v>
      </c>
      <c r="E2083" s="10">
        <f>IF(DAY(A2083)=E$3+1,VLOOKUP(A2083,[1]Plan1!$BZ$150:$CA$300,2),E2082)</f>
        <v>780.28</v>
      </c>
      <c r="F2083" s="140">
        <f t="shared" si="2776"/>
        <v>43972</v>
      </c>
      <c r="G2083" s="133">
        <f t="shared" si="2777"/>
        <v>2.8004076591598981E-3</v>
      </c>
      <c r="H2083" s="141">
        <f t="shared" si="2778"/>
        <v>4</v>
      </c>
      <c r="I2083" s="141">
        <f t="shared" si="2779"/>
        <v>31</v>
      </c>
      <c r="J2083" s="134">
        <f t="shared" si="2780"/>
        <v>1.0003609030224527</v>
      </c>
      <c r="K2083" s="134">
        <f t="shared" si="2781"/>
        <v>1.3627829300000001</v>
      </c>
      <c r="L2083" s="134">
        <f t="shared" si="2782"/>
        <v>1.3632747599999999</v>
      </c>
      <c r="M2083" s="134">
        <f t="shared" si="2783"/>
        <v>1E-8</v>
      </c>
      <c r="N2083" s="142">
        <f t="shared" si="2763"/>
        <v>0</v>
      </c>
      <c r="O2083" s="133">
        <f t="shared" si="2797"/>
        <v>0</v>
      </c>
      <c r="P2083" s="134">
        <f t="shared" si="2784"/>
        <v>0</v>
      </c>
      <c r="Q2083" s="133">
        <f t="shared" si="2801"/>
        <v>0.12682499999999999</v>
      </c>
      <c r="R2083" s="143">
        <f t="shared" si="2785"/>
        <v>1.0012847380000001</v>
      </c>
      <c r="S2083" s="134">
        <f t="shared" si="2786"/>
        <v>0</v>
      </c>
      <c r="T2083" s="3">
        <f t="shared" si="2802"/>
        <v>0</v>
      </c>
      <c r="U2083" s="4">
        <f t="shared" si="2803"/>
        <v>0</v>
      </c>
      <c r="V2083" s="144" t="str">
        <f t="shared" ref="V2083" si="2828">V2082</f>
        <v>A+J=</v>
      </c>
      <c r="W2083" s="9">
        <f t="shared" si="2799"/>
        <v>44152</v>
      </c>
      <c r="X2083" s="4"/>
      <c r="Y2083" s="18"/>
      <c r="Z2083" s="16"/>
      <c r="AD2083" s="5"/>
    </row>
    <row r="2084" spans="1:30" x14ac:dyDescent="0.2">
      <c r="A2084" s="138">
        <f t="shared" si="2800"/>
        <v>44129</v>
      </c>
      <c r="B2084" s="134">
        <f t="shared" si="2774"/>
        <v>1E-8</v>
      </c>
      <c r="C2084" s="134">
        <f t="shared" si="2762"/>
        <v>9.8680175142362714E-9</v>
      </c>
      <c r="D2084" s="139">
        <f t="shared" si="2775"/>
        <v>778.101</v>
      </c>
      <c r="E2084" s="10">
        <f>IF(DAY(A2084)=E$3+1,VLOOKUP(A2084,[1]Plan1!$BZ$150:$CA$300,2),E2083)</f>
        <v>780.28</v>
      </c>
      <c r="F2084" s="140">
        <f t="shared" si="2776"/>
        <v>43972</v>
      </c>
      <c r="G2084" s="133">
        <f t="shared" si="2777"/>
        <v>2.8004076591598981E-3</v>
      </c>
      <c r="H2084" s="141">
        <f t="shared" si="2778"/>
        <v>5</v>
      </c>
      <c r="I2084" s="141">
        <f t="shared" si="2779"/>
        <v>31</v>
      </c>
      <c r="J2084" s="134">
        <f t="shared" si="2780"/>
        <v>1.0004511491279473</v>
      </c>
      <c r="K2084" s="134">
        <f t="shared" si="2781"/>
        <v>1.3627829300000001</v>
      </c>
      <c r="L2084" s="134">
        <f t="shared" si="2782"/>
        <v>1.3633977399999999</v>
      </c>
      <c r="M2084" s="134">
        <f t="shared" si="2783"/>
        <v>1E-8</v>
      </c>
      <c r="N2084" s="142">
        <f t="shared" si="2763"/>
        <v>0</v>
      </c>
      <c r="O2084" s="133">
        <f t="shared" si="2797"/>
        <v>0</v>
      </c>
      <c r="P2084" s="134">
        <f t="shared" si="2784"/>
        <v>0</v>
      </c>
      <c r="Q2084" s="133">
        <f t="shared" si="2801"/>
        <v>0.12682499999999999</v>
      </c>
      <c r="R2084" s="143">
        <f t="shared" si="2785"/>
        <v>1.00160618</v>
      </c>
      <c r="S2084" s="134">
        <f t="shared" si="2786"/>
        <v>0</v>
      </c>
      <c r="T2084" s="3">
        <f t="shared" si="2802"/>
        <v>0</v>
      </c>
      <c r="U2084" s="4">
        <f t="shared" si="2803"/>
        <v>0</v>
      </c>
      <c r="V2084" s="144" t="str">
        <f t="shared" ref="V2084" si="2829">V2083</f>
        <v>A+J=</v>
      </c>
      <c r="W2084" s="9">
        <f t="shared" si="2799"/>
        <v>44152</v>
      </c>
      <c r="X2084" s="4"/>
      <c r="Y2084" s="18"/>
      <c r="Z2084" s="16"/>
      <c r="AD2084" s="5"/>
    </row>
    <row r="2085" spans="1:30" x14ac:dyDescent="0.2">
      <c r="A2085" s="138">
        <f t="shared" si="2800"/>
        <v>44130</v>
      </c>
      <c r="B2085" s="134">
        <f t="shared" si="2774"/>
        <v>1E-8</v>
      </c>
      <c r="C2085" s="134">
        <f t="shared" si="2762"/>
        <v>9.8680175142362714E-9</v>
      </c>
      <c r="D2085" s="139">
        <f t="shared" si="2775"/>
        <v>778.101</v>
      </c>
      <c r="E2085" s="10">
        <f>IF(DAY(A2085)=E$3+1,VLOOKUP(A2085,[1]Plan1!$BZ$150:$CA$300,2),E2084)</f>
        <v>780.28</v>
      </c>
      <c r="F2085" s="140">
        <f t="shared" si="2776"/>
        <v>43972</v>
      </c>
      <c r="G2085" s="133">
        <f t="shared" si="2777"/>
        <v>2.8004076591598981E-3</v>
      </c>
      <c r="H2085" s="141">
        <f t="shared" si="2778"/>
        <v>6</v>
      </c>
      <c r="I2085" s="141">
        <f t="shared" si="2779"/>
        <v>31</v>
      </c>
      <c r="J2085" s="134">
        <f t="shared" si="2780"/>
        <v>1.0005414033748632</v>
      </c>
      <c r="K2085" s="134">
        <f t="shared" si="2781"/>
        <v>1.3627829300000001</v>
      </c>
      <c r="L2085" s="134">
        <f t="shared" si="2782"/>
        <v>1.36352074</v>
      </c>
      <c r="M2085" s="134">
        <f t="shared" si="2783"/>
        <v>1E-8</v>
      </c>
      <c r="N2085" s="142">
        <f t="shared" si="2763"/>
        <v>0</v>
      </c>
      <c r="O2085" s="133">
        <f t="shared" si="2797"/>
        <v>0</v>
      </c>
      <c r="P2085" s="134">
        <f t="shared" si="2784"/>
        <v>0</v>
      </c>
      <c r="Q2085" s="133">
        <f t="shared" si="2801"/>
        <v>0.12682499999999999</v>
      </c>
      <c r="R2085" s="143">
        <f t="shared" si="2785"/>
        <v>1.0019277259999999</v>
      </c>
      <c r="S2085" s="134">
        <f t="shared" si="2786"/>
        <v>0</v>
      </c>
      <c r="T2085" s="3">
        <f t="shared" si="2802"/>
        <v>0</v>
      </c>
      <c r="U2085" s="4">
        <f t="shared" si="2803"/>
        <v>0</v>
      </c>
      <c r="V2085" s="144" t="str">
        <f t="shared" ref="V2085" si="2830">V2084</f>
        <v>A+J=</v>
      </c>
      <c r="W2085" s="9">
        <f t="shared" si="2799"/>
        <v>44152</v>
      </c>
      <c r="X2085" s="4"/>
      <c r="Y2085" s="18"/>
      <c r="Z2085" s="16"/>
      <c r="AD2085" s="5"/>
    </row>
    <row r="2086" spans="1:30" x14ac:dyDescent="0.2">
      <c r="A2086" s="138">
        <f t="shared" si="2800"/>
        <v>44131</v>
      </c>
      <c r="B2086" s="134">
        <f t="shared" si="2774"/>
        <v>1E-8</v>
      </c>
      <c r="C2086" s="134">
        <f t="shared" si="2762"/>
        <v>9.8680175142362714E-9</v>
      </c>
      <c r="D2086" s="139">
        <f t="shared" si="2775"/>
        <v>778.101</v>
      </c>
      <c r="E2086" s="10">
        <f>IF(DAY(A2086)=E$3+1,VLOOKUP(A2086,[1]Plan1!$BZ$150:$CA$300,2),E2085)</f>
        <v>780.28</v>
      </c>
      <c r="F2086" s="140">
        <f t="shared" si="2776"/>
        <v>43972</v>
      </c>
      <c r="G2086" s="133">
        <f t="shared" si="2777"/>
        <v>2.8004076591598981E-3</v>
      </c>
      <c r="H2086" s="141">
        <f t="shared" si="2778"/>
        <v>7</v>
      </c>
      <c r="I2086" s="141">
        <f t="shared" si="2779"/>
        <v>31</v>
      </c>
      <c r="J2086" s="134">
        <f t="shared" si="2780"/>
        <v>1.0006316657639349</v>
      </c>
      <c r="K2086" s="134">
        <f t="shared" si="2781"/>
        <v>1.3627829300000001</v>
      </c>
      <c r="L2086" s="134">
        <f t="shared" si="2782"/>
        <v>1.36364375</v>
      </c>
      <c r="M2086" s="134">
        <f t="shared" si="2783"/>
        <v>1E-8</v>
      </c>
      <c r="N2086" s="142">
        <f t="shared" si="2763"/>
        <v>0</v>
      </c>
      <c r="O2086" s="133">
        <f t="shared" si="2797"/>
        <v>0</v>
      </c>
      <c r="P2086" s="134">
        <f t="shared" si="2784"/>
        <v>0</v>
      </c>
      <c r="Q2086" s="133">
        <f t="shared" si="2801"/>
        <v>0.12682499999999999</v>
      </c>
      <c r="R2086" s="143">
        <f t="shared" si="2785"/>
        <v>1.002249374</v>
      </c>
      <c r="S2086" s="134">
        <f t="shared" si="2786"/>
        <v>0</v>
      </c>
      <c r="T2086" s="3">
        <f t="shared" si="2802"/>
        <v>0</v>
      </c>
      <c r="U2086" s="4">
        <f t="shared" si="2803"/>
        <v>0</v>
      </c>
      <c r="V2086" s="144" t="str">
        <f t="shared" ref="V2086" si="2831">V2085</f>
        <v>A+J=</v>
      </c>
      <c r="W2086" s="9">
        <f t="shared" si="2799"/>
        <v>44152</v>
      </c>
      <c r="X2086" s="4"/>
      <c r="Y2086" s="18"/>
      <c r="Z2086" s="16"/>
      <c r="AD2086" s="5"/>
    </row>
    <row r="2087" spans="1:30" x14ac:dyDescent="0.2">
      <c r="A2087" s="138">
        <f t="shared" si="2800"/>
        <v>44132</v>
      </c>
      <c r="B2087" s="134">
        <f t="shared" si="2774"/>
        <v>1E-8</v>
      </c>
      <c r="C2087" s="134">
        <f t="shared" si="2762"/>
        <v>9.8680175142362714E-9</v>
      </c>
      <c r="D2087" s="139">
        <f t="shared" si="2775"/>
        <v>778.101</v>
      </c>
      <c r="E2087" s="10">
        <f>IF(DAY(A2087)=E$3+1,VLOOKUP(A2087,[1]Plan1!$BZ$150:$CA$300,2),E2086)</f>
        <v>780.28</v>
      </c>
      <c r="F2087" s="140">
        <f t="shared" si="2776"/>
        <v>43972</v>
      </c>
      <c r="G2087" s="133">
        <f t="shared" si="2777"/>
        <v>2.8004076591598981E-3</v>
      </c>
      <c r="H2087" s="141">
        <f t="shared" si="2778"/>
        <v>8</v>
      </c>
      <c r="I2087" s="141">
        <f t="shared" si="2779"/>
        <v>31</v>
      </c>
      <c r="J2087" s="134">
        <f t="shared" si="2780"/>
        <v>1.000721936295897</v>
      </c>
      <c r="K2087" s="134">
        <f t="shared" si="2781"/>
        <v>1.3627829300000001</v>
      </c>
      <c r="L2087" s="134">
        <f t="shared" si="2782"/>
        <v>1.36376677</v>
      </c>
      <c r="M2087" s="134">
        <f t="shared" si="2783"/>
        <v>1E-8</v>
      </c>
      <c r="N2087" s="142">
        <f t="shared" si="2763"/>
        <v>0</v>
      </c>
      <c r="O2087" s="133">
        <f t="shared" si="2797"/>
        <v>0</v>
      </c>
      <c r="P2087" s="134">
        <f t="shared" si="2784"/>
        <v>0</v>
      </c>
      <c r="Q2087" s="133">
        <f t="shared" si="2801"/>
        <v>0.12682499999999999</v>
      </c>
      <c r="R2087" s="143">
        <f t="shared" si="2785"/>
        <v>1.0025711260000001</v>
      </c>
      <c r="S2087" s="134">
        <f t="shared" si="2786"/>
        <v>0</v>
      </c>
      <c r="T2087" s="3">
        <f t="shared" si="2802"/>
        <v>0</v>
      </c>
      <c r="U2087" s="4">
        <f t="shared" si="2803"/>
        <v>0</v>
      </c>
      <c r="V2087" s="144" t="str">
        <f t="shared" ref="V2087" si="2832">V2086</f>
        <v>A+J=</v>
      </c>
      <c r="W2087" s="9">
        <f t="shared" si="2799"/>
        <v>44152</v>
      </c>
      <c r="X2087" s="4"/>
      <c r="Y2087" s="18"/>
      <c r="Z2087" s="16"/>
      <c r="AD2087" s="5"/>
    </row>
    <row r="2088" spans="1:30" x14ac:dyDescent="0.2">
      <c r="A2088" s="138">
        <f t="shared" si="2800"/>
        <v>44133</v>
      </c>
      <c r="B2088" s="134">
        <f t="shared" si="2774"/>
        <v>1E-8</v>
      </c>
      <c r="C2088" s="134">
        <f t="shared" si="2762"/>
        <v>9.8680175142362714E-9</v>
      </c>
      <c r="D2088" s="139">
        <f t="shared" si="2775"/>
        <v>778.101</v>
      </c>
      <c r="E2088" s="10">
        <f>IF(DAY(A2088)=E$3+1,VLOOKUP(A2088,[1]Plan1!$BZ$150:$CA$300,2),E2087)</f>
        <v>780.28</v>
      </c>
      <c r="F2088" s="140">
        <f t="shared" si="2776"/>
        <v>43972</v>
      </c>
      <c r="G2088" s="133">
        <f t="shared" si="2777"/>
        <v>2.8004076591598981E-3</v>
      </c>
      <c r="H2088" s="141">
        <f t="shared" si="2778"/>
        <v>9</v>
      </c>
      <c r="I2088" s="141">
        <f t="shared" si="2779"/>
        <v>31</v>
      </c>
      <c r="J2088" s="134">
        <f t="shared" si="2780"/>
        <v>1.0008122149714838</v>
      </c>
      <c r="K2088" s="134">
        <f t="shared" si="2781"/>
        <v>1.3627829300000001</v>
      </c>
      <c r="L2088" s="134">
        <f t="shared" si="2782"/>
        <v>1.3638897999999999</v>
      </c>
      <c r="M2088" s="134">
        <f t="shared" si="2783"/>
        <v>1E-8</v>
      </c>
      <c r="N2088" s="142">
        <f t="shared" si="2763"/>
        <v>0</v>
      </c>
      <c r="O2088" s="133">
        <f t="shared" si="2797"/>
        <v>0</v>
      </c>
      <c r="P2088" s="134">
        <f t="shared" si="2784"/>
        <v>0</v>
      </c>
      <c r="Q2088" s="133">
        <f t="shared" si="2801"/>
        <v>0.12682499999999999</v>
      </c>
      <c r="R2088" s="143">
        <f t="shared" si="2785"/>
        <v>1.0028929820000001</v>
      </c>
      <c r="S2088" s="134">
        <f t="shared" si="2786"/>
        <v>0</v>
      </c>
      <c r="T2088" s="3">
        <f t="shared" si="2802"/>
        <v>0</v>
      </c>
      <c r="U2088" s="4">
        <f t="shared" si="2803"/>
        <v>0</v>
      </c>
      <c r="V2088" s="144" t="str">
        <f t="shared" ref="V2088" si="2833">V2087</f>
        <v>A+J=</v>
      </c>
      <c r="W2088" s="9">
        <f t="shared" si="2799"/>
        <v>44152</v>
      </c>
      <c r="X2088" s="4"/>
      <c r="Y2088" s="18"/>
      <c r="Z2088" s="16"/>
      <c r="AD2088" s="5"/>
    </row>
    <row r="2089" spans="1:30" x14ac:dyDescent="0.2">
      <c r="A2089" s="138">
        <f t="shared" si="2800"/>
        <v>44134</v>
      </c>
      <c r="B2089" s="134">
        <f t="shared" si="2774"/>
        <v>1E-8</v>
      </c>
      <c r="C2089" s="134">
        <f t="shared" si="2762"/>
        <v>9.8680175142362714E-9</v>
      </c>
      <c r="D2089" s="139">
        <f t="shared" si="2775"/>
        <v>778.101</v>
      </c>
      <c r="E2089" s="10">
        <f>IF(DAY(A2089)=E$3+1,VLOOKUP(A2089,[1]Plan1!$BZ$150:$CA$300,2),E2088)</f>
        <v>780.28</v>
      </c>
      <c r="F2089" s="140">
        <f t="shared" si="2776"/>
        <v>43972</v>
      </c>
      <c r="G2089" s="133">
        <f t="shared" si="2777"/>
        <v>2.8004076591598981E-3</v>
      </c>
      <c r="H2089" s="141">
        <f t="shared" si="2778"/>
        <v>10</v>
      </c>
      <c r="I2089" s="141">
        <f t="shared" si="2779"/>
        <v>31</v>
      </c>
      <c r="J2089" s="134">
        <f t="shared" si="2780"/>
        <v>1.0009025017914304</v>
      </c>
      <c r="K2089" s="134">
        <f t="shared" si="2781"/>
        <v>1.3627829300000001</v>
      </c>
      <c r="L2089" s="134">
        <f t="shared" si="2782"/>
        <v>1.36401284</v>
      </c>
      <c r="M2089" s="134">
        <f t="shared" si="2783"/>
        <v>1E-8</v>
      </c>
      <c r="N2089" s="142">
        <f t="shared" si="2763"/>
        <v>0</v>
      </c>
      <c r="O2089" s="133">
        <f t="shared" si="2797"/>
        <v>0</v>
      </c>
      <c r="P2089" s="134">
        <f t="shared" si="2784"/>
        <v>0</v>
      </c>
      <c r="Q2089" s="133">
        <f t="shared" si="2801"/>
        <v>0.12682499999999999</v>
      </c>
      <c r="R2089" s="143">
        <f t="shared" si="2785"/>
        <v>1.0032149400000001</v>
      </c>
      <c r="S2089" s="134">
        <f t="shared" si="2786"/>
        <v>0</v>
      </c>
      <c r="T2089" s="3">
        <f t="shared" si="2802"/>
        <v>0</v>
      </c>
      <c r="U2089" s="4">
        <f t="shared" si="2803"/>
        <v>0</v>
      </c>
      <c r="V2089" s="144" t="str">
        <f t="shared" ref="V2089" si="2834">V2088</f>
        <v>A+J=</v>
      </c>
      <c r="W2089" s="9">
        <f t="shared" si="2799"/>
        <v>44152</v>
      </c>
      <c r="X2089" s="4"/>
      <c r="Y2089" s="18"/>
      <c r="Z2089" s="16"/>
      <c r="AD2089" s="5"/>
    </row>
    <row r="2090" spans="1:30" x14ac:dyDescent="0.2">
      <c r="A2090" s="138">
        <f t="shared" si="2800"/>
        <v>44135</v>
      </c>
      <c r="B2090" s="134">
        <f t="shared" si="2774"/>
        <v>1E-8</v>
      </c>
      <c r="C2090" s="134">
        <f t="shared" si="2762"/>
        <v>9.8680175142362714E-9</v>
      </c>
      <c r="D2090" s="139">
        <f t="shared" si="2775"/>
        <v>778.101</v>
      </c>
      <c r="E2090" s="10">
        <f>IF(DAY(A2090)=E$3+1,VLOOKUP(A2090,[1]Plan1!$BZ$150:$CA$300,2),E2089)</f>
        <v>780.28</v>
      </c>
      <c r="F2090" s="140">
        <f t="shared" si="2776"/>
        <v>43972</v>
      </c>
      <c r="G2090" s="133">
        <f t="shared" si="2777"/>
        <v>2.8004076591598981E-3</v>
      </c>
      <c r="H2090" s="141">
        <f t="shared" si="2778"/>
        <v>11</v>
      </c>
      <c r="I2090" s="141">
        <f t="shared" si="2779"/>
        <v>31</v>
      </c>
      <c r="J2090" s="134">
        <f t="shared" si="2780"/>
        <v>1.0009927967564709</v>
      </c>
      <c r="K2090" s="134">
        <f t="shared" si="2781"/>
        <v>1.3627829300000001</v>
      </c>
      <c r="L2090" s="134">
        <f t="shared" si="2782"/>
        <v>1.36413589</v>
      </c>
      <c r="M2090" s="134">
        <f t="shared" si="2783"/>
        <v>1E-8</v>
      </c>
      <c r="N2090" s="142">
        <f t="shared" si="2763"/>
        <v>0</v>
      </c>
      <c r="O2090" s="133">
        <f t="shared" si="2797"/>
        <v>0</v>
      </c>
      <c r="P2090" s="134">
        <f t="shared" si="2784"/>
        <v>0</v>
      </c>
      <c r="Q2090" s="133">
        <f t="shared" si="2801"/>
        <v>0.12682499999999999</v>
      </c>
      <c r="R2090" s="143">
        <f t="shared" si="2785"/>
        <v>1.0035370020000001</v>
      </c>
      <c r="S2090" s="134">
        <f t="shared" si="2786"/>
        <v>0</v>
      </c>
      <c r="T2090" s="3">
        <f t="shared" si="2802"/>
        <v>0</v>
      </c>
      <c r="U2090" s="4">
        <f t="shared" si="2803"/>
        <v>0</v>
      </c>
      <c r="V2090" s="144" t="str">
        <f t="shared" ref="V2090" si="2835">V2089</f>
        <v>A+J=</v>
      </c>
      <c r="W2090" s="9">
        <f t="shared" si="2799"/>
        <v>44152</v>
      </c>
      <c r="X2090" s="4"/>
      <c r="Y2090" s="18"/>
      <c r="Z2090" s="16"/>
      <c r="AD2090" s="5"/>
    </row>
    <row r="2091" spans="1:30" x14ac:dyDescent="0.2">
      <c r="A2091" s="138">
        <f t="shared" si="2800"/>
        <v>44136</v>
      </c>
      <c r="B2091" s="134">
        <f t="shared" si="2774"/>
        <v>1E-8</v>
      </c>
      <c r="C2091" s="134">
        <f t="shared" si="2762"/>
        <v>9.8680175142362714E-9</v>
      </c>
      <c r="D2091" s="139">
        <f t="shared" si="2775"/>
        <v>778.101</v>
      </c>
      <c r="E2091" s="10">
        <f>IF(DAY(A2091)=E$3+1,VLOOKUP(A2091,[1]Plan1!$BZ$150:$CA$300,2),E2090)</f>
        <v>780.28</v>
      </c>
      <c r="F2091" s="140">
        <f t="shared" si="2776"/>
        <v>43972</v>
      </c>
      <c r="G2091" s="133">
        <f t="shared" si="2777"/>
        <v>2.8004076591598981E-3</v>
      </c>
      <c r="H2091" s="141">
        <f t="shared" si="2778"/>
        <v>12</v>
      </c>
      <c r="I2091" s="141">
        <f t="shared" si="2779"/>
        <v>31</v>
      </c>
      <c r="J2091" s="134">
        <f t="shared" si="2780"/>
        <v>1.0010830998673408</v>
      </c>
      <c r="K2091" s="134">
        <f t="shared" si="2781"/>
        <v>1.3627829300000001</v>
      </c>
      <c r="L2091" s="134">
        <f t="shared" si="2782"/>
        <v>1.3642589599999999</v>
      </c>
      <c r="M2091" s="134">
        <f t="shared" si="2783"/>
        <v>1E-8</v>
      </c>
      <c r="N2091" s="142">
        <f t="shared" si="2763"/>
        <v>0</v>
      </c>
      <c r="O2091" s="133">
        <f t="shared" si="2797"/>
        <v>0</v>
      </c>
      <c r="P2091" s="134">
        <f t="shared" si="2784"/>
        <v>0</v>
      </c>
      <c r="Q2091" s="133">
        <f t="shared" si="2801"/>
        <v>0.12682499999999999</v>
      </c>
      <c r="R2091" s="143">
        <f t="shared" si="2785"/>
        <v>1.003859168</v>
      </c>
      <c r="S2091" s="134">
        <f t="shared" si="2786"/>
        <v>0</v>
      </c>
      <c r="T2091" s="3">
        <f t="shared" si="2802"/>
        <v>0</v>
      </c>
      <c r="U2091" s="4">
        <f t="shared" si="2803"/>
        <v>0</v>
      </c>
      <c r="V2091" s="144" t="str">
        <f t="shared" ref="V2091" si="2836">V2090</f>
        <v>A+J=</v>
      </c>
      <c r="W2091" s="9">
        <f t="shared" si="2799"/>
        <v>44152</v>
      </c>
      <c r="X2091" s="4"/>
      <c r="Y2091" s="18"/>
      <c r="Z2091" s="16"/>
      <c r="AD2091" s="5"/>
    </row>
    <row r="2092" spans="1:30" x14ac:dyDescent="0.2">
      <c r="A2092" s="138">
        <f t="shared" si="2800"/>
        <v>44137</v>
      </c>
      <c r="B2092" s="134">
        <f t="shared" si="2774"/>
        <v>1E-8</v>
      </c>
      <c r="C2092" s="134">
        <f t="shared" si="2762"/>
        <v>9.8680175142362714E-9</v>
      </c>
      <c r="D2092" s="139">
        <f t="shared" si="2775"/>
        <v>778.101</v>
      </c>
      <c r="E2092" s="10">
        <f>IF(DAY(A2092)=E$3+1,VLOOKUP(A2092,[1]Plan1!$BZ$150:$CA$300,2),E2091)</f>
        <v>780.28</v>
      </c>
      <c r="F2092" s="140">
        <f t="shared" si="2776"/>
        <v>43972</v>
      </c>
      <c r="G2092" s="133">
        <f t="shared" si="2777"/>
        <v>2.8004076591598981E-3</v>
      </c>
      <c r="H2092" s="141">
        <f t="shared" si="2778"/>
        <v>13</v>
      </c>
      <c r="I2092" s="141">
        <f t="shared" si="2779"/>
        <v>31</v>
      </c>
      <c r="J2092" s="134">
        <f t="shared" si="2780"/>
        <v>1.0011734111247745</v>
      </c>
      <c r="K2092" s="134">
        <f t="shared" si="2781"/>
        <v>1.3627829300000001</v>
      </c>
      <c r="L2092" s="134">
        <f t="shared" si="2782"/>
        <v>1.36438203</v>
      </c>
      <c r="M2092" s="134">
        <f t="shared" si="2783"/>
        <v>1E-8</v>
      </c>
      <c r="N2092" s="142">
        <f t="shared" si="2763"/>
        <v>0</v>
      </c>
      <c r="O2092" s="133">
        <f t="shared" si="2797"/>
        <v>0</v>
      </c>
      <c r="P2092" s="134">
        <f t="shared" si="2784"/>
        <v>0</v>
      </c>
      <c r="Q2092" s="133">
        <f t="shared" si="2801"/>
        <v>0.12682499999999999</v>
      </c>
      <c r="R2092" s="143">
        <f t="shared" si="2785"/>
        <v>1.0041814360000001</v>
      </c>
      <c r="S2092" s="134">
        <f t="shared" si="2786"/>
        <v>0</v>
      </c>
      <c r="T2092" s="3">
        <f t="shared" si="2802"/>
        <v>0</v>
      </c>
      <c r="U2092" s="4">
        <f t="shared" si="2803"/>
        <v>0</v>
      </c>
      <c r="V2092" s="144" t="str">
        <f t="shared" ref="V2092" si="2837">V2091</f>
        <v>A+J=</v>
      </c>
      <c r="W2092" s="9">
        <f t="shared" si="2799"/>
        <v>44152</v>
      </c>
      <c r="X2092" s="4"/>
      <c r="Y2092" s="18"/>
      <c r="Z2092" s="16"/>
      <c r="AD2092" s="5"/>
    </row>
    <row r="2093" spans="1:30" x14ac:dyDescent="0.2">
      <c r="A2093" s="138">
        <f t="shared" si="2800"/>
        <v>44138</v>
      </c>
      <c r="B2093" s="134">
        <f t="shared" si="2774"/>
        <v>1E-8</v>
      </c>
      <c r="C2093" s="134">
        <f t="shared" si="2762"/>
        <v>9.8680175142362714E-9</v>
      </c>
      <c r="D2093" s="139">
        <f t="shared" si="2775"/>
        <v>778.101</v>
      </c>
      <c r="E2093" s="10">
        <f>IF(DAY(A2093)=E$3+1,VLOOKUP(A2093,[1]Plan1!$BZ$150:$CA$300,2),E2092)</f>
        <v>780.28</v>
      </c>
      <c r="F2093" s="140">
        <f t="shared" si="2776"/>
        <v>43972</v>
      </c>
      <c r="G2093" s="133">
        <f t="shared" si="2777"/>
        <v>2.8004076591598981E-3</v>
      </c>
      <c r="H2093" s="141">
        <f t="shared" si="2778"/>
        <v>14</v>
      </c>
      <c r="I2093" s="141">
        <f t="shared" si="2779"/>
        <v>31</v>
      </c>
      <c r="J2093" s="134">
        <f t="shared" si="2780"/>
        <v>1.0012637305295071</v>
      </c>
      <c r="K2093" s="134">
        <f t="shared" si="2781"/>
        <v>1.3627829300000001</v>
      </c>
      <c r="L2093" s="134">
        <f t="shared" si="2782"/>
        <v>1.36450512</v>
      </c>
      <c r="M2093" s="134">
        <f t="shared" si="2783"/>
        <v>1E-8</v>
      </c>
      <c r="N2093" s="142">
        <f t="shared" si="2763"/>
        <v>0</v>
      </c>
      <c r="O2093" s="133">
        <f t="shared" si="2797"/>
        <v>0</v>
      </c>
      <c r="P2093" s="134">
        <f t="shared" si="2784"/>
        <v>0</v>
      </c>
      <c r="Q2093" s="133">
        <f t="shared" si="2801"/>
        <v>0.12682499999999999</v>
      </c>
      <c r="R2093" s="143">
        <f t="shared" si="2785"/>
        <v>1.004503809</v>
      </c>
      <c r="S2093" s="134">
        <f t="shared" si="2786"/>
        <v>0</v>
      </c>
      <c r="T2093" s="3">
        <f t="shared" si="2802"/>
        <v>0</v>
      </c>
      <c r="U2093" s="4">
        <f t="shared" si="2803"/>
        <v>0</v>
      </c>
      <c r="V2093" s="144" t="str">
        <f t="shared" ref="V2093" si="2838">V2092</f>
        <v>A+J=</v>
      </c>
      <c r="W2093" s="9">
        <f t="shared" si="2799"/>
        <v>44152</v>
      </c>
      <c r="X2093" s="4"/>
      <c r="Y2093" s="18"/>
      <c r="Z2093" s="16"/>
      <c r="AD2093" s="5"/>
    </row>
    <row r="2094" spans="1:30" x14ac:dyDescent="0.2">
      <c r="A2094" s="138">
        <f t="shared" si="2800"/>
        <v>44139</v>
      </c>
      <c r="B2094" s="134">
        <f t="shared" si="2774"/>
        <v>1E-8</v>
      </c>
      <c r="C2094" s="134">
        <f t="shared" si="2762"/>
        <v>9.8680175142362714E-9</v>
      </c>
      <c r="D2094" s="139">
        <f t="shared" si="2775"/>
        <v>778.101</v>
      </c>
      <c r="E2094" s="10">
        <f>IF(DAY(A2094)=E$3+1,VLOOKUP(A2094,[1]Plan1!$BZ$150:$CA$300,2),E2093)</f>
        <v>780.28</v>
      </c>
      <c r="F2094" s="140">
        <f t="shared" si="2776"/>
        <v>43972</v>
      </c>
      <c r="G2094" s="133">
        <f t="shared" si="2777"/>
        <v>2.8004076591598981E-3</v>
      </c>
      <c r="H2094" s="141">
        <f t="shared" si="2778"/>
        <v>15</v>
      </c>
      <c r="I2094" s="141">
        <f t="shared" si="2779"/>
        <v>31</v>
      </c>
      <c r="J2094" s="134">
        <f t="shared" si="2780"/>
        <v>1.0013540580822737</v>
      </c>
      <c r="K2094" s="134">
        <f t="shared" si="2781"/>
        <v>1.3627829300000001</v>
      </c>
      <c r="L2094" s="134">
        <f t="shared" si="2782"/>
        <v>1.36462821</v>
      </c>
      <c r="M2094" s="134">
        <f t="shared" si="2783"/>
        <v>1E-8</v>
      </c>
      <c r="N2094" s="142">
        <f t="shared" si="2763"/>
        <v>0</v>
      </c>
      <c r="O2094" s="133">
        <f t="shared" si="2797"/>
        <v>0</v>
      </c>
      <c r="P2094" s="134">
        <f t="shared" si="2784"/>
        <v>0</v>
      </c>
      <c r="Q2094" s="133">
        <f t="shared" si="2801"/>
        <v>0.12682499999999999</v>
      </c>
      <c r="R2094" s="143">
        <f t="shared" si="2785"/>
        <v>1.004826284</v>
      </c>
      <c r="S2094" s="134">
        <f t="shared" si="2786"/>
        <v>0</v>
      </c>
      <c r="T2094" s="3">
        <f t="shared" si="2802"/>
        <v>0</v>
      </c>
      <c r="U2094" s="4">
        <f t="shared" si="2803"/>
        <v>0</v>
      </c>
      <c r="V2094" s="144" t="str">
        <f t="shared" ref="V2094" si="2839">V2093</f>
        <v>A+J=</v>
      </c>
      <c r="W2094" s="9">
        <f t="shared" si="2799"/>
        <v>44152</v>
      </c>
      <c r="X2094" s="4"/>
      <c r="Y2094" s="18"/>
      <c r="Z2094" s="16"/>
      <c r="AD2094" s="5"/>
    </row>
    <row r="2095" spans="1:30" x14ac:dyDescent="0.2">
      <c r="A2095" s="138">
        <f t="shared" si="2800"/>
        <v>44140</v>
      </c>
      <c r="B2095" s="134">
        <f t="shared" si="2774"/>
        <v>1E-8</v>
      </c>
      <c r="C2095" s="134">
        <f t="shared" si="2762"/>
        <v>9.8680175142362714E-9</v>
      </c>
      <c r="D2095" s="139">
        <f t="shared" si="2775"/>
        <v>778.101</v>
      </c>
      <c r="E2095" s="10">
        <f>IF(DAY(A2095)=E$3+1,VLOOKUP(A2095,[1]Plan1!$BZ$150:$CA$300,2),E2094)</f>
        <v>780.28</v>
      </c>
      <c r="F2095" s="140">
        <f t="shared" si="2776"/>
        <v>43972</v>
      </c>
      <c r="G2095" s="133">
        <f t="shared" si="2777"/>
        <v>2.8004076591598981E-3</v>
      </c>
      <c r="H2095" s="141">
        <f t="shared" si="2778"/>
        <v>16</v>
      </c>
      <c r="I2095" s="141">
        <f t="shared" si="2779"/>
        <v>31</v>
      </c>
      <c r="J2095" s="134">
        <f t="shared" si="2780"/>
        <v>1.0014443937838091</v>
      </c>
      <c r="K2095" s="134">
        <f t="shared" si="2781"/>
        <v>1.3627829300000001</v>
      </c>
      <c r="L2095" s="134">
        <f t="shared" si="2782"/>
        <v>1.3647513200000001</v>
      </c>
      <c r="M2095" s="134">
        <f t="shared" si="2783"/>
        <v>1E-8</v>
      </c>
      <c r="N2095" s="142">
        <f t="shared" si="2763"/>
        <v>0</v>
      </c>
      <c r="O2095" s="133">
        <f t="shared" si="2797"/>
        <v>0</v>
      </c>
      <c r="P2095" s="134">
        <f t="shared" si="2784"/>
        <v>0</v>
      </c>
      <c r="Q2095" s="133">
        <f t="shared" si="2801"/>
        <v>0.12682499999999999</v>
      </c>
      <c r="R2095" s="143">
        <f t="shared" si="2785"/>
        <v>1.0051488639999999</v>
      </c>
      <c r="S2095" s="134">
        <f t="shared" si="2786"/>
        <v>0</v>
      </c>
      <c r="T2095" s="3">
        <f t="shared" si="2802"/>
        <v>0</v>
      </c>
      <c r="U2095" s="4">
        <f t="shared" si="2803"/>
        <v>0</v>
      </c>
      <c r="V2095" s="144" t="str">
        <f t="shared" ref="V2095" si="2840">V2094</f>
        <v>A+J=</v>
      </c>
      <c r="W2095" s="9">
        <f t="shared" si="2799"/>
        <v>44152</v>
      </c>
      <c r="X2095" s="4"/>
      <c r="Y2095" s="18"/>
      <c r="Z2095" s="16"/>
      <c r="AD2095" s="5"/>
    </row>
    <row r="2096" spans="1:30" x14ac:dyDescent="0.2">
      <c r="A2096" s="138">
        <f t="shared" si="2800"/>
        <v>44141</v>
      </c>
      <c r="B2096" s="134">
        <f t="shared" si="2774"/>
        <v>1E-8</v>
      </c>
      <c r="C2096" s="134">
        <f t="shared" si="2762"/>
        <v>9.8680175142362714E-9</v>
      </c>
      <c r="D2096" s="139">
        <f t="shared" si="2775"/>
        <v>778.101</v>
      </c>
      <c r="E2096" s="10">
        <f>IF(DAY(A2096)=E$3+1,VLOOKUP(A2096,[1]Plan1!$BZ$150:$CA$300,2),E2095)</f>
        <v>780.28</v>
      </c>
      <c r="F2096" s="140">
        <f t="shared" si="2776"/>
        <v>43972</v>
      </c>
      <c r="G2096" s="133">
        <f t="shared" si="2777"/>
        <v>2.8004076591598981E-3</v>
      </c>
      <c r="H2096" s="141">
        <f t="shared" si="2778"/>
        <v>17</v>
      </c>
      <c r="I2096" s="141">
        <f t="shared" si="2779"/>
        <v>31</v>
      </c>
      <c r="J2096" s="134">
        <f t="shared" si="2780"/>
        <v>1.0015347376348487</v>
      </c>
      <c r="K2096" s="134">
        <f t="shared" si="2781"/>
        <v>1.3627829300000001</v>
      </c>
      <c r="L2096" s="134">
        <f t="shared" si="2782"/>
        <v>1.3648744399999999</v>
      </c>
      <c r="M2096" s="134">
        <f t="shared" si="2783"/>
        <v>1E-8</v>
      </c>
      <c r="N2096" s="142">
        <f t="shared" si="2763"/>
        <v>0</v>
      </c>
      <c r="O2096" s="133">
        <f t="shared" si="2797"/>
        <v>0</v>
      </c>
      <c r="P2096" s="134">
        <f t="shared" si="2784"/>
        <v>0</v>
      </c>
      <c r="Q2096" s="133">
        <f t="shared" si="2801"/>
        <v>0.12682499999999999</v>
      </c>
      <c r="R2096" s="143">
        <f t="shared" si="2785"/>
        <v>1.0054715460000001</v>
      </c>
      <c r="S2096" s="134">
        <f t="shared" si="2786"/>
        <v>0</v>
      </c>
      <c r="T2096" s="3">
        <f t="shared" si="2802"/>
        <v>0</v>
      </c>
      <c r="U2096" s="4">
        <f t="shared" si="2803"/>
        <v>0</v>
      </c>
      <c r="V2096" s="144" t="str">
        <f t="shared" ref="V2096" si="2841">V2095</f>
        <v>A+J=</v>
      </c>
      <c r="W2096" s="9">
        <f t="shared" si="2799"/>
        <v>44152</v>
      </c>
      <c r="X2096" s="4"/>
      <c r="Y2096" s="18"/>
      <c r="Z2096" s="16"/>
      <c r="AD2096" s="5"/>
    </row>
    <row r="2097" spans="1:30" x14ac:dyDescent="0.2">
      <c r="A2097" s="138">
        <f t="shared" si="2800"/>
        <v>44142</v>
      </c>
      <c r="B2097" s="134">
        <f t="shared" si="2774"/>
        <v>1E-8</v>
      </c>
      <c r="C2097" s="134">
        <f t="shared" si="2762"/>
        <v>9.8680175142362714E-9</v>
      </c>
      <c r="D2097" s="139">
        <f t="shared" si="2775"/>
        <v>778.101</v>
      </c>
      <c r="E2097" s="10">
        <f>IF(DAY(A2097)=E$3+1,VLOOKUP(A2097,[1]Plan1!$BZ$150:$CA$300,2),E2096)</f>
        <v>780.28</v>
      </c>
      <c r="F2097" s="140">
        <f t="shared" si="2776"/>
        <v>43972</v>
      </c>
      <c r="G2097" s="133">
        <f t="shared" si="2777"/>
        <v>2.8004076591598981E-3</v>
      </c>
      <c r="H2097" s="141">
        <f t="shared" si="2778"/>
        <v>18</v>
      </c>
      <c r="I2097" s="141">
        <f t="shared" si="2779"/>
        <v>31</v>
      </c>
      <c r="J2097" s="134">
        <f t="shared" si="2780"/>
        <v>1.0016250896361276</v>
      </c>
      <c r="K2097" s="134">
        <f t="shared" si="2781"/>
        <v>1.3627829300000001</v>
      </c>
      <c r="L2097" s="134">
        <f t="shared" si="2782"/>
        <v>1.3649975700000001</v>
      </c>
      <c r="M2097" s="134">
        <f t="shared" si="2783"/>
        <v>1E-8</v>
      </c>
      <c r="N2097" s="142">
        <f t="shared" si="2763"/>
        <v>0</v>
      </c>
      <c r="O2097" s="133">
        <f t="shared" si="2797"/>
        <v>0</v>
      </c>
      <c r="P2097" s="134">
        <f t="shared" si="2784"/>
        <v>0</v>
      </c>
      <c r="Q2097" s="133">
        <f t="shared" si="2801"/>
        <v>0.12682499999999999</v>
      </c>
      <c r="R2097" s="143">
        <f t="shared" si="2785"/>
        <v>1.0057943330000001</v>
      </c>
      <c r="S2097" s="134">
        <f t="shared" si="2786"/>
        <v>0</v>
      </c>
      <c r="T2097" s="3">
        <f t="shared" si="2802"/>
        <v>0</v>
      </c>
      <c r="U2097" s="4">
        <f t="shared" si="2803"/>
        <v>0</v>
      </c>
      <c r="V2097" s="144" t="str">
        <f t="shared" ref="V2097" si="2842">V2096</f>
        <v>A+J=</v>
      </c>
      <c r="W2097" s="9">
        <f t="shared" si="2799"/>
        <v>44152</v>
      </c>
      <c r="X2097" s="4"/>
      <c r="Y2097" s="18"/>
      <c r="Z2097" s="16"/>
      <c r="AD2097" s="5"/>
    </row>
    <row r="2098" spans="1:30" x14ac:dyDescent="0.2">
      <c r="A2098" s="138">
        <f t="shared" si="2800"/>
        <v>44143</v>
      </c>
      <c r="B2098" s="134">
        <f t="shared" si="2774"/>
        <v>1E-8</v>
      </c>
      <c r="C2098" s="134">
        <f t="shared" si="2762"/>
        <v>9.8680175142362714E-9</v>
      </c>
      <c r="D2098" s="139">
        <f t="shared" si="2775"/>
        <v>778.101</v>
      </c>
      <c r="E2098" s="10">
        <f>IF(DAY(A2098)=E$3+1,VLOOKUP(A2098,[1]Plan1!$BZ$150:$CA$300,2),E2097)</f>
        <v>780.28</v>
      </c>
      <c r="F2098" s="140">
        <f t="shared" si="2776"/>
        <v>43972</v>
      </c>
      <c r="G2098" s="133">
        <f t="shared" si="2777"/>
        <v>2.8004076591598981E-3</v>
      </c>
      <c r="H2098" s="141">
        <f t="shared" si="2778"/>
        <v>19</v>
      </c>
      <c r="I2098" s="141">
        <f t="shared" si="2779"/>
        <v>31</v>
      </c>
      <c r="J2098" s="134">
        <f t="shared" si="2780"/>
        <v>1.0017154497883809</v>
      </c>
      <c r="K2098" s="134">
        <f t="shared" si="2781"/>
        <v>1.3627829300000001</v>
      </c>
      <c r="L2098" s="134">
        <f t="shared" si="2782"/>
        <v>1.36512071</v>
      </c>
      <c r="M2098" s="134">
        <f t="shared" si="2783"/>
        <v>1E-8</v>
      </c>
      <c r="N2098" s="142">
        <f t="shared" si="2763"/>
        <v>0</v>
      </c>
      <c r="O2098" s="133">
        <f t="shared" si="2797"/>
        <v>0</v>
      </c>
      <c r="P2098" s="134">
        <f t="shared" si="2784"/>
        <v>0</v>
      </c>
      <c r="Q2098" s="133">
        <f t="shared" si="2801"/>
        <v>0.12682499999999999</v>
      </c>
      <c r="R2098" s="143">
        <f t="shared" si="2785"/>
        <v>1.0061172229999999</v>
      </c>
      <c r="S2098" s="134">
        <f t="shared" si="2786"/>
        <v>0</v>
      </c>
      <c r="T2098" s="3">
        <f t="shared" si="2802"/>
        <v>0</v>
      </c>
      <c r="U2098" s="4">
        <f t="shared" si="2803"/>
        <v>0</v>
      </c>
      <c r="V2098" s="144" t="str">
        <f t="shared" ref="V2098" si="2843">V2097</f>
        <v>A+J=</v>
      </c>
      <c r="W2098" s="9">
        <f t="shared" si="2799"/>
        <v>44152</v>
      </c>
      <c r="X2098" s="4"/>
      <c r="Y2098" s="18"/>
      <c r="Z2098" s="16"/>
      <c r="AD2098" s="5"/>
    </row>
    <row r="2099" spans="1:30" x14ac:dyDescent="0.2">
      <c r="A2099" s="138">
        <f t="shared" si="2800"/>
        <v>44144</v>
      </c>
      <c r="B2099" s="134">
        <f t="shared" si="2774"/>
        <v>1E-8</v>
      </c>
      <c r="C2099" s="134">
        <f t="shared" si="2762"/>
        <v>9.8680175142362714E-9</v>
      </c>
      <c r="D2099" s="139">
        <f t="shared" si="2775"/>
        <v>778.101</v>
      </c>
      <c r="E2099" s="10">
        <f>IF(DAY(A2099)=E$3+1,VLOOKUP(A2099,[1]Plan1!$BZ$150:$CA$300,2),E2098)</f>
        <v>780.28</v>
      </c>
      <c r="F2099" s="140">
        <f t="shared" si="2776"/>
        <v>43972</v>
      </c>
      <c r="G2099" s="133">
        <f t="shared" si="2777"/>
        <v>2.8004076591598981E-3</v>
      </c>
      <c r="H2099" s="141">
        <f t="shared" si="2778"/>
        <v>20</v>
      </c>
      <c r="I2099" s="141">
        <f t="shared" si="2779"/>
        <v>31</v>
      </c>
      <c r="J2099" s="134">
        <f t="shared" si="2780"/>
        <v>1.0018058180923441</v>
      </c>
      <c r="K2099" s="134">
        <f t="shared" si="2781"/>
        <v>1.3627829300000001</v>
      </c>
      <c r="L2099" s="134">
        <f t="shared" si="2782"/>
        <v>1.3652438600000001</v>
      </c>
      <c r="M2099" s="134">
        <f t="shared" si="2783"/>
        <v>1E-8</v>
      </c>
      <c r="N2099" s="142">
        <f t="shared" si="2763"/>
        <v>0</v>
      </c>
      <c r="O2099" s="133">
        <f t="shared" si="2797"/>
        <v>0</v>
      </c>
      <c r="P2099" s="134">
        <f t="shared" si="2784"/>
        <v>0</v>
      </c>
      <c r="Q2099" s="133">
        <f t="shared" si="2801"/>
        <v>0.12682499999999999</v>
      </c>
      <c r="R2099" s="143">
        <f t="shared" si="2785"/>
        <v>1.0064402160000001</v>
      </c>
      <c r="S2099" s="134">
        <f t="shared" si="2786"/>
        <v>0</v>
      </c>
      <c r="T2099" s="3">
        <f t="shared" si="2802"/>
        <v>0</v>
      </c>
      <c r="U2099" s="4">
        <f t="shared" si="2803"/>
        <v>0</v>
      </c>
      <c r="V2099" s="144" t="str">
        <f t="shared" ref="V2099" si="2844">V2098</f>
        <v>A+J=</v>
      </c>
      <c r="W2099" s="9">
        <f t="shared" si="2799"/>
        <v>44152</v>
      </c>
      <c r="X2099" s="4"/>
      <c r="Y2099" s="18"/>
      <c r="Z2099" s="16"/>
      <c r="AD2099" s="5"/>
    </row>
    <row r="2100" spans="1:30" x14ac:dyDescent="0.2">
      <c r="A2100" s="138">
        <f t="shared" si="2800"/>
        <v>44145</v>
      </c>
      <c r="B2100" s="134">
        <f t="shared" si="2774"/>
        <v>1E-8</v>
      </c>
      <c r="C2100" s="134">
        <f t="shared" si="2762"/>
        <v>9.8680175142362714E-9</v>
      </c>
      <c r="D2100" s="139">
        <f t="shared" si="2775"/>
        <v>778.101</v>
      </c>
      <c r="E2100" s="10">
        <f>IF(DAY(A2100)=E$3+1,VLOOKUP(A2100,[1]Plan1!$BZ$150:$CA$300,2),E2099)</f>
        <v>780.28</v>
      </c>
      <c r="F2100" s="140">
        <f t="shared" si="2776"/>
        <v>43972</v>
      </c>
      <c r="G2100" s="133">
        <f t="shared" si="2777"/>
        <v>2.8004076591598981E-3</v>
      </c>
      <c r="H2100" s="141">
        <f t="shared" si="2778"/>
        <v>21</v>
      </c>
      <c r="I2100" s="141">
        <f t="shared" si="2779"/>
        <v>31</v>
      </c>
      <c r="J2100" s="134">
        <f t="shared" si="2780"/>
        <v>1.0018961945487526</v>
      </c>
      <c r="K2100" s="134">
        <f t="shared" si="2781"/>
        <v>1.3627829300000001</v>
      </c>
      <c r="L2100" s="134">
        <f t="shared" si="2782"/>
        <v>1.36536703</v>
      </c>
      <c r="M2100" s="134">
        <f t="shared" si="2783"/>
        <v>1E-8</v>
      </c>
      <c r="N2100" s="142">
        <f t="shared" si="2763"/>
        <v>0</v>
      </c>
      <c r="O2100" s="133">
        <f t="shared" si="2797"/>
        <v>0</v>
      </c>
      <c r="P2100" s="134">
        <f t="shared" si="2784"/>
        <v>0</v>
      </c>
      <c r="Q2100" s="133">
        <f t="shared" si="2801"/>
        <v>0.12682499999999999</v>
      </c>
      <c r="R2100" s="143">
        <f t="shared" si="2785"/>
        <v>1.0067633140000001</v>
      </c>
      <c r="S2100" s="134">
        <f t="shared" si="2786"/>
        <v>0</v>
      </c>
      <c r="T2100" s="3">
        <f t="shared" si="2802"/>
        <v>0</v>
      </c>
      <c r="U2100" s="4">
        <f t="shared" si="2803"/>
        <v>0</v>
      </c>
      <c r="V2100" s="144" t="str">
        <f t="shared" ref="V2100" si="2845">V2099</f>
        <v>A+J=</v>
      </c>
      <c r="W2100" s="9">
        <f t="shared" si="2799"/>
        <v>44152</v>
      </c>
      <c r="X2100" s="4"/>
      <c r="Y2100" s="18"/>
      <c r="Z2100" s="16"/>
      <c r="AD2100" s="5"/>
    </row>
    <row r="2101" spans="1:30" x14ac:dyDescent="0.2">
      <c r="A2101" s="138">
        <f t="shared" si="2800"/>
        <v>44146</v>
      </c>
      <c r="B2101" s="134">
        <f t="shared" si="2774"/>
        <v>1E-8</v>
      </c>
      <c r="C2101" s="134">
        <f t="shared" si="2762"/>
        <v>9.8680175142362714E-9</v>
      </c>
      <c r="D2101" s="139">
        <f t="shared" si="2775"/>
        <v>778.101</v>
      </c>
      <c r="E2101" s="10">
        <f>IF(DAY(A2101)=E$3+1,VLOOKUP(A2101,[1]Plan1!$BZ$150:$CA$300,2),E2100)</f>
        <v>780.28</v>
      </c>
      <c r="F2101" s="140">
        <f t="shared" si="2776"/>
        <v>43972</v>
      </c>
      <c r="G2101" s="133">
        <f t="shared" si="2777"/>
        <v>2.8004076591598981E-3</v>
      </c>
      <c r="H2101" s="141">
        <f t="shared" si="2778"/>
        <v>22</v>
      </c>
      <c r="I2101" s="141">
        <f t="shared" si="2779"/>
        <v>31</v>
      </c>
      <c r="J2101" s="134">
        <f t="shared" si="2780"/>
        <v>1.0019865791583416</v>
      </c>
      <c r="K2101" s="134">
        <f t="shared" si="2781"/>
        <v>1.3627829300000001</v>
      </c>
      <c r="L2101" s="134">
        <f t="shared" si="2782"/>
        <v>1.3654902</v>
      </c>
      <c r="M2101" s="134">
        <f t="shared" si="2783"/>
        <v>1E-8</v>
      </c>
      <c r="N2101" s="142">
        <f t="shared" si="2763"/>
        <v>0</v>
      </c>
      <c r="O2101" s="133">
        <f t="shared" si="2797"/>
        <v>0</v>
      </c>
      <c r="P2101" s="134">
        <f t="shared" si="2784"/>
        <v>0</v>
      </c>
      <c r="Q2101" s="133">
        <f t="shared" si="2801"/>
        <v>0.12682499999999999</v>
      </c>
      <c r="R2101" s="143">
        <f t="shared" si="2785"/>
        <v>1.0070865149999999</v>
      </c>
      <c r="S2101" s="134">
        <f t="shared" si="2786"/>
        <v>0</v>
      </c>
      <c r="T2101" s="3">
        <f t="shared" si="2802"/>
        <v>0</v>
      </c>
      <c r="U2101" s="4">
        <f t="shared" si="2803"/>
        <v>0</v>
      </c>
      <c r="V2101" s="144" t="str">
        <f t="shared" ref="V2101" si="2846">V2100</f>
        <v>A+J=</v>
      </c>
      <c r="W2101" s="9">
        <f t="shared" si="2799"/>
        <v>44152</v>
      </c>
      <c r="X2101" s="4"/>
      <c r="Y2101" s="18"/>
      <c r="Z2101" s="16"/>
      <c r="AD2101" s="5"/>
    </row>
    <row r="2102" spans="1:30" x14ac:dyDescent="0.2">
      <c r="A2102" s="138">
        <f t="shared" si="2800"/>
        <v>44147</v>
      </c>
      <c r="B2102" s="134">
        <f t="shared" si="2774"/>
        <v>1E-8</v>
      </c>
      <c r="C2102" s="134">
        <f t="shared" ref="C2102:C2165" si="2847">IF(N2101&gt;0,VLOOKUP(A2101,$Z$10:$AA$126,2),C2101)</f>
        <v>9.8680175142362714E-9</v>
      </c>
      <c r="D2102" s="139">
        <f t="shared" si="2775"/>
        <v>778.101</v>
      </c>
      <c r="E2102" s="10">
        <f>IF(DAY(A2102)=E$3+1,VLOOKUP(A2102,[1]Plan1!$BZ$150:$CA$300,2),E2101)</f>
        <v>780.28</v>
      </c>
      <c r="F2102" s="140">
        <f t="shared" si="2776"/>
        <v>43972</v>
      </c>
      <c r="G2102" s="133">
        <f t="shared" si="2777"/>
        <v>2.8004076591598981E-3</v>
      </c>
      <c r="H2102" s="141">
        <f t="shared" si="2778"/>
        <v>23</v>
      </c>
      <c r="I2102" s="141">
        <f t="shared" si="2779"/>
        <v>31</v>
      </c>
      <c r="J2102" s="134">
        <f t="shared" si="2780"/>
        <v>1.002076971921847</v>
      </c>
      <c r="K2102" s="134">
        <f t="shared" si="2781"/>
        <v>1.3627829300000001</v>
      </c>
      <c r="L2102" s="134">
        <f t="shared" si="2782"/>
        <v>1.36561339</v>
      </c>
      <c r="M2102" s="134">
        <f t="shared" si="2783"/>
        <v>1E-8</v>
      </c>
      <c r="N2102" s="142">
        <f t="shared" ref="N2102:N2165" si="2848">IF(DAY(A2102)=E$3,VLOOKUP(A2102,$Z$10:$AG$115,7),0)</f>
        <v>0</v>
      </c>
      <c r="O2102" s="133">
        <f t="shared" si="2797"/>
        <v>0</v>
      </c>
      <c r="P2102" s="134">
        <f t="shared" si="2784"/>
        <v>0</v>
      </c>
      <c r="Q2102" s="133">
        <f t="shared" si="2801"/>
        <v>0.12682499999999999</v>
      </c>
      <c r="R2102" s="143">
        <f t="shared" si="2785"/>
        <v>1.0074098199999999</v>
      </c>
      <c r="S2102" s="134">
        <f t="shared" si="2786"/>
        <v>0</v>
      </c>
      <c r="T2102" s="3">
        <f t="shared" si="2802"/>
        <v>0</v>
      </c>
      <c r="U2102" s="4">
        <f t="shared" si="2803"/>
        <v>0</v>
      </c>
      <c r="V2102" s="144" t="str">
        <f t="shared" ref="V2102" si="2849">V2101</f>
        <v>A+J=</v>
      </c>
      <c r="W2102" s="9">
        <f t="shared" si="2799"/>
        <v>44152</v>
      </c>
      <c r="X2102" s="4"/>
      <c r="Y2102" s="18"/>
      <c r="Z2102" s="16"/>
      <c r="AD2102" s="5"/>
    </row>
    <row r="2103" spans="1:30" x14ac:dyDescent="0.2">
      <c r="A2103" s="138">
        <f t="shared" si="2800"/>
        <v>44148</v>
      </c>
      <c r="B2103" s="134">
        <f t="shared" si="2774"/>
        <v>1E-8</v>
      </c>
      <c r="C2103" s="134">
        <f t="shared" si="2847"/>
        <v>9.8680175142362714E-9</v>
      </c>
      <c r="D2103" s="139">
        <f t="shared" si="2775"/>
        <v>778.101</v>
      </c>
      <c r="E2103" s="10">
        <f>IF(DAY(A2103)=E$3+1,VLOOKUP(A2103,[1]Plan1!$BZ$150:$CA$300,2),E2102)</f>
        <v>780.28</v>
      </c>
      <c r="F2103" s="140">
        <f t="shared" si="2776"/>
        <v>43972</v>
      </c>
      <c r="G2103" s="133">
        <f t="shared" si="2777"/>
        <v>2.8004076591598981E-3</v>
      </c>
      <c r="H2103" s="141">
        <f t="shared" si="2778"/>
        <v>24</v>
      </c>
      <c r="I2103" s="141">
        <f t="shared" si="2779"/>
        <v>31</v>
      </c>
      <c r="J2103" s="134">
        <f t="shared" si="2780"/>
        <v>1.0021673728400042</v>
      </c>
      <c r="K2103" s="134">
        <f t="shared" si="2781"/>
        <v>1.3627829300000001</v>
      </c>
      <c r="L2103" s="134">
        <f t="shared" si="2782"/>
        <v>1.3657365800000001</v>
      </c>
      <c r="M2103" s="134">
        <f t="shared" si="2783"/>
        <v>1E-8</v>
      </c>
      <c r="N2103" s="142">
        <f t="shared" si="2848"/>
        <v>0</v>
      </c>
      <c r="O2103" s="133">
        <f t="shared" si="2797"/>
        <v>0</v>
      </c>
      <c r="P2103" s="134">
        <f t="shared" si="2784"/>
        <v>0</v>
      </c>
      <c r="Q2103" s="133">
        <f t="shared" si="2801"/>
        <v>0.12682499999999999</v>
      </c>
      <c r="R2103" s="143">
        <f t="shared" si="2785"/>
        <v>1.007733228</v>
      </c>
      <c r="S2103" s="134">
        <f t="shared" si="2786"/>
        <v>0</v>
      </c>
      <c r="T2103" s="3">
        <f t="shared" si="2802"/>
        <v>0</v>
      </c>
      <c r="U2103" s="4">
        <f t="shared" si="2803"/>
        <v>0</v>
      </c>
      <c r="V2103" s="144" t="str">
        <f t="shared" ref="V2103" si="2850">V2102</f>
        <v>A+J=</v>
      </c>
      <c r="W2103" s="9">
        <f t="shared" si="2799"/>
        <v>44152</v>
      </c>
      <c r="X2103" s="4"/>
      <c r="Y2103" s="18"/>
      <c r="Z2103" s="16"/>
      <c r="AD2103" s="5"/>
    </row>
    <row r="2104" spans="1:30" x14ac:dyDescent="0.2">
      <c r="A2104" s="138">
        <f t="shared" si="2800"/>
        <v>44149</v>
      </c>
      <c r="B2104" s="134">
        <f t="shared" si="2774"/>
        <v>1E-8</v>
      </c>
      <c r="C2104" s="134">
        <f t="shared" si="2847"/>
        <v>9.8680175142362714E-9</v>
      </c>
      <c r="D2104" s="139">
        <f t="shared" si="2775"/>
        <v>778.101</v>
      </c>
      <c r="E2104" s="10">
        <f>IF(DAY(A2104)=E$3+1,VLOOKUP(A2104,[1]Plan1!$BZ$150:$CA$300,2),E2103)</f>
        <v>780.28</v>
      </c>
      <c r="F2104" s="140">
        <f t="shared" si="2776"/>
        <v>43972</v>
      </c>
      <c r="G2104" s="133">
        <f t="shared" si="2777"/>
        <v>2.8004076591598981E-3</v>
      </c>
      <c r="H2104" s="141">
        <f t="shared" si="2778"/>
        <v>25</v>
      </c>
      <c r="I2104" s="141">
        <f t="shared" si="2779"/>
        <v>31</v>
      </c>
      <c r="J2104" s="134">
        <f t="shared" si="2780"/>
        <v>1.002257781913549</v>
      </c>
      <c r="K2104" s="134">
        <f t="shared" si="2781"/>
        <v>1.3627829300000001</v>
      </c>
      <c r="L2104" s="134">
        <f t="shared" si="2782"/>
        <v>1.36585979</v>
      </c>
      <c r="M2104" s="134">
        <f t="shared" si="2783"/>
        <v>1E-8</v>
      </c>
      <c r="N2104" s="142">
        <f t="shared" si="2848"/>
        <v>0</v>
      </c>
      <c r="O2104" s="133">
        <f t="shared" si="2797"/>
        <v>0</v>
      </c>
      <c r="P2104" s="134">
        <f t="shared" si="2784"/>
        <v>0</v>
      </c>
      <c r="Q2104" s="133">
        <f t="shared" si="2801"/>
        <v>0.12682499999999999</v>
      </c>
      <c r="R2104" s="143">
        <f t="shared" si="2785"/>
        <v>1.0080567410000001</v>
      </c>
      <c r="S2104" s="134">
        <f t="shared" si="2786"/>
        <v>0</v>
      </c>
      <c r="T2104" s="3">
        <f t="shared" si="2802"/>
        <v>0</v>
      </c>
      <c r="U2104" s="4">
        <f t="shared" si="2803"/>
        <v>0</v>
      </c>
      <c r="V2104" s="144" t="str">
        <f t="shared" ref="V2104" si="2851">V2103</f>
        <v>A+J=</v>
      </c>
      <c r="W2104" s="9">
        <f t="shared" si="2799"/>
        <v>44152</v>
      </c>
      <c r="X2104" s="4"/>
      <c r="Y2104" s="18"/>
      <c r="Z2104" s="16"/>
      <c r="AD2104" s="5"/>
    </row>
    <row r="2105" spans="1:30" x14ac:dyDescent="0.2">
      <c r="A2105" s="138">
        <f t="shared" si="2800"/>
        <v>44150</v>
      </c>
      <c r="B2105" s="134">
        <f t="shared" si="2774"/>
        <v>1E-8</v>
      </c>
      <c r="C2105" s="134">
        <f t="shared" si="2847"/>
        <v>9.8680175142362714E-9</v>
      </c>
      <c r="D2105" s="139">
        <f t="shared" si="2775"/>
        <v>778.101</v>
      </c>
      <c r="E2105" s="10">
        <f>IF(DAY(A2105)=E$3+1,VLOOKUP(A2105,[1]Plan1!$BZ$150:$CA$300,2),E2104)</f>
        <v>780.28</v>
      </c>
      <c r="F2105" s="140">
        <f t="shared" si="2776"/>
        <v>43972</v>
      </c>
      <c r="G2105" s="133">
        <f t="shared" si="2777"/>
        <v>2.8004076591598981E-3</v>
      </c>
      <c r="H2105" s="141">
        <f t="shared" si="2778"/>
        <v>26</v>
      </c>
      <c r="I2105" s="141">
        <f t="shared" si="2779"/>
        <v>31</v>
      </c>
      <c r="J2105" s="134">
        <f t="shared" si="2780"/>
        <v>1.0023481991432168</v>
      </c>
      <c r="K2105" s="134">
        <f t="shared" si="2781"/>
        <v>1.3627829300000001</v>
      </c>
      <c r="L2105" s="134">
        <f t="shared" si="2782"/>
        <v>1.3659830100000001</v>
      </c>
      <c r="M2105" s="134">
        <f t="shared" si="2783"/>
        <v>1E-8</v>
      </c>
      <c r="N2105" s="142">
        <f t="shared" si="2848"/>
        <v>0</v>
      </c>
      <c r="O2105" s="133">
        <f t="shared" si="2797"/>
        <v>0</v>
      </c>
      <c r="P2105" s="134">
        <f t="shared" si="2784"/>
        <v>0</v>
      </c>
      <c r="Q2105" s="133">
        <f t="shared" si="2801"/>
        <v>0.12682499999999999</v>
      </c>
      <c r="R2105" s="143">
        <f t="shared" si="2785"/>
        <v>1.0083803570000001</v>
      </c>
      <c r="S2105" s="134">
        <f t="shared" si="2786"/>
        <v>0</v>
      </c>
      <c r="T2105" s="3">
        <f t="shared" si="2802"/>
        <v>0</v>
      </c>
      <c r="U2105" s="4">
        <f t="shared" si="2803"/>
        <v>0</v>
      </c>
      <c r="V2105" s="144" t="str">
        <f t="shared" ref="V2105" si="2852">V2104</f>
        <v>A+J=</v>
      </c>
      <c r="W2105" s="9">
        <f t="shared" si="2799"/>
        <v>44152</v>
      </c>
      <c r="X2105" s="4"/>
      <c r="Y2105" s="18"/>
      <c r="Z2105" s="16"/>
      <c r="AD2105" s="5"/>
    </row>
    <row r="2106" spans="1:30" x14ac:dyDescent="0.2">
      <c r="A2106" s="138">
        <f t="shared" si="2800"/>
        <v>44151</v>
      </c>
      <c r="B2106" s="134">
        <f t="shared" si="2774"/>
        <v>1E-8</v>
      </c>
      <c r="C2106" s="134">
        <f t="shared" si="2847"/>
        <v>9.8680175142362714E-9</v>
      </c>
      <c r="D2106" s="139">
        <f t="shared" si="2775"/>
        <v>778.101</v>
      </c>
      <c r="E2106" s="10">
        <f>IF(DAY(A2106)=E$3+1,VLOOKUP(A2106,[1]Plan1!$BZ$150:$CA$300,2),E2105)</f>
        <v>780.28</v>
      </c>
      <c r="F2106" s="140">
        <f t="shared" si="2776"/>
        <v>43972</v>
      </c>
      <c r="G2106" s="133">
        <f t="shared" si="2777"/>
        <v>2.8004076591598981E-3</v>
      </c>
      <c r="H2106" s="141">
        <f t="shared" si="2778"/>
        <v>27</v>
      </c>
      <c r="I2106" s="141">
        <f t="shared" si="2779"/>
        <v>31</v>
      </c>
      <c r="J2106" s="134">
        <f t="shared" si="2780"/>
        <v>1.0024386245297439</v>
      </c>
      <c r="K2106" s="134">
        <f t="shared" si="2781"/>
        <v>1.3627829300000001</v>
      </c>
      <c r="L2106" s="134">
        <f t="shared" si="2782"/>
        <v>1.3661062399999999</v>
      </c>
      <c r="M2106" s="134">
        <f t="shared" si="2783"/>
        <v>1E-8</v>
      </c>
      <c r="N2106" s="142">
        <f t="shared" si="2848"/>
        <v>0</v>
      </c>
      <c r="O2106" s="133">
        <f t="shared" si="2797"/>
        <v>0</v>
      </c>
      <c r="P2106" s="134">
        <f t="shared" si="2784"/>
        <v>0</v>
      </c>
      <c r="Q2106" s="133">
        <f t="shared" si="2801"/>
        <v>0.12682499999999999</v>
      </c>
      <c r="R2106" s="143">
        <f t="shared" si="2785"/>
        <v>1.008704077</v>
      </c>
      <c r="S2106" s="134">
        <f t="shared" si="2786"/>
        <v>0</v>
      </c>
      <c r="T2106" s="3">
        <f t="shared" si="2802"/>
        <v>0</v>
      </c>
      <c r="U2106" s="4">
        <f t="shared" si="2803"/>
        <v>0</v>
      </c>
      <c r="V2106" s="144" t="str">
        <f t="shared" ref="V2106" si="2853">V2105</f>
        <v>A+J=</v>
      </c>
      <c r="W2106" s="9">
        <f t="shared" si="2799"/>
        <v>44152</v>
      </c>
      <c r="X2106" s="4"/>
      <c r="Y2106" s="18"/>
      <c r="Z2106" s="16"/>
      <c r="AD2106" s="5"/>
    </row>
    <row r="2107" spans="1:30" x14ac:dyDescent="0.2">
      <c r="A2107" s="138">
        <f t="shared" si="2800"/>
        <v>44152</v>
      </c>
      <c r="B2107" s="134">
        <f t="shared" si="2774"/>
        <v>1E-8</v>
      </c>
      <c r="C2107" s="134">
        <f t="shared" si="2847"/>
        <v>9.8680175142362714E-9</v>
      </c>
      <c r="D2107" s="139">
        <f t="shared" si="2775"/>
        <v>778.101</v>
      </c>
      <c r="E2107" s="10">
        <f>IF(DAY(A2107)=E$3+1,VLOOKUP(A2107,[1]Plan1!$BZ$150:$CA$300,2),E2106)</f>
        <v>780.28</v>
      </c>
      <c r="F2107" s="140">
        <f t="shared" si="2776"/>
        <v>43972</v>
      </c>
      <c r="G2107" s="133">
        <f t="shared" si="2777"/>
        <v>2.8004076591598981E-3</v>
      </c>
      <c r="H2107" s="141">
        <f t="shared" si="2778"/>
        <v>28</v>
      </c>
      <c r="I2107" s="141">
        <f t="shared" si="2779"/>
        <v>31</v>
      </c>
      <c r="J2107" s="134">
        <f t="shared" si="2780"/>
        <v>1.0025290580738657</v>
      </c>
      <c r="K2107" s="134">
        <f t="shared" si="2781"/>
        <v>1.3627829300000001</v>
      </c>
      <c r="L2107" s="134">
        <f t="shared" si="2782"/>
        <v>1.3662294800000001</v>
      </c>
      <c r="M2107" s="134">
        <f t="shared" si="2783"/>
        <v>1E-8</v>
      </c>
      <c r="N2107" s="142">
        <f t="shared" si="2848"/>
        <v>0</v>
      </c>
      <c r="O2107" s="133">
        <f t="shared" si="2797"/>
        <v>0</v>
      </c>
      <c r="P2107" s="134">
        <f t="shared" si="2784"/>
        <v>0</v>
      </c>
      <c r="Q2107" s="133">
        <f t="shared" si="2801"/>
        <v>0.12682499999999999</v>
      </c>
      <c r="R2107" s="143">
        <f t="shared" si="2785"/>
        <v>1.0090279010000001</v>
      </c>
      <c r="S2107" s="134">
        <f t="shared" si="2786"/>
        <v>0</v>
      </c>
      <c r="T2107" s="3">
        <f t="shared" si="2802"/>
        <v>0</v>
      </c>
      <c r="U2107" s="4">
        <f t="shared" si="2803"/>
        <v>0</v>
      </c>
      <c r="V2107" s="144" t="str">
        <f t="shared" ref="V2107" si="2854">V2106</f>
        <v>A+J=</v>
      </c>
      <c r="W2107" s="9">
        <f t="shared" si="2799"/>
        <v>44182</v>
      </c>
      <c r="X2107" s="4"/>
      <c r="Y2107" s="18"/>
      <c r="Z2107" s="16"/>
      <c r="AD2107" s="5"/>
    </row>
    <row r="2108" spans="1:30" x14ac:dyDescent="0.2">
      <c r="A2108" s="138">
        <f t="shared" si="2800"/>
        <v>44153</v>
      </c>
      <c r="B2108" s="134">
        <f t="shared" si="2774"/>
        <v>1E-8</v>
      </c>
      <c r="C2108" s="134">
        <f t="shared" si="2847"/>
        <v>9.8680175142362714E-9</v>
      </c>
      <c r="D2108" s="139">
        <f t="shared" si="2775"/>
        <v>778.101</v>
      </c>
      <c r="E2108" s="10">
        <f>IF(DAY(A2108)=E$3+1,VLOOKUP(A2108,[1]Plan1!$BZ$150:$CA$300,2),E2107)</f>
        <v>780.28</v>
      </c>
      <c r="F2108" s="140">
        <f t="shared" si="2776"/>
        <v>43972</v>
      </c>
      <c r="G2108" s="133">
        <f t="shared" si="2777"/>
        <v>2.8004076591598981E-3</v>
      </c>
      <c r="H2108" s="141">
        <f t="shared" si="2778"/>
        <v>29</v>
      </c>
      <c r="I2108" s="141">
        <f t="shared" si="2779"/>
        <v>31</v>
      </c>
      <c r="J2108" s="134">
        <f t="shared" si="2780"/>
        <v>1.0026194997763183</v>
      </c>
      <c r="K2108" s="134">
        <f t="shared" si="2781"/>
        <v>1.3627829300000001</v>
      </c>
      <c r="L2108" s="134">
        <f t="shared" si="2782"/>
        <v>1.36635273</v>
      </c>
      <c r="M2108" s="134">
        <f t="shared" si="2783"/>
        <v>1E-8</v>
      </c>
      <c r="N2108" s="142">
        <f t="shared" si="2848"/>
        <v>0</v>
      </c>
      <c r="O2108" s="133">
        <f t="shared" si="2797"/>
        <v>0</v>
      </c>
      <c r="P2108" s="134">
        <f t="shared" si="2784"/>
        <v>0</v>
      </c>
      <c r="Q2108" s="133">
        <f t="shared" si="2801"/>
        <v>0.12682499999999999</v>
      </c>
      <c r="R2108" s="143">
        <f t="shared" si="2785"/>
        <v>1.0093518299999999</v>
      </c>
      <c r="S2108" s="134">
        <f t="shared" si="2786"/>
        <v>0</v>
      </c>
      <c r="T2108" s="3">
        <f t="shared" si="2802"/>
        <v>0</v>
      </c>
      <c r="U2108" s="4">
        <f t="shared" si="2803"/>
        <v>0</v>
      </c>
      <c r="V2108" s="144" t="str">
        <f t="shared" ref="V2108" si="2855">V2107</f>
        <v>A+J=</v>
      </c>
      <c r="W2108" s="9">
        <f t="shared" si="2799"/>
        <v>44182</v>
      </c>
      <c r="X2108" s="4"/>
      <c r="Y2108" s="18"/>
      <c r="Z2108" s="16"/>
      <c r="AD2108" s="5"/>
    </row>
    <row r="2109" spans="1:30" x14ac:dyDescent="0.2">
      <c r="A2109" s="138">
        <f t="shared" si="2800"/>
        <v>44154</v>
      </c>
      <c r="B2109" s="134">
        <f t="shared" si="2774"/>
        <v>1E-8</v>
      </c>
      <c r="C2109" s="134">
        <f t="shared" si="2847"/>
        <v>9.8680175142362714E-9</v>
      </c>
      <c r="D2109" s="139">
        <f t="shared" si="2775"/>
        <v>778.101</v>
      </c>
      <c r="E2109" s="10">
        <f>IF(DAY(A2109)=E$3+1,VLOOKUP(A2109,[1]Plan1!$BZ$150:$CA$300,2),E2108)</f>
        <v>780.28</v>
      </c>
      <c r="F2109" s="140">
        <f t="shared" si="2776"/>
        <v>43972</v>
      </c>
      <c r="G2109" s="133">
        <f t="shared" si="2777"/>
        <v>2.8004076591598981E-3</v>
      </c>
      <c r="H2109" s="141">
        <f t="shared" si="2778"/>
        <v>30</v>
      </c>
      <c r="I2109" s="141">
        <f t="shared" si="2779"/>
        <v>31</v>
      </c>
      <c r="J2109" s="134">
        <f t="shared" si="2780"/>
        <v>1.0027099496378375</v>
      </c>
      <c r="K2109" s="134">
        <f t="shared" si="2781"/>
        <v>1.3627829300000001</v>
      </c>
      <c r="L2109" s="134">
        <f t="shared" si="2782"/>
        <v>1.366476</v>
      </c>
      <c r="M2109" s="134">
        <f t="shared" si="2783"/>
        <v>1E-8</v>
      </c>
      <c r="N2109" s="142">
        <f t="shared" si="2848"/>
        <v>0</v>
      </c>
      <c r="O2109" s="133">
        <f t="shared" si="2797"/>
        <v>0</v>
      </c>
      <c r="P2109" s="134">
        <f t="shared" si="2784"/>
        <v>0</v>
      </c>
      <c r="Q2109" s="133">
        <f t="shared" si="2801"/>
        <v>0.12682499999999999</v>
      </c>
      <c r="R2109" s="143">
        <f t="shared" si="2785"/>
        <v>1.0096758619999999</v>
      </c>
      <c r="S2109" s="134">
        <f t="shared" si="2786"/>
        <v>0</v>
      </c>
      <c r="T2109" s="3">
        <f t="shared" si="2802"/>
        <v>0</v>
      </c>
      <c r="U2109" s="4">
        <f t="shared" si="2803"/>
        <v>0</v>
      </c>
      <c r="V2109" s="144" t="str">
        <f t="shared" ref="V2109" si="2856">V2108</f>
        <v>A+J=</v>
      </c>
      <c r="W2109" s="9">
        <f t="shared" si="2799"/>
        <v>44182</v>
      </c>
      <c r="X2109" s="28"/>
      <c r="Y2109" s="18"/>
      <c r="Z2109" s="16"/>
      <c r="AD2109" s="5"/>
    </row>
    <row r="2110" spans="1:30" x14ac:dyDescent="0.2">
      <c r="A2110" s="138">
        <f t="shared" si="2800"/>
        <v>44155</v>
      </c>
      <c r="B2110" s="134">
        <f t="shared" si="2774"/>
        <v>1E-8</v>
      </c>
      <c r="C2110" s="134">
        <f t="shared" si="2847"/>
        <v>9.8680175142362714E-9</v>
      </c>
      <c r="D2110" s="139">
        <f t="shared" si="2775"/>
        <v>778.101</v>
      </c>
      <c r="E2110" s="10">
        <f>IF(DAY(A2110)=E$3+1,VLOOKUP(A2110,[1]Plan1!$BZ$150:$CA$300,2),E2109)</f>
        <v>780.28</v>
      </c>
      <c r="F2110" s="140">
        <f t="shared" si="2776"/>
        <v>43972</v>
      </c>
      <c r="G2110" s="133">
        <f t="shared" si="2777"/>
        <v>2.8004076591598981E-3</v>
      </c>
      <c r="H2110" s="141">
        <f t="shared" si="2778"/>
        <v>31</v>
      </c>
      <c r="I2110" s="141">
        <f t="shared" si="2779"/>
        <v>31</v>
      </c>
      <c r="J2110" s="134">
        <f t="shared" si="2780"/>
        <v>1.0028004076591599</v>
      </c>
      <c r="K2110" s="134">
        <f t="shared" si="2781"/>
        <v>1.3627829300000001</v>
      </c>
      <c r="L2110" s="134">
        <f t="shared" si="2782"/>
        <v>1.36659927</v>
      </c>
      <c r="M2110" s="134">
        <f t="shared" si="2783"/>
        <v>1E-8</v>
      </c>
      <c r="N2110" s="142">
        <f t="shared" si="2848"/>
        <v>70</v>
      </c>
      <c r="O2110" s="133">
        <f t="shared" si="2797"/>
        <v>0.573994</v>
      </c>
      <c r="P2110" s="134">
        <f t="shared" si="2784"/>
        <v>0</v>
      </c>
      <c r="Q2110" s="133">
        <f t="shared" si="2801"/>
        <v>0.12682499999999999</v>
      </c>
      <c r="R2110" s="143">
        <f t="shared" si="2785"/>
        <v>1.0099999980000001</v>
      </c>
      <c r="S2110" s="134">
        <f t="shared" si="2786"/>
        <v>0</v>
      </c>
      <c r="T2110" s="3">
        <f t="shared" si="2802"/>
        <v>0</v>
      </c>
      <c r="U2110" s="4">
        <f t="shared" si="2803"/>
        <v>0</v>
      </c>
      <c r="V2110" s="144" t="str">
        <f t="shared" ref="V2110" si="2857">V2109</f>
        <v>A+J=</v>
      </c>
      <c r="W2110" s="9">
        <f t="shared" si="2799"/>
        <v>44182</v>
      </c>
      <c r="X2110" s="4"/>
      <c r="Y2110" s="18"/>
      <c r="Z2110" s="16"/>
      <c r="AD2110" s="5"/>
    </row>
    <row r="2111" spans="1:30" x14ac:dyDescent="0.2">
      <c r="A2111" s="138">
        <f t="shared" si="2800"/>
        <v>44156</v>
      </c>
      <c r="B2111" s="134">
        <f t="shared" si="2774"/>
        <v>1E-8</v>
      </c>
      <c r="C2111" s="134">
        <f t="shared" si="2847"/>
        <v>9.8680175142362714E-9</v>
      </c>
      <c r="D2111" s="139">
        <f t="shared" si="2775"/>
        <v>778.101</v>
      </c>
      <c r="E2111" s="10">
        <f>IF(DAY(A2111)=E$3+1,VLOOKUP(A2111,[1]Plan1!$BZ$150:$CA$300,2),E2110)</f>
        <v>780.28</v>
      </c>
      <c r="F2111" s="140">
        <f t="shared" si="2776"/>
        <v>43972</v>
      </c>
      <c r="G2111" s="133">
        <f t="shared" si="2777"/>
        <v>2.8004076591598981E-3</v>
      </c>
      <c r="H2111" s="141">
        <f t="shared" si="2778"/>
        <v>1</v>
      </c>
      <c r="I2111" s="141">
        <f t="shared" si="2779"/>
        <v>30</v>
      </c>
      <c r="J2111" s="134">
        <f t="shared" si="2780"/>
        <v>1.00009322080555</v>
      </c>
      <c r="K2111" s="134">
        <f t="shared" si="2781"/>
        <v>1.36659927</v>
      </c>
      <c r="L2111" s="134">
        <f t="shared" si="2782"/>
        <v>1.3667266600000001</v>
      </c>
      <c r="M2111" s="134">
        <f t="shared" si="2783"/>
        <v>1E-8</v>
      </c>
      <c r="N2111" s="142">
        <f t="shared" si="2848"/>
        <v>0</v>
      </c>
      <c r="O2111" s="133">
        <f t="shared" si="2797"/>
        <v>0</v>
      </c>
      <c r="P2111" s="134">
        <f t="shared" si="2784"/>
        <v>0</v>
      </c>
      <c r="Q2111" s="133">
        <f t="shared" si="2801"/>
        <v>0.12682499999999999</v>
      </c>
      <c r="R2111" s="143">
        <f t="shared" si="2785"/>
        <v>1.0003317329999999</v>
      </c>
      <c r="S2111" s="134">
        <f t="shared" si="2786"/>
        <v>0</v>
      </c>
      <c r="T2111" s="3">
        <f t="shared" si="2802"/>
        <v>0</v>
      </c>
      <c r="U2111" s="4">
        <f t="shared" si="2803"/>
        <v>0</v>
      </c>
      <c r="V2111" s="144" t="str">
        <f t="shared" ref="V2111" si="2858">V2110</f>
        <v>A+J=</v>
      </c>
      <c r="W2111" s="9">
        <f t="shared" si="2799"/>
        <v>44182</v>
      </c>
      <c r="X2111" s="4"/>
      <c r="Y2111" s="18"/>
      <c r="Z2111" s="16"/>
      <c r="AD2111" s="5"/>
    </row>
    <row r="2112" spans="1:30" x14ac:dyDescent="0.2">
      <c r="A2112" s="138">
        <f t="shared" si="2800"/>
        <v>44157</v>
      </c>
      <c r="B2112" s="134">
        <f t="shared" ref="B2112:B2171" si="2859">(M2112+S2112)</f>
        <v>1E-8</v>
      </c>
      <c r="C2112" s="134">
        <f t="shared" si="2847"/>
        <v>9.8680175142362714E-9</v>
      </c>
      <c r="D2112" s="139">
        <f t="shared" ref="D2112:D2171" si="2860">IF(E2112=E2111,D2111,E2111)</f>
        <v>778.101</v>
      </c>
      <c r="E2112" s="10">
        <f>IF(DAY(A2112)=E$3+1,VLOOKUP(A2112,[1]Plan1!$BZ$150:$CA$300,2),E2111)</f>
        <v>780.28</v>
      </c>
      <c r="F2112" s="140">
        <f t="shared" ref="F2112:F2171" si="2861">IF(D2112=D2111,F2111,EDATE(A2112,-1))</f>
        <v>43972</v>
      </c>
      <c r="G2112" s="133">
        <f t="shared" ref="G2112:G2171" si="2862">(E2112/D2112)-1</f>
        <v>2.8004076591598981E-3</v>
      </c>
      <c r="H2112" s="141">
        <f t="shared" ref="H2112:H2171" si="2863">IF(DAY(A2112)=E$3+1,1,H2111+1)</f>
        <v>2</v>
      </c>
      <c r="I2112" s="141">
        <f t="shared" ref="I2112:I2171" si="2864">IF(DAY(A2112)=E$3+1,DAY(EOMONTH(A2112,0)),I2111)</f>
        <v>30</v>
      </c>
      <c r="J2112" s="134">
        <f t="shared" ref="J2112:J2171" si="2865">((E2112/D2112)^(H2112/I2112))</f>
        <v>1.0001864503012186</v>
      </c>
      <c r="K2112" s="134">
        <f t="shared" ref="K2112:K2171" si="2866">IF(DAY(A2112)=E$3+1,L2111,K2111)</f>
        <v>1.36659927</v>
      </c>
      <c r="L2112" s="134">
        <f t="shared" ref="L2112:L2171" si="2867">TRUNC(J2112*K2112,8)</f>
        <v>1.36685407</v>
      </c>
      <c r="M2112" s="134">
        <f t="shared" ref="M2112:M2171" si="2868">TRUNC(C2112*L2112,8)</f>
        <v>1E-8</v>
      </c>
      <c r="N2112" s="142">
        <f t="shared" si="2848"/>
        <v>0</v>
      </c>
      <c r="O2112" s="133">
        <f t="shared" si="2797"/>
        <v>0</v>
      </c>
      <c r="P2112" s="134">
        <f t="shared" ref="P2112:P2171" si="2869">IF(O2112&gt;0,TRUNC(O2112*M2112,8),0)</f>
        <v>0</v>
      </c>
      <c r="Q2112" s="133">
        <f t="shared" si="2801"/>
        <v>0.12682499999999999</v>
      </c>
      <c r="R2112" s="143">
        <f t="shared" ref="R2112:R2171" si="2870">ROUND((1+Q2112)^(1/12)^(H2112/I2112),9)</f>
        <v>1.0006635749999999</v>
      </c>
      <c r="S2112" s="134">
        <f t="shared" ref="S2112:S2171" si="2871">TRUNC(M2112*(R2112-1),8)</f>
        <v>0</v>
      </c>
      <c r="T2112" s="3">
        <f t="shared" si="2802"/>
        <v>0</v>
      </c>
      <c r="U2112" s="4">
        <f t="shared" si="2803"/>
        <v>0</v>
      </c>
      <c r="V2112" s="144" t="str">
        <f t="shared" ref="V2112" si="2872">V2111</f>
        <v>A+J=</v>
      </c>
      <c r="W2112" s="9">
        <f t="shared" si="2799"/>
        <v>44182</v>
      </c>
      <c r="X2112" s="4"/>
      <c r="Y2112" s="18"/>
      <c r="Z2112" s="16"/>
      <c r="AD2112" s="5"/>
    </row>
    <row r="2113" spans="1:30" x14ac:dyDescent="0.2">
      <c r="A2113" s="138">
        <f t="shared" si="2800"/>
        <v>44158</v>
      </c>
      <c r="B2113" s="134">
        <f t="shared" si="2859"/>
        <v>1E-8</v>
      </c>
      <c r="C2113" s="134">
        <f t="shared" si="2847"/>
        <v>9.8680175142362714E-9</v>
      </c>
      <c r="D2113" s="139">
        <f t="shared" si="2860"/>
        <v>778.101</v>
      </c>
      <c r="E2113" s="10">
        <f>IF(DAY(A2113)=E$3+1,VLOOKUP(A2113,[1]Plan1!$BZ$150:$CA$300,2),E2112)</f>
        <v>780.28</v>
      </c>
      <c r="F2113" s="140">
        <f t="shared" si="2861"/>
        <v>43972</v>
      </c>
      <c r="G2113" s="133">
        <f t="shared" si="2862"/>
        <v>2.8004076591598981E-3</v>
      </c>
      <c r="H2113" s="141">
        <f t="shared" si="2863"/>
        <v>3</v>
      </c>
      <c r="I2113" s="141">
        <f t="shared" si="2864"/>
        <v>30</v>
      </c>
      <c r="J2113" s="134">
        <f t="shared" si="2865"/>
        <v>1.0002796884878158</v>
      </c>
      <c r="K2113" s="134">
        <f t="shared" si="2866"/>
        <v>1.36659927</v>
      </c>
      <c r="L2113" s="134">
        <f t="shared" si="2867"/>
        <v>1.3669814899999999</v>
      </c>
      <c r="M2113" s="134">
        <f t="shared" si="2868"/>
        <v>1E-8</v>
      </c>
      <c r="N2113" s="142">
        <f t="shared" si="2848"/>
        <v>0</v>
      </c>
      <c r="O2113" s="133">
        <f t="shared" si="2797"/>
        <v>0</v>
      </c>
      <c r="P2113" s="134">
        <f t="shared" si="2869"/>
        <v>0</v>
      </c>
      <c r="Q2113" s="133">
        <f t="shared" si="2801"/>
        <v>0.12682499999999999</v>
      </c>
      <c r="R2113" s="143">
        <f t="shared" si="2870"/>
        <v>1.000995528</v>
      </c>
      <c r="S2113" s="134">
        <f t="shared" si="2871"/>
        <v>0</v>
      </c>
      <c r="T2113" s="3">
        <f t="shared" si="2802"/>
        <v>0</v>
      </c>
      <c r="U2113" s="4">
        <f t="shared" si="2803"/>
        <v>0</v>
      </c>
      <c r="V2113" s="144" t="str">
        <f t="shared" ref="V2113" si="2873">V2112</f>
        <v>A+J=</v>
      </c>
      <c r="W2113" s="9">
        <f t="shared" si="2799"/>
        <v>44182</v>
      </c>
      <c r="X2113" s="4"/>
      <c r="Y2113" s="18"/>
      <c r="Z2113" s="16"/>
      <c r="AD2113" s="5"/>
    </row>
    <row r="2114" spans="1:30" x14ac:dyDescent="0.2">
      <c r="A2114" s="138">
        <f t="shared" si="2800"/>
        <v>44159</v>
      </c>
      <c r="B2114" s="134">
        <f t="shared" si="2859"/>
        <v>1E-8</v>
      </c>
      <c r="C2114" s="134">
        <f t="shared" si="2847"/>
        <v>9.8680175142362714E-9</v>
      </c>
      <c r="D2114" s="139">
        <f t="shared" si="2860"/>
        <v>778.101</v>
      </c>
      <c r="E2114" s="10">
        <f>IF(DAY(A2114)=E$3+1,VLOOKUP(A2114,[1]Plan1!$BZ$150:$CA$300,2),E2113)</f>
        <v>780.28</v>
      </c>
      <c r="F2114" s="140">
        <f t="shared" si="2861"/>
        <v>43972</v>
      </c>
      <c r="G2114" s="133">
        <f t="shared" si="2862"/>
        <v>2.8004076591598981E-3</v>
      </c>
      <c r="H2114" s="141">
        <f t="shared" si="2863"/>
        <v>4</v>
      </c>
      <c r="I2114" s="141">
        <f t="shared" si="2864"/>
        <v>30</v>
      </c>
      <c r="J2114" s="134">
        <f t="shared" si="2865"/>
        <v>1.0003729353661517</v>
      </c>
      <c r="K2114" s="134">
        <f t="shared" si="2866"/>
        <v>1.36659927</v>
      </c>
      <c r="L2114" s="134">
        <f t="shared" si="2867"/>
        <v>1.3671089199999999</v>
      </c>
      <c r="M2114" s="134">
        <f t="shared" si="2868"/>
        <v>1E-8</v>
      </c>
      <c r="N2114" s="142">
        <f t="shared" si="2848"/>
        <v>0</v>
      </c>
      <c r="O2114" s="133">
        <f t="shared" si="2797"/>
        <v>0</v>
      </c>
      <c r="P2114" s="134">
        <f t="shared" si="2869"/>
        <v>0</v>
      </c>
      <c r="Q2114" s="133">
        <f t="shared" si="2801"/>
        <v>0.12682499999999999</v>
      </c>
      <c r="R2114" s="143">
        <f t="shared" si="2870"/>
        <v>1.0013275909999999</v>
      </c>
      <c r="S2114" s="134">
        <f t="shared" si="2871"/>
        <v>0</v>
      </c>
      <c r="T2114" s="3">
        <f t="shared" si="2802"/>
        <v>0</v>
      </c>
      <c r="U2114" s="4">
        <f t="shared" si="2803"/>
        <v>0</v>
      </c>
      <c r="V2114" s="144" t="str">
        <f t="shared" ref="V2114" si="2874">V2113</f>
        <v>A+J=</v>
      </c>
      <c r="W2114" s="9">
        <f t="shared" si="2799"/>
        <v>44182</v>
      </c>
      <c r="X2114" s="4"/>
      <c r="Y2114" s="18"/>
      <c r="Z2114" s="16"/>
      <c r="AD2114" s="5"/>
    </row>
    <row r="2115" spans="1:30" x14ac:dyDescent="0.2">
      <c r="A2115" s="138">
        <f t="shared" si="2800"/>
        <v>44160</v>
      </c>
      <c r="B2115" s="134">
        <f t="shared" si="2859"/>
        <v>1E-8</v>
      </c>
      <c r="C2115" s="134">
        <f t="shared" si="2847"/>
        <v>9.8680175142362714E-9</v>
      </c>
      <c r="D2115" s="139">
        <f t="shared" si="2860"/>
        <v>778.101</v>
      </c>
      <c r="E2115" s="10">
        <f>IF(DAY(A2115)=E$3+1,VLOOKUP(A2115,[1]Plan1!$BZ$150:$CA$300,2),E2114)</f>
        <v>780.28</v>
      </c>
      <c r="F2115" s="140">
        <f t="shared" si="2861"/>
        <v>43972</v>
      </c>
      <c r="G2115" s="133">
        <f t="shared" si="2862"/>
        <v>2.8004076591598981E-3</v>
      </c>
      <c r="H2115" s="141">
        <f t="shared" si="2863"/>
        <v>5</v>
      </c>
      <c r="I2115" s="141">
        <f t="shared" si="2864"/>
        <v>30</v>
      </c>
      <c r="J2115" s="134">
        <f t="shared" si="2865"/>
        <v>1.0004661909370369</v>
      </c>
      <c r="K2115" s="134">
        <f t="shared" si="2866"/>
        <v>1.36659927</v>
      </c>
      <c r="L2115" s="134">
        <f t="shared" si="2867"/>
        <v>1.3672363599999999</v>
      </c>
      <c r="M2115" s="134">
        <f t="shared" si="2868"/>
        <v>1E-8</v>
      </c>
      <c r="N2115" s="142">
        <f t="shared" si="2848"/>
        <v>0</v>
      </c>
      <c r="O2115" s="133">
        <f t="shared" si="2797"/>
        <v>0</v>
      </c>
      <c r="P2115" s="134">
        <f t="shared" si="2869"/>
        <v>0</v>
      </c>
      <c r="Q2115" s="133">
        <f t="shared" si="2801"/>
        <v>0.12682499999999999</v>
      </c>
      <c r="R2115" s="143">
        <f t="shared" si="2870"/>
        <v>1.001659764</v>
      </c>
      <c r="S2115" s="134">
        <f t="shared" si="2871"/>
        <v>0</v>
      </c>
      <c r="T2115" s="3">
        <f t="shared" si="2802"/>
        <v>0</v>
      </c>
      <c r="U2115" s="4">
        <f t="shared" si="2803"/>
        <v>0</v>
      </c>
      <c r="V2115" s="144" t="str">
        <f t="shared" ref="V2115" si="2875">V2114</f>
        <v>A+J=</v>
      </c>
      <c r="W2115" s="9">
        <f t="shared" si="2799"/>
        <v>44182</v>
      </c>
      <c r="X2115" s="4"/>
      <c r="Y2115" s="18"/>
      <c r="Z2115" s="16"/>
      <c r="AD2115" s="5"/>
    </row>
    <row r="2116" spans="1:30" x14ac:dyDescent="0.2">
      <c r="A2116" s="138">
        <f t="shared" si="2800"/>
        <v>44161</v>
      </c>
      <c r="B2116" s="134">
        <f t="shared" si="2859"/>
        <v>1E-8</v>
      </c>
      <c r="C2116" s="134">
        <f t="shared" si="2847"/>
        <v>9.8680175142362714E-9</v>
      </c>
      <c r="D2116" s="139">
        <f t="shared" si="2860"/>
        <v>778.101</v>
      </c>
      <c r="E2116" s="10">
        <f>IF(DAY(A2116)=E$3+1,VLOOKUP(A2116,[1]Plan1!$BZ$150:$CA$300,2),E2115)</f>
        <v>780.28</v>
      </c>
      <c r="F2116" s="140">
        <f t="shared" si="2861"/>
        <v>43972</v>
      </c>
      <c r="G2116" s="133">
        <f t="shared" si="2862"/>
        <v>2.8004076591598981E-3</v>
      </c>
      <c r="H2116" s="141">
        <f t="shared" si="2863"/>
        <v>6</v>
      </c>
      <c r="I2116" s="141">
        <f t="shared" si="2864"/>
        <v>30</v>
      </c>
      <c r="J2116" s="134">
        <f t="shared" si="2865"/>
        <v>1.0005594552012815</v>
      </c>
      <c r="K2116" s="134">
        <f t="shared" si="2866"/>
        <v>1.36659927</v>
      </c>
      <c r="L2116" s="134">
        <f t="shared" si="2867"/>
        <v>1.36736382</v>
      </c>
      <c r="M2116" s="134">
        <f t="shared" si="2868"/>
        <v>1E-8</v>
      </c>
      <c r="N2116" s="142">
        <f t="shared" si="2848"/>
        <v>0</v>
      </c>
      <c r="O2116" s="133">
        <f t="shared" si="2797"/>
        <v>0</v>
      </c>
      <c r="P2116" s="134">
        <f t="shared" si="2869"/>
        <v>0</v>
      </c>
      <c r="Q2116" s="133">
        <f t="shared" si="2801"/>
        <v>0.12682499999999999</v>
      </c>
      <c r="R2116" s="143">
        <f t="shared" si="2870"/>
        <v>1.0019920470000001</v>
      </c>
      <c r="S2116" s="134">
        <f t="shared" si="2871"/>
        <v>0</v>
      </c>
      <c r="T2116" s="3">
        <f t="shared" si="2802"/>
        <v>0</v>
      </c>
      <c r="U2116" s="4">
        <f t="shared" si="2803"/>
        <v>0</v>
      </c>
      <c r="V2116" s="144" t="str">
        <f t="shared" ref="V2116" si="2876">V2115</f>
        <v>A+J=</v>
      </c>
      <c r="W2116" s="9">
        <f t="shared" si="2799"/>
        <v>44182</v>
      </c>
      <c r="X2116" s="4"/>
      <c r="Y2116" s="18"/>
      <c r="Z2116" s="16"/>
      <c r="AD2116" s="5"/>
    </row>
    <row r="2117" spans="1:30" x14ac:dyDescent="0.2">
      <c r="A2117" s="138">
        <f t="shared" si="2800"/>
        <v>44162</v>
      </c>
      <c r="B2117" s="134">
        <f t="shared" si="2859"/>
        <v>1E-8</v>
      </c>
      <c r="C2117" s="134">
        <f t="shared" si="2847"/>
        <v>9.8680175142362714E-9</v>
      </c>
      <c r="D2117" s="139">
        <f t="shared" si="2860"/>
        <v>778.101</v>
      </c>
      <c r="E2117" s="10">
        <f>IF(DAY(A2117)=E$3+1,VLOOKUP(A2117,[1]Plan1!$BZ$150:$CA$300,2),E2116)</f>
        <v>780.28</v>
      </c>
      <c r="F2117" s="140">
        <f t="shared" si="2861"/>
        <v>43972</v>
      </c>
      <c r="G2117" s="133">
        <f t="shared" si="2862"/>
        <v>2.8004076591598981E-3</v>
      </c>
      <c r="H2117" s="141">
        <f t="shared" si="2863"/>
        <v>7</v>
      </c>
      <c r="I2117" s="141">
        <f t="shared" si="2864"/>
        <v>30</v>
      </c>
      <c r="J2117" s="134">
        <f t="shared" si="2865"/>
        <v>1.0006527281596962</v>
      </c>
      <c r="K2117" s="134">
        <f t="shared" si="2866"/>
        <v>1.36659927</v>
      </c>
      <c r="L2117" s="134">
        <f t="shared" si="2867"/>
        <v>1.3674912800000001</v>
      </c>
      <c r="M2117" s="134">
        <f t="shared" si="2868"/>
        <v>1E-8</v>
      </c>
      <c r="N2117" s="142">
        <f t="shared" si="2848"/>
        <v>0</v>
      </c>
      <c r="O2117" s="133">
        <f t="shared" si="2797"/>
        <v>0</v>
      </c>
      <c r="P2117" s="134">
        <f t="shared" si="2869"/>
        <v>0</v>
      </c>
      <c r="Q2117" s="133">
        <f t="shared" si="2801"/>
        <v>0.12682499999999999</v>
      </c>
      <c r="R2117" s="143">
        <f t="shared" si="2870"/>
        <v>1.0023244410000001</v>
      </c>
      <c r="S2117" s="134">
        <f t="shared" si="2871"/>
        <v>0</v>
      </c>
      <c r="T2117" s="3">
        <f t="shared" si="2802"/>
        <v>0</v>
      </c>
      <c r="U2117" s="4">
        <f t="shared" si="2803"/>
        <v>0</v>
      </c>
      <c r="V2117" s="144" t="str">
        <f t="shared" ref="V2117" si="2877">V2116</f>
        <v>A+J=</v>
      </c>
      <c r="W2117" s="9">
        <f t="shared" si="2799"/>
        <v>44182</v>
      </c>
      <c r="X2117" s="4"/>
      <c r="Y2117" s="18"/>
      <c r="Z2117" s="16"/>
      <c r="AD2117" s="5"/>
    </row>
    <row r="2118" spans="1:30" x14ac:dyDescent="0.2">
      <c r="A2118" s="138">
        <f t="shared" si="2800"/>
        <v>44163</v>
      </c>
      <c r="B2118" s="134">
        <f t="shared" si="2859"/>
        <v>1E-8</v>
      </c>
      <c r="C2118" s="134">
        <f t="shared" si="2847"/>
        <v>9.8680175142362714E-9</v>
      </c>
      <c r="D2118" s="139">
        <f t="shared" si="2860"/>
        <v>778.101</v>
      </c>
      <c r="E2118" s="10">
        <f>IF(DAY(A2118)=E$3+1,VLOOKUP(A2118,[1]Plan1!$BZ$150:$CA$300,2),E2117)</f>
        <v>780.28</v>
      </c>
      <c r="F2118" s="140">
        <f t="shared" si="2861"/>
        <v>43972</v>
      </c>
      <c r="G2118" s="133">
        <f t="shared" si="2862"/>
        <v>2.8004076591598981E-3</v>
      </c>
      <c r="H2118" s="141">
        <f t="shared" si="2863"/>
        <v>8</v>
      </c>
      <c r="I2118" s="141">
        <f t="shared" si="2864"/>
        <v>30</v>
      </c>
      <c r="J2118" s="134">
        <f t="shared" si="2865"/>
        <v>1.0007460098130909</v>
      </c>
      <c r="K2118" s="134">
        <f t="shared" si="2866"/>
        <v>1.36659927</v>
      </c>
      <c r="L2118" s="134">
        <f t="shared" si="2867"/>
        <v>1.36761876</v>
      </c>
      <c r="M2118" s="134">
        <f t="shared" si="2868"/>
        <v>1E-8</v>
      </c>
      <c r="N2118" s="142">
        <f t="shared" si="2848"/>
        <v>0</v>
      </c>
      <c r="O2118" s="133">
        <f t="shared" si="2797"/>
        <v>0</v>
      </c>
      <c r="P2118" s="134">
        <f t="shared" si="2869"/>
        <v>0</v>
      </c>
      <c r="Q2118" s="133">
        <f t="shared" si="2801"/>
        <v>0.12682499999999999</v>
      </c>
      <c r="R2118" s="143">
        <f t="shared" si="2870"/>
        <v>1.0026569439999999</v>
      </c>
      <c r="S2118" s="134">
        <f t="shared" si="2871"/>
        <v>0</v>
      </c>
      <c r="T2118" s="3">
        <f t="shared" si="2802"/>
        <v>0</v>
      </c>
      <c r="U2118" s="4">
        <f t="shared" si="2803"/>
        <v>0</v>
      </c>
      <c r="V2118" s="144" t="str">
        <f t="shared" ref="V2118" si="2878">V2117</f>
        <v>A+J=</v>
      </c>
      <c r="W2118" s="9">
        <f t="shared" si="2799"/>
        <v>44182</v>
      </c>
      <c r="X2118" s="4"/>
      <c r="Y2118" s="18"/>
      <c r="Z2118" s="16"/>
      <c r="AD2118" s="5"/>
    </row>
    <row r="2119" spans="1:30" x14ac:dyDescent="0.2">
      <c r="A2119" s="138">
        <f t="shared" si="2800"/>
        <v>44164</v>
      </c>
      <c r="B2119" s="134">
        <f t="shared" si="2859"/>
        <v>1E-8</v>
      </c>
      <c r="C2119" s="134">
        <f t="shared" si="2847"/>
        <v>9.8680175142362714E-9</v>
      </c>
      <c r="D2119" s="139">
        <f t="shared" si="2860"/>
        <v>778.101</v>
      </c>
      <c r="E2119" s="10">
        <f>IF(DAY(A2119)=E$3+1,VLOOKUP(A2119,[1]Plan1!$BZ$150:$CA$300,2),E2118)</f>
        <v>780.28</v>
      </c>
      <c r="F2119" s="140">
        <f t="shared" si="2861"/>
        <v>43972</v>
      </c>
      <c r="G2119" s="133">
        <f t="shared" si="2862"/>
        <v>2.8004076591598981E-3</v>
      </c>
      <c r="H2119" s="141">
        <f t="shared" si="2863"/>
        <v>9</v>
      </c>
      <c r="I2119" s="141">
        <f t="shared" si="2864"/>
        <v>30</v>
      </c>
      <c r="J2119" s="134">
        <f t="shared" si="2865"/>
        <v>1.0008393001622766</v>
      </c>
      <c r="K2119" s="134">
        <f t="shared" si="2866"/>
        <v>1.36659927</v>
      </c>
      <c r="L2119" s="134">
        <f t="shared" si="2867"/>
        <v>1.3677462499999999</v>
      </c>
      <c r="M2119" s="134">
        <f t="shared" si="2868"/>
        <v>1E-8</v>
      </c>
      <c r="N2119" s="142">
        <f t="shared" si="2848"/>
        <v>0</v>
      </c>
      <c r="O2119" s="133">
        <f t="shared" si="2797"/>
        <v>0</v>
      </c>
      <c r="P2119" s="134">
        <f t="shared" si="2869"/>
        <v>0</v>
      </c>
      <c r="Q2119" s="133">
        <f t="shared" si="2801"/>
        <v>0.12682499999999999</v>
      </c>
      <c r="R2119" s="143">
        <f t="shared" si="2870"/>
        <v>1.0029895579999999</v>
      </c>
      <c r="S2119" s="134">
        <f t="shared" si="2871"/>
        <v>0</v>
      </c>
      <c r="T2119" s="3">
        <f t="shared" si="2802"/>
        <v>0</v>
      </c>
      <c r="U2119" s="4">
        <f t="shared" si="2803"/>
        <v>0</v>
      </c>
      <c r="V2119" s="144" t="str">
        <f t="shared" ref="V2119" si="2879">V2118</f>
        <v>A+J=</v>
      </c>
      <c r="W2119" s="9">
        <f t="shared" si="2799"/>
        <v>44182</v>
      </c>
      <c r="X2119" s="4"/>
      <c r="Y2119" s="18"/>
      <c r="Z2119" s="16"/>
      <c r="AD2119" s="5"/>
    </row>
    <row r="2120" spans="1:30" x14ac:dyDescent="0.2">
      <c r="A2120" s="138">
        <f t="shared" si="2800"/>
        <v>44165</v>
      </c>
      <c r="B2120" s="134">
        <f t="shared" si="2859"/>
        <v>1E-8</v>
      </c>
      <c r="C2120" s="134">
        <f t="shared" si="2847"/>
        <v>9.8680175142362714E-9</v>
      </c>
      <c r="D2120" s="139">
        <f t="shared" si="2860"/>
        <v>778.101</v>
      </c>
      <c r="E2120" s="10">
        <f>IF(DAY(A2120)=E$3+1,VLOOKUP(A2120,[1]Plan1!$BZ$150:$CA$300,2),E2119)</f>
        <v>780.28</v>
      </c>
      <c r="F2120" s="140">
        <f t="shared" si="2861"/>
        <v>43972</v>
      </c>
      <c r="G2120" s="133">
        <f t="shared" si="2862"/>
        <v>2.8004076591598981E-3</v>
      </c>
      <c r="H2120" s="141">
        <f t="shared" si="2863"/>
        <v>10</v>
      </c>
      <c r="I2120" s="141">
        <f t="shared" si="2864"/>
        <v>30</v>
      </c>
      <c r="J2120" s="134">
        <f t="shared" si="2865"/>
        <v>1.0009325992080638</v>
      </c>
      <c r="K2120" s="134">
        <f t="shared" si="2866"/>
        <v>1.36659927</v>
      </c>
      <c r="L2120" s="134">
        <f t="shared" si="2867"/>
        <v>1.36787375</v>
      </c>
      <c r="M2120" s="134">
        <f t="shared" si="2868"/>
        <v>1E-8</v>
      </c>
      <c r="N2120" s="142">
        <f t="shared" si="2848"/>
        <v>0</v>
      </c>
      <c r="O2120" s="133">
        <f t="shared" si="2797"/>
        <v>0</v>
      </c>
      <c r="P2120" s="134">
        <f t="shared" si="2869"/>
        <v>0</v>
      </c>
      <c r="Q2120" s="133">
        <f t="shared" si="2801"/>
        <v>0.12682499999999999</v>
      </c>
      <c r="R2120" s="143">
        <f t="shared" si="2870"/>
        <v>1.0033222829999999</v>
      </c>
      <c r="S2120" s="134">
        <f t="shared" si="2871"/>
        <v>0</v>
      </c>
      <c r="T2120" s="3">
        <f t="shared" si="2802"/>
        <v>0</v>
      </c>
      <c r="U2120" s="4">
        <f t="shared" si="2803"/>
        <v>0</v>
      </c>
      <c r="V2120" s="144" t="str">
        <f t="shared" ref="V2120" si="2880">V2119</f>
        <v>A+J=</v>
      </c>
      <c r="W2120" s="9">
        <f t="shared" si="2799"/>
        <v>44182</v>
      </c>
      <c r="X2120" s="4"/>
      <c r="Y2120" s="18"/>
      <c r="Z2120" s="16"/>
      <c r="AD2120" s="5"/>
    </row>
    <row r="2121" spans="1:30" x14ac:dyDescent="0.2">
      <c r="A2121" s="138">
        <f t="shared" si="2800"/>
        <v>44166</v>
      </c>
      <c r="B2121" s="134">
        <f t="shared" si="2859"/>
        <v>1E-8</v>
      </c>
      <c r="C2121" s="134">
        <f t="shared" si="2847"/>
        <v>9.8680175142362714E-9</v>
      </c>
      <c r="D2121" s="139">
        <f t="shared" si="2860"/>
        <v>778.101</v>
      </c>
      <c r="E2121" s="10">
        <f>IF(DAY(A2121)=E$3+1,VLOOKUP(A2121,[1]Plan1!$BZ$150:$CA$300,2),E2120)</f>
        <v>780.28</v>
      </c>
      <c r="F2121" s="140">
        <f t="shared" si="2861"/>
        <v>43972</v>
      </c>
      <c r="G2121" s="133">
        <f t="shared" si="2862"/>
        <v>2.8004076591598981E-3</v>
      </c>
      <c r="H2121" s="141">
        <f t="shared" si="2863"/>
        <v>11</v>
      </c>
      <c r="I2121" s="141">
        <f t="shared" si="2864"/>
        <v>30</v>
      </c>
      <c r="J2121" s="134">
        <f t="shared" si="2865"/>
        <v>1.001025906951263</v>
      </c>
      <c r="K2121" s="134">
        <f t="shared" si="2866"/>
        <v>1.36659927</v>
      </c>
      <c r="L2121" s="134">
        <f t="shared" si="2867"/>
        <v>1.3680012699999999</v>
      </c>
      <c r="M2121" s="134">
        <f t="shared" si="2868"/>
        <v>1E-8</v>
      </c>
      <c r="N2121" s="142">
        <f t="shared" si="2848"/>
        <v>0</v>
      </c>
      <c r="O2121" s="133">
        <f t="shared" si="2797"/>
        <v>0</v>
      </c>
      <c r="P2121" s="134">
        <f t="shared" si="2869"/>
        <v>0</v>
      </c>
      <c r="Q2121" s="133">
        <f t="shared" si="2801"/>
        <v>0.12682499999999999</v>
      </c>
      <c r="R2121" s="143">
        <f t="shared" si="2870"/>
        <v>1.003655118</v>
      </c>
      <c r="S2121" s="134">
        <f t="shared" si="2871"/>
        <v>0</v>
      </c>
      <c r="T2121" s="3">
        <f t="shared" si="2802"/>
        <v>0</v>
      </c>
      <c r="U2121" s="4">
        <f t="shared" si="2803"/>
        <v>0</v>
      </c>
      <c r="V2121" s="144" t="str">
        <f t="shared" ref="V2121" si="2881">V2120</f>
        <v>A+J=</v>
      </c>
      <c r="W2121" s="9">
        <f t="shared" si="2799"/>
        <v>44182</v>
      </c>
      <c r="X2121" s="4"/>
      <c r="Y2121" s="18"/>
      <c r="Z2121" s="16"/>
      <c r="AD2121" s="5"/>
    </row>
    <row r="2122" spans="1:30" x14ac:dyDescent="0.2">
      <c r="A2122" s="138">
        <f t="shared" si="2800"/>
        <v>44167</v>
      </c>
      <c r="B2122" s="134">
        <f t="shared" si="2859"/>
        <v>1E-8</v>
      </c>
      <c r="C2122" s="134">
        <f t="shared" si="2847"/>
        <v>9.8680175142362714E-9</v>
      </c>
      <c r="D2122" s="139">
        <f t="shared" si="2860"/>
        <v>778.101</v>
      </c>
      <c r="E2122" s="10">
        <f>IF(DAY(A2122)=E$3+1,VLOOKUP(A2122,[1]Plan1!$BZ$150:$CA$300,2),E2121)</f>
        <v>780.28</v>
      </c>
      <c r="F2122" s="140">
        <f t="shared" si="2861"/>
        <v>43972</v>
      </c>
      <c r="G2122" s="133">
        <f t="shared" si="2862"/>
        <v>2.8004076591598981E-3</v>
      </c>
      <c r="H2122" s="141">
        <f t="shared" si="2863"/>
        <v>12</v>
      </c>
      <c r="I2122" s="141">
        <f t="shared" si="2864"/>
        <v>30</v>
      </c>
      <c r="J2122" s="134">
        <f t="shared" si="2865"/>
        <v>1.0011192233926856</v>
      </c>
      <c r="K2122" s="134">
        <f t="shared" si="2866"/>
        <v>1.36659927</v>
      </c>
      <c r="L2122" s="134">
        <f t="shared" si="2867"/>
        <v>1.3681287900000001</v>
      </c>
      <c r="M2122" s="134">
        <f t="shared" si="2868"/>
        <v>1E-8</v>
      </c>
      <c r="N2122" s="142">
        <f t="shared" si="2848"/>
        <v>0</v>
      </c>
      <c r="O2122" s="133">
        <f t="shared" ref="O2122:O2171" si="2882">IF(N2122&gt;0,VLOOKUP(N2122,$Y$10:$AD$100,6),0)</f>
        <v>0</v>
      </c>
      <c r="P2122" s="134">
        <f t="shared" si="2869"/>
        <v>0</v>
      </c>
      <c r="Q2122" s="133">
        <f t="shared" si="2801"/>
        <v>0.12682499999999999</v>
      </c>
      <c r="R2122" s="143">
        <f t="shared" si="2870"/>
        <v>1.003988063</v>
      </c>
      <c r="S2122" s="134">
        <f t="shared" si="2871"/>
        <v>0</v>
      </c>
      <c r="T2122" s="3">
        <f t="shared" si="2802"/>
        <v>0</v>
      </c>
      <c r="U2122" s="4">
        <f t="shared" si="2803"/>
        <v>0</v>
      </c>
      <c r="V2122" s="144" t="str">
        <f t="shared" ref="V2122" si="2883">V2121</f>
        <v>A+J=</v>
      </c>
      <c r="W2122" s="9">
        <f t="shared" ref="W2122:W2171" si="2884">VLOOKUP(A2122,$Z$10:$AG$81,8)</f>
        <v>44182</v>
      </c>
      <c r="X2122" s="4"/>
      <c r="Y2122" s="18"/>
      <c r="Z2122" s="16"/>
      <c r="AD2122" s="5"/>
    </row>
    <row r="2123" spans="1:30" x14ac:dyDescent="0.2">
      <c r="A2123" s="138">
        <f t="shared" ref="A2123:A2171" si="2885">(A2122+1)</f>
        <v>44168</v>
      </c>
      <c r="B2123" s="134">
        <f t="shared" si="2859"/>
        <v>1E-8</v>
      </c>
      <c r="C2123" s="134">
        <f t="shared" si="2847"/>
        <v>9.8680175142362714E-9</v>
      </c>
      <c r="D2123" s="139">
        <f t="shared" si="2860"/>
        <v>778.101</v>
      </c>
      <c r="E2123" s="10">
        <f>IF(DAY(A2123)=E$3+1,VLOOKUP(A2123,[1]Plan1!$BZ$150:$CA$300,2),E2122)</f>
        <v>780.28</v>
      </c>
      <c r="F2123" s="140">
        <f t="shared" si="2861"/>
        <v>43972</v>
      </c>
      <c r="G2123" s="133">
        <f t="shared" si="2862"/>
        <v>2.8004076591598981E-3</v>
      </c>
      <c r="H2123" s="141">
        <f t="shared" si="2863"/>
        <v>13</v>
      </c>
      <c r="I2123" s="141">
        <f t="shared" si="2864"/>
        <v>30</v>
      </c>
      <c r="J2123" s="134">
        <f t="shared" si="2865"/>
        <v>1.0012125485331418</v>
      </c>
      <c r="K2123" s="134">
        <f t="shared" si="2866"/>
        <v>1.36659927</v>
      </c>
      <c r="L2123" s="134">
        <f t="shared" si="2867"/>
        <v>1.3682563299999999</v>
      </c>
      <c r="M2123" s="134">
        <f t="shared" si="2868"/>
        <v>1E-8</v>
      </c>
      <c r="N2123" s="142">
        <f t="shared" si="2848"/>
        <v>0</v>
      </c>
      <c r="O2123" s="133">
        <f t="shared" si="2882"/>
        <v>0</v>
      </c>
      <c r="P2123" s="134">
        <f t="shared" si="2869"/>
        <v>0</v>
      </c>
      <c r="Q2123" s="133">
        <f t="shared" ref="Q2123:Q2171" si="2886">(Q2122)</f>
        <v>0.12682499999999999</v>
      </c>
      <c r="R2123" s="143">
        <f t="shared" si="2870"/>
        <v>1.004321118</v>
      </c>
      <c r="S2123" s="134">
        <f t="shared" si="2871"/>
        <v>0</v>
      </c>
      <c r="T2123" s="3">
        <f t="shared" ref="T2123:T2171" si="2887">IF(N2123&gt;0,P2123+S2123,0)</f>
        <v>0</v>
      </c>
      <c r="U2123" s="4">
        <f t="shared" ref="U2123:U2171" si="2888">IF(N2123&gt;0,T2123*U$7,0)</f>
        <v>0</v>
      </c>
      <c r="V2123" s="144" t="str">
        <f t="shared" ref="V2123" si="2889">V2122</f>
        <v>A+J=</v>
      </c>
      <c r="W2123" s="9">
        <f t="shared" si="2884"/>
        <v>44182</v>
      </c>
      <c r="X2123" s="4"/>
      <c r="Y2123" s="18"/>
      <c r="Z2123" s="16"/>
      <c r="AD2123" s="5"/>
    </row>
    <row r="2124" spans="1:30" x14ac:dyDescent="0.2">
      <c r="A2124" s="138">
        <f t="shared" si="2885"/>
        <v>44169</v>
      </c>
      <c r="B2124" s="134">
        <f t="shared" si="2859"/>
        <v>1E-8</v>
      </c>
      <c r="C2124" s="134">
        <f t="shared" si="2847"/>
        <v>9.8680175142362714E-9</v>
      </c>
      <c r="D2124" s="139">
        <f t="shared" si="2860"/>
        <v>778.101</v>
      </c>
      <c r="E2124" s="10">
        <f>IF(DAY(A2124)=E$3+1,VLOOKUP(A2124,[1]Plan1!$BZ$150:$CA$300,2),E2123)</f>
        <v>780.28</v>
      </c>
      <c r="F2124" s="140">
        <f t="shared" si="2861"/>
        <v>43972</v>
      </c>
      <c r="G2124" s="133">
        <f t="shared" si="2862"/>
        <v>2.8004076591598981E-3</v>
      </c>
      <c r="H2124" s="141">
        <f t="shared" si="2863"/>
        <v>14</v>
      </c>
      <c r="I2124" s="141">
        <f t="shared" si="2864"/>
        <v>30</v>
      </c>
      <c r="J2124" s="134">
        <f t="shared" si="2865"/>
        <v>1.0013058823734426</v>
      </c>
      <c r="K2124" s="134">
        <f t="shared" si="2866"/>
        <v>1.36659927</v>
      </c>
      <c r="L2124" s="134">
        <f t="shared" si="2867"/>
        <v>1.3683838800000001</v>
      </c>
      <c r="M2124" s="134">
        <f t="shared" si="2868"/>
        <v>1E-8</v>
      </c>
      <c r="N2124" s="142">
        <f t="shared" si="2848"/>
        <v>0</v>
      </c>
      <c r="O2124" s="133">
        <f t="shared" si="2882"/>
        <v>0</v>
      </c>
      <c r="P2124" s="134">
        <f t="shared" si="2869"/>
        <v>0</v>
      </c>
      <c r="Q2124" s="133">
        <f t="shared" si="2886"/>
        <v>0.12682499999999999</v>
      </c>
      <c r="R2124" s="143">
        <f t="shared" si="2870"/>
        <v>1.0046542839999999</v>
      </c>
      <c r="S2124" s="134">
        <f t="shared" si="2871"/>
        <v>0</v>
      </c>
      <c r="T2124" s="3">
        <f t="shared" si="2887"/>
        <v>0</v>
      </c>
      <c r="U2124" s="4">
        <f t="shared" si="2888"/>
        <v>0</v>
      </c>
      <c r="V2124" s="144" t="str">
        <f t="shared" ref="V2124" si="2890">V2123</f>
        <v>A+J=</v>
      </c>
      <c r="W2124" s="9">
        <f t="shared" si="2884"/>
        <v>44182</v>
      </c>
      <c r="X2124" s="4"/>
      <c r="Y2124" s="18"/>
      <c r="Z2124" s="16"/>
      <c r="AD2124" s="5"/>
    </row>
    <row r="2125" spans="1:30" x14ac:dyDescent="0.2">
      <c r="A2125" s="138">
        <f t="shared" si="2885"/>
        <v>44170</v>
      </c>
      <c r="B2125" s="134">
        <f t="shared" si="2859"/>
        <v>1E-8</v>
      </c>
      <c r="C2125" s="134">
        <f t="shared" si="2847"/>
        <v>9.8680175142362714E-9</v>
      </c>
      <c r="D2125" s="139">
        <f t="shared" si="2860"/>
        <v>778.101</v>
      </c>
      <c r="E2125" s="10">
        <f>IF(DAY(A2125)=E$3+1,VLOOKUP(A2125,[1]Plan1!$BZ$150:$CA$300,2),E2124)</f>
        <v>780.28</v>
      </c>
      <c r="F2125" s="140">
        <f t="shared" si="2861"/>
        <v>43972</v>
      </c>
      <c r="G2125" s="133">
        <f t="shared" si="2862"/>
        <v>2.8004076591598981E-3</v>
      </c>
      <c r="H2125" s="141">
        <f t="shared" si="2863"/>
        <v>15</v>
      </c>
      <c r="I2125" s="141">
        <f t="shared" si="2864"/>
        <v>30</v>
      </c>
      <c r="J2125" s="134">
        <f t="shared" si="2865"/>
        <v>1.0013992249143995</v>
      </c>
      <c r="K2125" s="134">
        <f t="shared" si="2866"/>
        <v>1.36659927</v>
      </c>
      <c r="L2125" s="134">
        <f t="shared" si="2867"/>
        <v>1.36851144</v>
      </c>
      <c r="M2125" s="134">
        <f t="shared" si="2868"/>
        <v>1E-8</v>
      </c>
      <c r="N2125" s="142">
        <f t="shared" si="2848"/>
        <v>0</v>
      </c>
      <c r="O2125" s="133">
        <f t="shared" si="2882"/>
        <v>0</v>
      </c>
      <c r="P2125" s="134">
        <f t="shared" si="2869"/>
        <v>0</v>
      </c>
      <c r="Q2125" s="133">
        <f t="shared" si="2886"/>
        <v>0.12682499999999999</v>
      </c>
      <c r="R2125" s="143">
        <f t="shared" si="2870"/>
        <v>1.0049875610000001</v>
      </c>
      <c r="S2125" s="134">
        <f t="shared" si="2871"/>
        <v>0</v>
      </c>
      <c r="T2125" s="3">
        <f t="shared" si="2887"/>
        <v>0</v>
      </c>
      <c r="U2125" s="4">
        <f t="shared" si="2888"/>
        <v>0</v>
      </c>
      <c r="V2125" s="144" t="str">
        <f t="shared" ref="V2125" si="2891">V2124</f>
        <v>A+J=</v>
      </c>
      <c r="W2125" s="9">
        <f t="shared" si="2884"/>
        <v>44182</v>
      </c>
      <c r="X2125" s="4"/>
      <c r="Y2125" s="18"/>
      <c r="Z2125" s="16"/>
      <c r="AD2125" s="5"/>
    </row>
    <row r="2126" spans="1:30" x14ac:dyDescent="0.2">
      <c r="A2126" s="138">
        <f t="shared" si="2885"/>
        <v>44171</v>
      </c>
      <c r="B2126" s="134">
        <f t="shared" si="2859"/>
        <v>1E-8</v>
      </c>
      <c r="C2126" s="134">
        <f t="shared" si="2847"/>
        <v>9.8680175142362714E-9</v>
      </c>
      <c r="D2126" s="139">
        <f t="shared" si="2860"/>
        <v>778.101</v>
      </c>
      <c r="E2126" s="10">
        <f>IF(DAY(A2126)=E$3+1,VLOOKUP(A2126,[1]Plan1!$BZ$150:$CA$300,2),E2125)</f>
        <v>780.28</v>
      </c>
      <c r="F2126" s="140">
        <f t="shared" si="2861"/>
        <v>43972</v>
      </c>
      <c r="G2126" s="133">
        <f t="shared" si="2862"/>
        <v>2.8004076591598981E-3</v>
      </c>
      <c r="H2126" s="141">
        <f t="shared" si="2863"/>
        <v>16</v>
      </c>
      <c r="I2126" s="141">
        <f t="shared" si="2864"/>
        <v>30</v>
      </c>
      <c r="J2126" s="134">
        <f t="shared" si="2865"/>
        <v>1.001492576156823</v>
      </c>
      <c r="K2126" s="134">
        <f t="shared" si="2866"/>
        <v>1.36659927</v>
      </c>
      <c r="L2126" s="134">
        <f t="shared" si="2867"/>
        <v>1.36863902</v>
      </c>
      <c r="M2126" s="134">
        <f t="shared" si="2868"/>
        <v>1E-8</v>
      </c>
      <c r="N2126" s="142">
        <f t="shared" si="2848"/>
        <v>0</v>
      </c>
      <c r="O2126" s="133">
        <f t="shared" si="2882"/>
        <v>0</v>
      </c>
      <c r="P2126" s="134">
        <f t="shared" si="2869"/>
        <v>0</v>
      </c>
      <c r="Q2126" s="133">
        <f t="shared" si="2886"/>
        <v>0.12682499999999999</v>
      </c>
      <c r="R2126" s="143">
        <f t="shared" si="2870"/>
        <v>1.005320948</v>
      </c>
      <c r="S2126" s="134">
        <f t="shared" si="2871"/>
        <v>0</v>
      </c>
      <c r="T2126" s="3">
        <f t="shared" si="2887"/>
        <v>0</v>
      </c>
      <c r="U2126" s="4">
        <f t="shared" si="2888"/>
        <v>0</v>
      </c>
      <c r="V2126" s="144" t="str">
        <f t="shared" ref="V2126" si="2892">V2125</f>
        <v>A+J=</v>
      </c>
      <c r="W2126" s="9">
        <f t="shared" si="2884"/>
        <v>44182</v>
      </c>
      <c r="X2126" s="4"/>
      <c r="Y2126" s="18"/>
      <c r="Z2126" s="16"/>
      <c r="AD2126" s="5"/>
    </row>
    <row r="2127" spans="1:30" x14ac:dyDescent="0.2">
      <c r="A2127" s="138">
        <f t="shared" si="2885"/>
        <v>44172</v>
      </c>
      <c r="B2127" s="134">
        <f t="shared" si="2859"/>
        <v>1E-8</v>
      </c>
      <c r="C2127" s="134">
        <f t="shared" si="2847"/>
        <v>9.8680175142362714E-9</v>
      </c>
      <c r="D2127" s="139">
        <f t="shared" si="2860"/>
        <v>778.101</v>
      </c>
      <c r="E2127" s="10">
        <f>IF(DAY(A2127)=E$3+1,VLOOKUP(A2127,[1]Plan1!$BZ$150:$CA$300,2),E2126)</f>
        <v>780.28</v>
      </c>
      <c r="F2127" s="140">
        <f t="shared" si="2861"/>
        <v>43972</v>
      </c>
      <c r="G2127" s="133">
        <f t="shared" si="2862"/>
        <v>2.8004076591598981E-3</v>
      </c>
      <c r="H2127" s="141">
        <f t="shared" si="2863"/>
        <v>17</v>
      </c>
      <c r="I2127" s="141">
        <f t="shared" si="2864"/>
        <v>30</v>
      </c>
      <c r="J2127" s="134">
        <f t="shared" si="2865"/>
        <v>1.0015859361015247</v>
      </c>
      <c r="K2127" s="134">
        <f t="shared" si="2866"/>
        <v>1.36659927</v>
      </c>
      <c r="L2127" s="134">
        <f t="shared" si="2867"/>
        <v>1.3687666000000001</v>
      </c>
      <c r="M2127" s="134">
        <f t="shared" si="2868"/>
        <v>1E-8</v>
      </c>
      <c r="N2127" s="142">
        <f t="shared" si="2848"/>
        <v>0</v>
      </c>
      <c r="O2127" s="133">
        <f t="shared" si="2882"/>
        <v>0</v>
      </c>
      <c r="P2127" s="134">
        <f t="shared" si="2869"/>
        <v>0</v>
      </c>
      <c r="Q2127" s="133">
        <f t="shared" si="2886"/>
        <v>0.12682499999999999</v>
      </c>
      <c r="R2127" s="143">
        <f t="shared" si="2870"/>
        <v>1.0056544460000001</v>
      </c>
      <c r="S2127" s="134">
        <f t="shared" si="2871"/>
        <v>0</v>
      </c>
      <c r="T2127" s="3">
        <f t="shared" si="2887"/>
        <v>0</v>
      </c>
      <c r="U2127" s="4">
        <f t="shared" si="2888"/>
        <v>0</v>
      </c>
      <c r="V2127" s="144" t="str">
        <f t="shared" ref="V2127" si="2893">V2126</f>
        <v>A+J=</v>
      </c>
      <c r="W2127" s="9">
        <f t="shared" si="2884"/>
        <v>44182</v>
      </c>
      <c r="X2127" s="4"/>
      <c r="Y2127" s="18"/>
      <c r="Z2127" s="16"/>
      <c r="AD2127" s="5"/>
    </row>
    <row r="2128" spans="1:30" x14ac:dyDescent="0.2">
      <c r="A2128" s="138">
        <f t="shared" si="2885"/>
        <v>44173</v>
      </c>
      <c r="B2128" s="134">
        <f t="shared" si="2859"/>
        <v>1E-8</v>
      </c>
      <c r="C2128" s="134">
        <f t="shared" si="2847"/>
        <v>9.8680175142362714E-9</v>
      </c>
      <c r="D2128" s="139">
        <f t="shared" si="2860"/>
        <v>778.101</v>
      </c>
      <c r="E2128" s="10">
        <f>IF(DAY(A2128)=E$3+1,VLOOKUP(A2128,[1]Plan1!$BZ$150:$CA$300,2),E2127)</f>
        <v>780.28</v>
      </c>
      <c r="F2128" s="140">
        <f t="shared" si="2861"/>
        <v>43972</v>
      </c>
      <c r="G2128" s="133">
        <f t="shared" si="2862"/>
        <v>2.8004076591598981E-3</v>
      </c>
      <c r="H2128" s="141">
        <f t="shared" si="2863"/>
        <v>18</v>
      </c>
      <c r="I2128" s="141">
        <f t="shared" si="2864"/>
        <v>30</v>
      </c>
      <c r="J2128" s="134">
        <f t="shared" si="2865"/>
        <v>1.0016793047493155</v>
      </c>
      <c r="K2128" s="134">
        <f t="shared" si="2866"/>
        <v>1.36659927</v>
      </c>
      <c r="L2128" s="134">
        <f t="shared" si="2867"/>
        <v>1.3688941999999999</v>
      </c>
      <c r="M2128" s="134">
        <f t="shared" si="2868"/>
        <v>1E-8</v>
      </c>
      <c r="N2128" s="142">
        <f t="shared" si="2848"/>
        <v>0</v>
      </c>
      <c r="O2128" s="133">
        <f t="shared" si="2882"/>
        <v>0</v>
      </c>
      <c r="P2128" s="134">
        <f t="shared" si="2869"/>
        <v>0</v>
      </c>
      <c r="Q2128" s="133">
        <f t="shared" si="2886"/>
        <v>0.12682499999999999</v>
      </c>
      <c r="R2128" s="143">
        <f t="shared" si="2870"/>
        <v>1.0059880539999999</v>
      </c>
      <c r="S2128" s="134">
        <f t="shared" si="2871"/>
        <v>0</v>
      </c>
      <c r="T2128" s="3">
        <f t="shared" si="2887"/>
        <v>0</v>
      </c>
      <c r="U2128" s="4">
        <f t="shared" si="2888"/>
        <v>0</v>
      </c>
      <c r="V2128" s="144" t="str">
        <f t="shared" ref="V2128" si="2894">V2127</f>
        <v>A+J=</v>
      </c>
      <c r="W2128" s="9">
        <f t="shared" si="2884"/>
        <v>44182</v>
      </c>
      <c r="X2128" s="4"/>
      <c r="Y2128" s="18"/>
      <c r="Z2128" s="16"/>
      <c r="AD2128" s="5"/>
    </row>
    <row r="2129" spans="1:30" x14ac:dyDescent="0.2">
      <c r="A2129" s="138">
        <f t="shared" si="2885"/>
        <v>44174</v>
      </c>
      <c r="B2129" s="134">
        <f t="shared" si="2859"/>
        <v>1E-8</v>
      </c>
      <c r="C2129" s="134">
        <f t="shared" si="2847"/>
        <v>9.8680175142362714E-9</v>
      </c>
      <c r="D2129" s="139">
        <f t="shared" si="2860"/>
        <v>778.101</v>
      </c>
      <c r="E2129" s="10">
        <f>IF(DAY(A2129)=E$3+1,VLOOKUP(A2129,[1]Plan1!$BZ$150:$CA$300,2),E2128)</f>
        <v>780.28</v>
      </c>
      <c r="F2129" s="140">
        <f t="shared" si="2861"/>
        <v>43972</v>
      </c>
      <c r="G2129" s="133">
        <f t="shared" si="2862"/>
        <v>2.8004076591598981E-3</v>
      </c>
      <c r="H2129" s="141">
        <f t="shared" si="2863"/>
        <v>19</v>
      </c>
      <c r="I2129" s="141">
        <f t="shared" si="2864"/>
        <v>30</v>
      </c>
      <c r="J2129" s="134">
        <f t="shared" si="2865"/>
        <v>1.0017726821010069</v>
      </c>
      <c r="K2129" s="134">
        <f t="shared" si="2866"/>
        <v>1.36659927</v>
      </c>
      <c r="L2129" s="134">
        <f t="shared" si="2867"/>
        <v>1.36902181</v>
      </c>
      <c r="M2129" s="134">
        <f t="shared" si="2868"/>
        <v>1E-8</v>
      </c>
      <c r="N2129" s="142">
        <f t="shared" si="2848"/>
        <v>0</v>
      </c>
      <c r="O2129" s="133">
        <f t="shared" si="2882"/>
        <v>0</v>
      </c>
      <c r="P2129" s="134">
        <f t="shared" si="2869"/>
        <v>0</v>
      </c>
      <c r="Q2129" s="133">
        <f t="shared" si="2886"/>
        <v>0.12682499999999999</v>
      </c>
      <c r="R2129" s="143">
        <f t="shared" si="2870"/>
        <v>1.006321773</v>
      </c>
      <c r="S2129" s="134">
        <f t="shared" si="2871"/>
        <v>0</v>
      </c>
      <c r="T2129" s="3">
        <f t="shared" si="2887"/>
        <v>0</v>
      </c>
      <c r="U2129" s="4">
        <f t="shared" si="2888"/>
        <v>0</v>
      </c>
      <c r="V2129" s="144" t="str">
        <f t="shared" ref="V2129" si="2895">V2128</f>
        <v>A+J=</v>
      </c>
      <c r="W2129" s="9">
        <f t="shared" si="2884"/>
        <v>44182</v>
      </c>
      <c r="X2129" s="4"/>
      <c r="Y2129" s="18"/>
      <c r="Z2129" s="16"/>
      <c r="AD2129" s="5"/>
    </row>
    <row r="2130" spans="1:30" x14ac:dyDescent="0.2">
      <c r="A2130" s="138">
        <f t="shared" si="2885"/>
        <v>44175</v>
      </c>
      <c r="B2130" s="134">
        <f t="shared" si="2859"/>
        <v>1E-8</v>
      </c>
      <c r="C2130" s="134">
        <f t="shared" si="2847"/>
        <v>9.8680175142362714E-9</v>
      </c>
      <c r="D2130" s="139">
        <f t="shared" si="2860"/>
        <v>778.101</v>
      </c>
      <c r="E2130" s="10">
        <f>IF(DAY(A2130)=E$3+1,VLOOKUP(A2130,[1]Plan1!$BZ$150:$CA$300,2),E2129)</f>
        <v>780.28</v>
      </c>
      <c r="F2130" s="140">
        <f t="shared" si="2861"/>
        <v>43972</v>
      </c>
      <c r="G2130" s="133">
        <f t="shared" si="2862"/>
        <v>2.8004076591598981E-3</v>
      </c>
      <c r="H2130" s="141">
        <f t="shared" si="2863"/>
        <v>20</v>
      </c>
      <c r="I2130" s="141">
        <f t="shared" si="2864"/>
        <v>30</v>
      </c>
      <c r="J2130" s="134">
        <f t="shared" si="2865"/>
        <v>1.0018660681574103</v>
      </c>
      <c r="K2130" s="134">
        <f t="shared" si="2866"/>
        <v>1.36659927</v>
      </c>
      <c r="L2130" s="134">
        <f t="shared" si="2867"/>
        <v>1.36914943</v>
      </c>
      <c r="M2130" s="134">
        <f t="shared" si="2868"/>
        <v>1E-8</v>
      </c>
      <c r="N2130" s="142">
        <f t="shared" si="2848"/>
        <v>0</v>
      </c>
      <c r="O2130" s="133">
        <f t="shared" si="2882"/>
        <v>0</v>
      </c>
      <c r="P2130" s="134">
        <f t="shared" si="2869"/>
        <v>0</v>
      </c>
      <c r="Q2130" s="133">
        <f t="shared" si="2886"/>
        <v>0.12682499999999999</v>
      </c>
      <c r="R2130" s="143">
        <f t="shared" si="2870"/>
        <v>1.006655603</v>
      </c>
      <c r="S2130" s="134">
        <f t="shared" si="2871"/>
        <v>0</v>
      </c>
      <c r="T2130" s="3">
        <f t="shared" si="2887"/>
        <v>0</v>
      </c>
      <c r="U2130" s="4">
        <f t="shared" si="2888"/>
        <v>0</v>
      </c>
      <c r="V2130" s="144" t="str">
        <f t="shared" ref="V2130" si="2896">V2129</f>
        <v>A+J=</v>
      </c>
      <c r="W2130" s="9">
        <f t="shared" si="2884"/>
        <v>44182</v>
      </c>
      <c r="X2130" s="4"/>
      <c r="Y2130" s="18"/>
      <c r="Z2130" s="16"/>
      <c r="AD2130" s="5"/>
    </row>
    <row r="2131" spans="1:30" x14ac:dyDescent="0.2">
      <c r="A2131" s="138">
        <f t="shared" si="2885"/>
        <v>44176</v>
      </c>
      <c r="B2131" s="134">
        <f t="shared" si="2859"/>
        <v>1E-8</v>
      </c>
      <c r="C2131" s="134">
        <f t="shared" si="2847"/>
        <v>9.8680175142362714E-9</v>
      </c>
      <c r="D2131" s="139">
        <f t="shared" si="2860"/>
        <v>778.101</v>
      </c>
      <c r="E2131" s="10">
        <f>IF(DAY(A2131)=E$3+1,VLOOKUP(A2131,[1]Plan1!$BZ$150:$CA$300,2),E2130)</f>
        <v>780.28</v>
      </c>
      <c r="F2131" s="140">
        <f t="shared" si="2861"/>
        <v>43972</v>
      </c>
      <c r="G2131" s="133">
        <f t="shared" si="2862"/>
        <v>2.8004076591598981E-3</v>
      </c>
      <c r="H2131" s="141">
        <f t="shared" si="2863"/>
        <v>21</v>
      </c>
      <c r="I2131" s="141">
        <f t="shared" si="2864"/>
        <v>30</v>
      </c>
      <c r="J2131" s="134">
        <f t="shared" si="2865"/>
        <v>1.0019594629193371</v>
      </c>
      <c r="K2131" s="134">
        <f t="shared" si="2866"/>
        <v>1.36659927</v>
      </c>
      <c r="L2131" s="134">
        <f t="shared" si="2867"/>
        <v>1.3692770700000001</v>
      </c>
      <c r="M2131" s="134">
        <f t="shared" si="2868"/>
        <v>1E-8</v>
      </c>
      <c r="N2131" s="142">
        <f t="shared" si="2848"/>
        <v>0</v>
      </c>
      <c r="O2131" s="133">
        <f t="shared" si="2882"/>
        <v>0</v>
      </c>
      <c r="P2131" s="134">
        <f t="shared" si="2869"/>
        <v>0</v>
      </c>
      <c r="Q2131" s="133">
        <f t="shared" si="2886"/>
        <v>0.12682499999999999</v>
      </c>
      <c r="R2131" s="143">
        <f t="shared" si="2870"/>
        <v>1.0069895440000001</v>
      </c>
      <c r="S2131" s="134">
        <f t="shared" si="2871"/>
        <v>0</v>
      </c>
      <c r="T2131" s="3">
        <f t="shared" si="2887"/>
        <v>0</v>
      </c>
      <c r="U2131" s="4">
        <f t="shared" si="2888"/>
        <v>0</v>
      </c>
      <c r="V2131" s="144" t="str">
        <f t="shared" ref="V2131" si="2897">V2130</f>
        <v>A+J=</v>
      </c>
      <c r="W2131" s="9">
        <f t="shared" si="2884"/>
        <v>44182</v>
      </c>
      <c r="X2131" s="4"/>
      <c r="Y2131" s="18"/>
      <c r="Z2131" s="16"/>
      <c r="AD2131" s="5"/>
    </row>
    <row r="2132" spans="1:30" x14ac:dyDescent="0.2">
      <c r="A2132" s="138">
        <f t="shared" si="2885"/>
        <v>44177</v>
      </c>
      <c r="B2132" s="134">
        <f t="shared" si="2859"/>
        <v>1E-8</v>
      </c>
      <c r="C2132" s="134">
        <f t="shared" si="2847"/>
        <v>9.8680175142362714E-9</v>
      </c>
      <c r="D2132" s="139">
        <f t="shared" si="2860"/>
        <v>778.101</v>
      </c>
      <c r="E2132" s="10">
        <f>IF(DAY(A2132)=E$3+1,VLOOKUP(A2132,[1]Plan1!$BZ$150:$CA$300,2),E2131)</f>
        <v>780.28</v>
      </c>
      <c r="F2132" s="140">
        <f t="shared" si="2861"/>
        <v>43972</v>
      </c>
      <c r="G2132" s="133">
        <f t="shared" si="2862"/>
        <v>2.8004076591598981E-3</v>
      </c>
      <c r="H2132" s="141">
        <f t="shared" si="2863"/>
        <v>22</v>
      </c>
      <c r="I2132" s="141">
        <f t="shared" si="2864"/>
        <v>30</v>
      </c>
      <c r="J2132" s="134">
        <f t="shared" si="2865"/>
        <v>1.0020528663875989</v>
      </c>
      <c r="K2132" s="134">
        <f t="shared" si="2866"/>
        <v>1.36659927</v>
      </c>
      <c r="L2132" s="134">
        <f t="shared" si="2867"/>
        <v>1.36940471</v>
      </c>
      <c r="M2132" s="134">
        <f t="shared" si="2868"/>
        <v>1E-8</v>
      </c>
      <c r="N2132" s="142">
        <f t="shared" si="2848"/>
        <v>0</v>
      </c>
      <c r="O2132" s="133">
        <f t="shared" si="2882"/>
        <v>0</v>
      </c>
      <c r="P2132" s="134">
        <f t="shared" si="2869"/>
        <v>0</v>
      </c>
      <c r="Q2132" s="133">
        <f t="shared" si="2886"/>
        <v>0.12682499999999999</v>
      </c>
      <c r="R2132" s="143">
        <f t="shared" si="2870"/>
        <v>1.0073235949999999</v>
      </c>
      <c r="S2132" s="134">
        <f t="shared" si="2871"/>
        <v>0</v>
      </c>
      <c r="T2132" s="3">
        <f t="shared" si="2887"/>
        <v>0</v>
      </c>
      <c r="U2132" s="4">
        <f t="shared" si="2888"/>
        <v>0</v>
      </c>
      <c r="V2132" s="144" t="str">
        <f t="shared" ref="V2132" si="2898">V2131</f>
        <v>A+J=</v>
      </c>
      <c r="W2132" s="9">
        <f t="shared" si="2884"/>
        <v>44182</v>
      </c>
      <c r="X2132" s="4"/>
      <c r="Y2132" s="18"/>
      <c r="Z2132" s="16"/>
      <c r="AD2132" s="5"/>
    </row>
    <row r="2133" spans="1:30" x14ac:dyDescent="0.2">
      <c r="A2133" s="138">
        <f t="shared" si="2885"/>
        <v>44178</v>
      </c>
      <c r="B2133" s="134">
        <f t="shared" si="2859"/>
        <v>1E-8</v>
      </c>
      <c r="C2133" s="134">
        <f t="shared" si="2847"/>
        <v>9.8680175142362714E-9</v>
      </c>
      <c r="D2133" s="139">
        <f t="shared" si="2860"/>
        <v>778.101</v>
      </c>
      <c r="E2133" s="10">
        <f>IF(DAY(A2133)=E$3+1,VLOOKUP(A2133,[1]Plan1!$BZ$150:$CA$300,2),E2132)</f>
        <v>780.28</v>
      </c>
      <c r="F2133" s="140">
        <f t="shared" si="2861"/>
        <v>43972</v>
      </c>
      <c r="G2133" s="133">
        <f t="shared" si="2862"/>
        <v>2.8004076591598981E-3</v>
      </c>
      <c r="H2133" s="141">
        <f t="shared" si="2863"/>
        <v>23</v>
      </c>
      <c r="I2133" s="141">
        <f t="shared" si="2864"/>
        <v>30</v>
      </c>
      <c r="J2133" s="134">
        <f t="shared" si="2865"/>
        <v>1.0021462785630071</v>
      </c>
      <c r="K2133" s="134">
        <f t="shared" si="2866"/>
        <v>1.36659927</v>
      </c>
      <c r="L2133" s="134">
        <f t="shared" si="2867"/>
        <v>1.3695323699999999</v>
      </c>
      <c r="M2133" s="134">
        <f t="shared" si="2868"/>
        <v>1E-8</v>
      </c>
      <c r="N2133" s="142">
        <f t="shared" si="2848"/>
        <v>0</v>
      </c>
      <c r="O2133" s="133">
        <f t="shared" si="2882"/>
        <v>0</v>
      </c>
      <c r="P2133" s="134">
        <f t="shared" si="2869"/>
        <v>0</v>
      </c>
      <c r="Q2133" s="133">
        <f t="shared" si="2886"/>
        <v>0.12682499999999999</v>
      </c>
      <c r="R2133" s="143">
        <f t="shared" si="2870"/>
        <v>1.007657757</v>
      </c>
      <c r="S2133" s="134">
        <f t="shared" si="2871"/>
        <v>0</v>
      </c>
      <c r="T2133" s="3">
        <f t="shared" si="2887"/>
        <v>0</v>
      </c>
      <c r="U2133" s="4">
        <f t="shared" si="2888"/>
        <v>0</v>
      </c>
      <c r="V2133" s="144" t="str">
        <f t="shared" ref="V2133" si="2899">V2132</f>
        <v>A+J=</v>
      </c>
      <c r="W2133" s="9">
        <f t="shared" si="2884"/>
        <v>44182</v>
      </c>
      <c r="X2133" s="4"/>
      <c r="Y2133" s="18"/>
      <c r="Z2133" s="16"/>
      <c r="AD2133" s="5"/>
    </row>
    <row r="2134" spans="1:30" x14ac:dyDescent="0.2">
      <c r="A2134" s="138">
        <f t="shared" si="2885"/>
        <v>44179</v>
      </c>
      <c r="B2134" s="134">
        <f t="shared" si="2859"/>
        <v>1E-8</v>
      </c>
      <c r="C2134" s="134">
        <f t="shared" si="2847"/>
        <v>9.8680175142362714E-9</v>
      </c>
      <c r="D2134" s="139">
        <f t="shared" si="2860"/>
        <v>778.101</v>
      </c>
      <c r="E2134" s="10">
        <f>IF(DAY(A2134)=E$3+1,VLOOKUP(A2134,[1]Plan1!$BZ$150:$CA$300,2),E2133)</f>
        <v>780.28</v>
      </c>
      <c r="F2134" s="140">
        <f t="shared" si="2861"/>
        <v>43972</v>
      </c>
      <c r="G2134" s="133">
        <f t="shared" si="2862"/>
        <v>2.8004076591598981E-3</v>
      </c>
      <c r="H2134" s="141">
        <f t="shared" si="2863"/>
        <v>24</v>
      </c>
      <c r="I2134" s="141">
        <f t="shared" si="2864"/>
        <v>30</v>
      </c>
      <c r="J2134" s="134">
        <f t="shared" si="2865"/>
        <v>1.0022396994463736</v>
      </c>
      <c r="K2134" s="134">
        <f t="shared" si="2866"/>
        <v>1.36659927</v>
      </c>
      <c r="L2134" s="134">
        <f t="shared" si="2867"/>
        <v>1.3696600400000001</v>
      </c>
      <c r="M2134" s="134">
        <f t="shared" si="2868"/>
        <v>1E-8</v>
      </c>
      <c r="N2134" s="142">
        <f t="shared" si="2848"/>
        <v>0</v>
      </c>
      <c r="O2134" s="133">
        <f t="shared" si="2882"/>
        <v>0</v>
      </c>
      <c r="P2134" s="134">
        <f t="shared" si="2869"/>
        <v>0</v>
      </c>
      <c r="Q2134" s="133">
        <f t="shared" si="2886"/>
        <v>0.12682499999999999</v>
      </c>
      <c r="R2134" s="143">
        <f t="shared" si="2870"/>
        <v>1.00799203</v>
      </c>
      <c r="S2134" s="134">
        <f t="shared" si="2871"/>
        <v>0</v>
      </c>
      <c r="T2134" s="3">
        <f t="shared" si="2887"/>
        <v>0</v>
      </c>
      <c r="U2134" s="4">
        <f t="shared" si="2888"/>
        <v>0</v>
      </c>
      <c r="V2134" s="144" t="str">
        <f t="shared" ref="V2134" si="2900">V2133</f>
        <v>A+J=</v>
      </c>
      <c r="W2134" s="9">
        <f t="shared" si="2884"/>
        <v>44182</v>
      </c>
      <c r="X2134" s="4"/>
      <c r="Y2134" s="18"/>
      <c r="Z2134" s="16"/>
      <c r="AD2134" s="5"/>
    </row>
    <row r="2135" spans="1:30" x14ac:dyDescent="0.2">
      <c r="A2135" s="138">
        <f t="shared" si="2885"/>
        <v>44180</v>
      </c>
      <c r="B2135" s="134">
        <f t="shared" si="2859"/>
        <v>1E-8</v>
      </c>
      <c r="C2135" s="134">
        <f t="shared" si="2847"/>
        <v>9.8680175142362714E-9</v>
      </c>
      <c r="D2135" s="139">
        <f t="shared" si="2860"/>
        <v>778.101</v>
      </c>
      <c r="E2135" s="10">
        <f>IF(DAY(A2135)=E$3+1,VLOOKUP(A2135,[1]Plan1!$BZ$150:$CA$300,2),E2134)</f>
        <v>780.28</v>
      </c>
      <c r="F2135" s="140">
        <f t="shared" si="2861"/>
        <v>43972</v>
      </c>
      <c r="G2135" s="133">
        <f t="shared" si="2862"/>
        <v>2.8004076591598981E-3</v>
      </c>
      <c r="H2135" s="141">
        <f t="shared" si="2863"/>
        <v>25</v>
      </c>
      <c r="I2135" s="141">
        <f t="shared" si="2864"/>
        <v>30</v>
      </c>
      <c r="J2135" s="134">
        <f t="shared" si="2865"/>
        <v>1.0023331290385102</v>
      </c>
      <c r="K2135" s="134">
        <f t="shared" si="2866"/>
        <v>1.36659927</v>
      </c>
      <c r="L2135" s="134">
        <f t="shared" si="2867"/>
        <v>1.3697877199999999</v>
      </c>
      <c r="M2135" s="134">
        <f t="shared" si="2868"/>
        <v>1E-8</v>
      </c>
      <c r="N2135" s="142">
        <f t="shared" si="2848"/>
        <v>0</v>
      </c>
      <c r="O2135" s="133">
        <f t="shared" si="2882"/>
        <v>0</v>
      </c>
      <c r="P2135" s="134">
        <f t="shared" si="2869"/>
        <v>0</v>
      </c>
      <c r="Q2135" s="133">
        <f t="shared" si="2886"/>
        <v>0.12682499999999999</v>
      </c>
      <c r="R2135" s="143">
        <f t="shared" si="2870"/>
        <v>1.0083264139999999</v>
      </c>
      <c r="S2135" s="134">
        <f t="shared" si="2871"/>
        <v>0</v>
      </c>
      <c r="T2135" s="3">
        <f t="shared" si="2887"/>
        <v>0</v>
      </c>
      <c r="U2135" s="4">
        <f t="shared" si="2888"/>
        <v>0</v>
      </c>
      <c r="V2135" s="144" t="str">
        <f t="shared" ref="V2135" si="2901">V2134</f>
        <v>A+J=</v>
      </c>
      <c r="W2135" s="9">
        <f t="shared" si="2884"/>
        <v>44182</v>
      </c>
      <c r="X2135" s="4"/>
      <c r="Y2135" s="18"/>
      <c r="Z2135" s="16"/>
      <c r="AD2135" s="5"/>
    </row>
    <row r="2136" spans="1:30" x14ac:dyDescent="0.2">
      <c r="A2136" s="138">
        <f t="shared" si="2885"/>
        <v>44181</v>
      </c>
      <c r="B2136" s="134">
        <f t="shared" si="2859"/>
        <v>1E-8</v>
      </c>
      <c r="C2136" s="134">
        <f t="shared" si="2847"/>
        <v>9.8680175142362714E-9</v>
      </c>
      <c r="D2136" s="139">
        <f t="shared" si="2860"/>
        <v>778.101</v>
      </c>
      <c r="E2136" s="10">
        <f>IF(DAY(A2136)=E$3+1,VLOOKUP(A2136,[1]Plan1!$BZ$150:$CA$300,2),E2135)</f>
        <v>780.28</v>
      </c>
      <c r="F2136" s="140">
        <f t="shared" si="2861"/>
        <v>43972</v>
      </c>
      <c r="G2136" s="133">
        <f t="shared" si="2862"/>
        <v>2.8004076591598981E-3</v>
      </c>
      <c r="H2136" s="141">
        <f t="shared" si="2863"/>
        <v>26</v>
      </c>
      <c r="I2136" s="141">
        <f t="shared" si="2864"/>
        <v>30</v>
      </c>
      <c r="J2136" s="134">
        <f t="shared" si="2865"/>
        <v>1.0024265673402286</v>
      </c>
      <c r="K2136" s="134">
        <f t="shared" si="2866"/>
        <v>1.36659927</v>
      </c>
      <c r="L2136" s="134">
        <f t="shared" si="2867"/>
        <v>1.3699154099999999</v>
      </c>
      <c r="M2136" s="134">
        <f t="shared" si="2868"/>
        <v>1E-8</v>
      </c>
      <c r="N2136" s="142">
        <f t="shared" si="2848"/>
        <v>0</v>
      </c>
      <c r="O2136" s="133">
        <f t="shared" si="2882"/>
        <v>0</v>
      </c>
      <c r="P2136" s="134">
        <f t="shared" si="2869"/>
        <v>0</v>
      </c>
      <c r="Q2136" s="133">
        <f t="shared" si="2886"/>
        <v>0.12682499999999999</v>
      </c>
      <c r="R2136" s="143">
        <f t="shared" si="2870"/>
        <v>1.008660909</v>
      </c>
      <c r="S2136" s="134">
        <f t="shared" si="2871"/>
        <v>0</v>
      </c>
      <c r="T2136" s="3">
        <f t="shared" si="2887"/>
        <v>0</v>
      </c>
      <c r="U2136" s="4">
        <f t="shared" si="2888"/>
        <v>0</v>
      </c>
      <c r="V2136" s="144" t="str">
        <f t="shared" ref="V2136" si="2902">V2135</f>
        <v>A+J=</v>
      </c>
      <c r="W2136" s="9">
        <f t="shared" si="2884"/>
        <v>44182</v>
      </c>
      <c r="X2136" s="4"/>
      <c r="Y2136" s="18"/>
      <c r="Z2136" s="16"/>
      <c r="AD2136" s="5"/>
    </row>
    <row r="2137" spans="1:30" x14ac:dyDescent="0.2">
      <c r="A2137" s="138">
        <f t="shared" si="2885"/>
        <v>44182</v>
      </c>
      <c r="B2137" s="134">
        <f t="shared" si="2859"/>
        <v>1E-8</v>
      </c>
      <c r="C2137" s="134">
        <f t="shared" si="2847"/>
        <v>9.8680175142362714E-9</v>
      </c>
      <c r="D2137" s="139">
        <f t="shared" si="2860"/>
        <v>778.101</v>
      </c>
      <c r="E2137" s="10">
        <f>IF(DAY(A2137)=E$3+1,VLOOKUP(A2137,[1]Plan1!$BZ$150:$CA$300,2),E2136)</f>
        <v>780.28</v>
      </c>
      <c r="F2137" s="140">
        <f t="shared" si="2861"/>
        <v>43972</v>
      </c>
      <c r="G2137" s="133">
        <f t="shared" si="2862"/>
        <v>2.8004076591598981E-3</v>
      </c>
      <c r="H2137" s="141">
        <f t="shared" si="2863"/>
        <v>27</v>
      </c>
      <c r="I2137" s="141">
        <f t="shared" si="2864"/>
        <v>30</v>
      </c>
      <c r="J2137" s="134">
        <f t="shared" si="2865"/>
        <v>1.0025200143523407</v>
      </c>
      <c r="K2137" s="134">
        <f t="shared" si="2866"/>
        <v>1.36659927</v>
      </c>
      <c r="L2137" s="134">
        <f t="shared" si="2867"/>
        <v>1.3700431099999999</v>
      </c>
      <c r="M2137" s="134">
        <f t="shared" si="2868"/>
        <v>1E-8</v>
      </c>
      <c r="N2137" s="142">
        <f t="shared" si="2848"/>
        <v>0</v>
      </c>
      <c r="O2137" s="133">
        <f t="shared" si="2882"/>
        <v>0</v>
      </c>
      <c r="P2137" s="134">
        <f t="shared" si="2869"/>
        <v>0</v>
      </c>
      <c r="Q2137" s="133">
        <f t="shared" si="2886"/>
        <v>0.12682499999999999</v>
      </c>
      <c r="R2137" s="143">
        <f t="shared" si="2870"/>
        <v>1.008995514</v>
      </c>
      <c r="S2137" s="134">
        <f t="shared" si="2871"/>
        <v>0</v>
      </c>
      <c r="T2137" s="3">
        <f t="shared" si="2887"/>
        <v>0</v>
      </c>
      <c r="U2137" s="4">
        <f t="shared" si="2888"/>
        <v>0</v>
      </c>
      <c r="V2137" s="144" t="str">
        <f t="shared" ref="V2137" si="2903">V2136</f>
        <v>A+J=</v>
      </c>
      <c r="W2137" s="9">
        <f t="shared" si="2884"/>
        <v>44213</v>
      </c>
      <c r="X2137" s="4"/>
      <c r="Y2137" s="18"/>
      <c r="Z2137" s="16"/>
      <c r="AD2137" s="5"/>
    </row>
    <row r="2138" spans="1:30" x14ac:dyDescent="0.2">
      <c r="A2138" s="138">
        <f t="shared" si="2885"/>
        <v>44183</v>
      </c>
      <c r="B2138" s="134">
        <f t="shared" si="2859"/>
        <v>1E-8</v>
      </c>
      <c r="C2138" s="134">
        <f t="shared" si="2847"/>
        <v>9.8680175142362714E-9</v>
      </c>
      <c r="D2138" s="139">
        <f t="shared" si="2860"/>
        <v>778.101</v>
      </c>
      <c r="E2138" s="10">
        <f>IF(DAY(A2138)=E$3+1,VLOOKUP(A2138,[1]Plan1!$BZ$150:$CA$300,2),E2137)</f>
        <v>780.28</v>
      </c>
      <c r="F2138" s="140">
        <f t="shared" si="2861"/>
        <v>43972</v>
      </c>
      <c r="G2138" s="133">
        <f t="shared" si="2862"/>
        <v>2.8004076591598981E-3</v>
      </c>
      <c r="H2138" s="141">
        <f t="shared" si="2863"/>
        <v>28</v>
      </c>
      <c r="I2138" s="141">
        <f t="shared" si="2864"/>
        <v>30</v>
      </c>
      <c r="J2138" s="134">
        <f t="shared" si="2865"/>
        <v>1.0026134700756586</v>
      </c>
      <c r="K2138" s="134">
        <f t="shared" si="2866"/>
        <v>1.36659927</v>
      </c>
      <c r="L2138" s="134">
        <f t="shared" si="2867"/>
        <v>1.37017083</v>
      </c>
      <c r="M2138" s="134">
        <f t="shared" si="2868"/>
        <v>1E-8</v>
      </c>
      <c r="N2138" s="142">
        <f t="shared" si="2848"/>
        <v>0</v>
      </c>
      <c r="O2138" s="133">
        <f t="shared" si="2882"/>
        <v>0</v>
      </c>
      <c r="P2138" s="134">
        <f t="shared" si="2869"/>
        <v>0</v>
      </c>
      <c r="Q2138" s="133">
        <f t="shared" si="2886"/>
        <v>0.12682499999999999</v>
      </c>
      <c r="R2138" s="143">
        <f t="shared" si="2870"/>
        <v>1.0093302310000001</v>
      </c>
      <c r="S2138" s="134">
        <f t="shared" si="2871"/>
        <v>0</v>
      </c>
      <c r="T2138" s="3">
        <f t="shared" si="2887"/>
        <v>0</v>
      </c>
      <c r="U2138" s="4">
        <f t="shared" si="2888"/>
        <v>0</v>
      </c>
      <c r="V2138" s="144" t="str">
        <f t="shared" ref="V2138" si="2904">V2137</f>
        <v>A+J=</v>
      </c>
      <c r="W2138" s="9">
        <f t="shared" si="2884"/>
        <v>44213</v>
      </c>
      <c r="X2138" s="4"/>
      <c r="Y2138" s="18"/>
      <c r="Z2138" s="16"/>
      <c r="AD2138" s="5"/>
    </row>
    <row r="2139" spans="1:30" x14ac:dyDescent="0.2">
      <c r="A2139" s="138">
        <f t="shared" si="2885"/>
        <v>44184</v>
      </c>
      <c r="B2139" s="134">
        <f t="shared" si="2859"/>
        <v>1E-8</v>
      </c>
      <c r="C2139" s="134">
        <f t="shared" si="2847"/>
        <v>9.8680175142362714E-9</v>
      </c>
      <c r="D2139" s="139">
        <f t="shared" si="2860"/>
        <v>778.101</v>
      </c>
      <c r="E2139" s="10">
        <f>IF(DAY(A2139)=E$3+1,VLOOKUP(A2139,[1]Plan1!$BZ$150:$CA$300,2),E2138)</f>
        <v>780.28</v>
      </c>
      <c r="F2139" s="140">
        <f t="shared" si="2861"/>
        <v>43972</v>
      </c>
      <c r="G2139" s="133">
        <f t="shared" si="2862"/>
        <v>2.8004076591598981E-3</v>
      </c>
      <c r="H2139" s="141">
        <f t="shared" si="2863"/>
        <v>29</v>
      </c>
      <c r="I2139" s="141">
        <f t="shared" si="2864"/>
        <v>30</v>
      </c>
      <c r="J2139" s="134">
        <f t="shared" si="2865"/>
        <v>1.0027069345109942</v>
      </c>
      <c r="K2139" s="134">
        <f t="shared" si="2866"/>
        <v>1.36659927</v>
      </c>
      <c r="L2139" s="134">
        <f t="shared" si="2867"/>
        <v>1.3702985599999999</v>
      </c>
      <c r="M2139" s="134">
        <f t="shared" si="2868"/>
        <v>1E-8</v>
      </c>
      <c r="N2139" s="142">
        <f t="shared" si="2848"/>
        <v>0</v>
      </c>
      <c r="O2139" s="133">
        <f t="shared" si="2882"/>
        <v>0</v>
      </c>
      <c r="P2139" s="134">
        <f t="shared" si="2869"/>
        <v>0</v>
      </c>
      <c r="Q2139" s="133">
        <f t="shared" si="2886"/>
        <v>0.12682499999999999</v>
      </c>
      <c r="R2139" s="143">
        <f t="shared" si="2870"/>
        <v>1.009665059</v>
      </c>
      <c r="S2139" s="134">
        <f t="shared" si="2871"/>
        <v>0</v>
      </c>
      <c r="T2139" s="3">
        <f t="shared" si="2887"/>
        <v>0</v>
      </c>
      <c r="U2139" s="4">
        <f t="shared" si="2888"/>
        <v>0</v>
      </c>
      <c r="V2139" s="144" t="str">
        <f t="shared" ref="V2139" si="2905">V2138</f>
        <v>A+J=</v>
      </c>
      <c r="W2139" s="9">
        <f t="shared" si="2884"/>
        <v>44213</v>
      </c>
      <c r="X2139" s="30"/>
      <c r="Y2139" s="18"/>
      <c r="Z2139" s="16"/>
      <c r="AD2139" s="5"/>
    </row>
    <row r="2140" spans="1:30" x14ac:dyDescent="0.2">
      <c r="A2140" s="138">
        <f t="shared" si="2885"/>
        <v>44185</v>
      </c>
      <c r="B2140" s="134">
        <f t="shared" si="2859"/>
        <v>1E-8</v>
      </c>
      <c r="C2140" s="134">
        <f t="shared" si="2847"/>
        <v>9.8680175142362714E-9</v>
      </c>
      <c r="D2140" s="139">
        <f t="shared" si="2860"/>
        <v>778.101</v>
      </c>
      <c r="E2140" s="10">
        <f>IF(DAY(A2140)=E$3+1,VLOOKUP(A2140,[1]Plan1!$BZ$150:$CA$300,2),E2139)</f>
        <v>780.28</v>
      </c>
      <c r="F2140" s="140">
        <f t="shared" si="2861"/>
        <v>43972</v>
      </c>
      <c r="G2140" s="133">
        <f t="shared" si="2862"/>
        <v>2.8004076591598981E-3</v>
      </c>
      <c r="H2140" s="141">
        <f t="shared" si="2863"/>
        <v>30</v>
      </c>
      <c r="I2140" s="141">
        <f t="shared" si="2864"/>
        <v>30</v>
      </c>
      <c r="J2140" s="134">
        <f t="shared" si="2865"/>
        <v>1.0028004076591599</v>
      </c>
      <c r="K2140" s="134">
        <f t="shared" si="2866"/>
        <v>1.36659927</v>
      </c>
      <c r="L2140" s="134">
        <f t="shared" si="2867"/>
        <v>1.3704263000000001</v>
      </c>
      <c r="M2140" s="134">
        <f t="shared" si="2868"/>
        <v>1E-8</v>
      </c>
      <c r="N2140" s="142">
        <f t="shared" si="2848"/>
        <v>71</v>
      </c>
      <c r="O2140" s="133">
        <f t="shared" si="2882"/>
        <v>7.9003000000000004E-2</v>
      </c>
      <c r="P2140" s="134">
        <f t="shared" si="2869"/>
        <v>0</v>
      </c>
      <c r="Q2140" s="133">
        <f t="shared" si="2886"/>
        <v>0.12682499999999999</v>
      </c>
      <c r="R2140" s="143">
        <f t="shared" si="2870"/>
        <v>1.0099999980000001</v>
      </c>
      <c r="S2140" s="134">
        <f t="shared" si="2871"/>
        <v>0</v>
      </c>
      <c r="T2140" s="3">
        <f t="shared" si="2887"/>
        <v>0</v>
      </c>
      <c r="U2140" s="4">
        <f t="shared" si="2888"/>
        <v>0</v>
      </c>
      <c r="V2140" s="144" t="str">
        <f t="shared" ref="V2140" si="2906">V2139</f>
        <v>A+J=</v>
      </c>
      <c r="W2140" s="9">
        <f t="shared" si="2884"/>
        <v>44213</v>
      </c>
      <c r="X2140" s="4"/>
      <c r="Y2140" s="18"/>
      <c r="Z2140" s="16"/>
      <c r="AD2140" s="5"/>
    </row>
    <row r="2141" spans="1:30" x14ac:dyDescent="0.2">
      <c r="A2141" s="138">
        <f t="shared" si="2885"/>
        <v>44186</v>
      </c>
      <c r="B2141" s="134">
        <f t="shared" si="2859"/>
        <v>1E-8</v>
      </c>
      <c r="C2141" s="134">
        <f t="shared" si="2847"/>
        <v>9.8680175142362714E-9</v>
      </c>
      <c r="D2141" s="139">
        <f t="shared" si="2860"/>
        <v>778.101</v>
      </c>
      <c r="E2141" s="10">
        <f>IF(DAY(A2141)=E$3+1,VLOOKUP(A2141,[1]Plan1!$BZ$150:$CA$300,2),E2140)</f>
        <v>780.28</v>
      </c>
      <c r="F2141" s="140">
        <f t="shared" si="2861"/>
        <v>43972</v>
      </c>
      <c r="G2141" s="133">
        <f t="shared" si="2862"/>
        <v>2.8004076591598981E-3</v>
      </c>
      <c r="H2141" s="141">
        <f t="shared" si="2863"/>
        <v>1</v>
      </c>
      <c r="I2141" s="141">
        <f t="shared" si="2864"/>
        <v>31</v>
      </c>
      <c r="J2141" s="134">
        <f t="shared" si="2865"/>
        <v>1.0000902135471528</v>
      </c>
      <c r="K2141" s="134">
        <f t="shared" si="2866"/>
        <v>1.3704263000000001</v>
      </c>
      <c r="L2141" s="134">
        <f t="shared" si="2867"/>
        <v>1.3705499299999999</v>
      </c>
      <c r="M2141" s="134">
        <f t="shared" si="2868"/>
        <v>1E-8</v>
      </c>
      <c r="N2141" s="142">
        <f t="shared" si="2848"/>
        <v>0</v>
      </c>
      <c r="O2141" s="133">
        <f t="shared" si="2882"/>
        <v>0</v>
      </c>
      <c r="P2141" s="134">
        <f t="shared" si="2869"/>
        <v>0</v>
      </c>
      <c r="Q2141" s="133">
        <f t="shared" si="2886"/>
        <v>0.12682499999999999</v>
      </c>
      <c r="R2141" s="143">
        <f t="shared" si="2870"/>
        <v>1.0003210300000001</v>
      </c>
      <c r="S2141" s="134">
        <f t="shared" si="2871"/>
        <v>0</v>
      </c>
      <c r="T2141" s="3">
        <f t="shared" si="2887"/>
        <v>0</v>
      </c>
      <c r="U2141" s="4">
        <f t="shared" si="2888"/>
        <v>0</v>
      </c>
      <c r="V2141" s="144" t="str">
        <f t="shared" ref="V2141" si="2907">V2140</f>
        <v>A+J=</v>
      </c>
      <c r="W2141" s="9">
        <f t="shared" si="2884"/>
        <v>44213</v>
      </c>
      <c r="X2141" s="4"/>
      <c r="Y2141" s="18"/>
      <c r="Z2141" s="16"/>
      <c r="AD2141" s="5"/>
    </row>
    <row r="2142" spans="1:30" x14ac:dyDescent="0.2">
      <c r="A2142" s="138">
        <f t="shared" si="2885"/>
        <v>44187</v>
      </c>
      <c r="B2142" s="134">
        <f t="shared" si="2859"/>
        <v>1E-8</v>
      </c>
      <c r="C2142" s="134">
        <f t="shared" si="2847"/>
        <v>9.8680175142362714E-9</v>
      </c>
      <c r="D2142" s="139">
        <f t="shared" si="2860"/>
        <v>778.101</v>
      </c>
      <c r="E2142" s="10">
        <f>IF(DAY(A2142)=E$3+1,VLOOKUP(A2142,[1]Plan1!$BZ$150:$CA$300,2),E2141)</f>
        <v>780.28</v>
      </c>
      <c r="F2142" s="140">
        <f t="shared" si="2861"/>
        <v>43972</v>
      </c>
      <c r="G2142" s="133">
        <f t="shared" si="2862"/>
        <v>2.8004076591598981E-3</v>
      </c>
      <c r="H2142" s="141">
        <f t="shared" si="2863"/>
        <v>2</v>
      </c>
      <c r="I2142" s="141">
        <f t="shared" si="2864"/>
        <v>31</v>
      </c>
      <c r="J2142" s="134">
        <f t="shared" si="2865"/>
        <v>1.0001804352327897</v>
      </c>
      <c r="K2142" s="134">
        <f t="shared" si="2866"/>
        <v>1.3704263000000001</v>
      </c>
      <c r="L2142" s="134">
        <f t="shared" si="2867"/>
        <v>1.3706735699999999</v>
      </c>
      <c r="M2142" s="134">
        <f t="shared" si="2868"/>
        <v>1E-8</v>
      </c>
      <c r="N2142" s="142">
        <f t="shared" si="2848"/>
        <v>0</v>
      </c>
      <c r="O2142" s="133">
        <f t="shared" si="2882"/>
        <v>0</v>
      </c>
      <c r="P2142" s="134">
        <f t="shared" si="2869"/>
        <v>0</v>
      </c>
      <c r="Q2142" s="133">
        <f t="shared" si="2886"/>
        <v>0.12682499999999999</v>
      </c>
      <c r="R2142" s="143">
        <f t="shared" si="2870"/>
        <v>1.000642163</v>
      </c>
      <c r="S2142" s="134">
        <f t="shared" si="2871"/>
        <v>0</v>
      </c>
      <c r="T2142" s="3">
        <f t="shared" si="2887"/>
        <v>0</v>
      </c>
      <c r="U2142" s="4">
        <f t="shared" si="2888"/>
        <v>0</v>
      </c>
      <c r="V2142" s="144" t="str">
        <f t="shared" ref="V2142" si="2908">V2141</f>
        <v>A+J=</v>
      </c>
      <c r="W2142" s="9">
        <f t="shared" si="2884"/>
        <v>44213</v>
      </c>
      <c r="X2142" s="4"/>
      <c r="Y2142" s="18"/>
      <c r="Z2142" s="16"/>
      <c r="AD2142" s="5"/>
    </row>
    <row r="2143" spans="1:30" x14ac:dyDescent="0.2">
      <c r="A2143" s="138">
        <f t="shared" si="2885"/>
        <v>44188</v>
      </c>
      <c r="B2143" s="134">
        <f t="shared" si="2859"/>
        <v>1E-8</v>
      </c>
      <c r="C2143" s="134">
        <f t="shared" si="2847"/>
        <v>9.8680175142362714E-9</v>
      </c>
      <c r="D2143" s="139">
        <f t="shared" si="2860"/>
        <v>778.101</v>
      </c>
      <c r="E2143" s="10">
        <f>IF(DAY(A2143)=E$3+1,VLOOKUP(A2143,[1]Plan1!$BZ$150:$CA$300,2),E2142)</f>
        <v>780.28</v>
      </c>
      <c r="F2143" s="140">
        <f t="shared" si="2861"/>
        <v>43972</v>
      </c>
      <c r="G2143" s="133">
        <f t="shared" si="2862"/>
        <v>2.8004076591598981E-3</v>
      </c>
      <c r="H2143" s="141">
        <f t="shared" si="2863"/>
        <v>3</v>
      </c>
      <c r="I2143" s="141">
        <f t="shared" si="2864"/>
        <v>31</v>
      </c>
      <c r="J2143" s="134">
        <f t="shared" si="2865"/>
        <v>1.0002706650576449</v>
      </c>
      <c r="K2143" s="134">
        <f t="shared" si="2866"/>
        <v>1.3704263000000001</v>
      </c>
      <c r="L2143" s="134">
        <f t="shared" si="2867"/>
        <v>1.37079722</v>
      </c>
      <c r="M2143" s="134">
        <f t="shared" si="2868"/>
        <v>1E-8</v>
      </c>
      <c r="N2143" s="142">
        <f t="shared" si="2848"/>
        <v>0</v>
      </c>
      <c r="O2143" s="133">
        <f t="shared" si="2882"/>
        <v>0</v>
      </c>
      <c r="P2143" s="134">
        <f t="shared" si="2869"/>
        <v>0</v>
      </c>
      <c r="Q2143" s="133">
        <f t="shared" si="2886"/>
        <v>0.12682499999999999</v>
      </c>
      <c r="R2143" s="143">
        <f t="shared" si="2870"/>
        <v>1.000963399</v>
      </c>
      <c r="S2143" s="134">
        <f t="shared" si="2871"/>
        <v>0</v>
      </c>
      <c r="T2143" s="3">
        <f t="shared" si="2887"/>
        <v>0</v>
      </c>
      <c r="U2143" s="4">
        <f t="shared" si="2888"/>
        <v>0</v>
      </c>
      <c r="V2143" s="144" t="str">
        <f t="shared" ref="V2143" si="2909">V2142</f>
        <v>A+J=</v>
      </c>
      <c r="W2143" s="9">
        <f t="shared" si="2884"/>
        <v>44213</v>
      </c>
      <c r="X2143" s="4"/>
      <c r="Y2143" s="18"/>
      <c r="Z2143" s="16"/>
      <c r="AD2143" s="5"/>
    </row>
    <row r="2144" spans="1:30" x14ac:dyDescent="0.2">
      <c r="A2144" s="138">
        <f t="shared" si="2885"/>
        <v>44189</v>
      </c>
      <c r="B2144" s="134">
        <f t="shared" si="2859"/>
        <v>1E-8</v>
      </c>
      <c r="C2144" s="134">
        <f t="shared" si="2847"/>
        <v>9.8680175142362714E-9</v>
      </c>
      <c r="D2144" s="139">
        <f t="shared" si="2860"/>
        <v>778.101</v>
      </c>
      <c r="E2144" s="10">
        <f>IF(DAY(A2144)=E$3+1,VLOOKUP(A2144,[1]Plan1!$BZ$150:$CA$300,2),E2143)</f>
        <v>780.28</v>
      </c>
      <c r="F2144" s="140">
        <f t="shared" si="2861"/>
        <v>43972</v>
      </c>
      <c r="G2144" s="133">
        <f t="shared" si="2862"/>
        <v>2.8004076591598981E-3</v>
      </c>
      <c r="H2144" s="141">
        <f t="shared" si="2863"/>
        <v>4</v>
      </c>
      <c r="I2144" s="141">
        <f t="shared" si="2864"/>
        <v>31</v>
      </c>
      <c r="J2144" s="134">
        <f t="shared" si="2865"/>
        <v>1.0003609030224527</v>
      </c>
      <c r="K2144" s="134">
        <f t="shared" si="2866"/>
        <v>1.3704263000000001</v>
      </c>
      <c r="L2144" s="134">
        <f t="shared" si="2867"/>
        <v>1.3709208900000001</v>
      </c>
      <c r="M2144" s="134">
        <f t="shared" si="2868"/>
        <v>1E-8</v>
      </c>
      <c r="N2144" s="142">
        <f t="shared" si="2848"/>
        <v>0</v>
      </c>
      <c r="O2144" s="133">
        <f t="shared" si="2882"/>
        <v>0</v>
      </c>
      <c r="P2144" s="134">
        <f t="shared" si="2869"/>
        <v>0</v>
      </c>
      <c r="Q2144" s="133">
        <f t="shared" si="2886"/>
        <v>0.12682499999999999</v>
      </c>
      <c r="R2144" s="143">
        <f t="shared" si="2870"/>
        <v>1.0012847380000001</v>
      </c>
      <c r="S2144" s="134">
        <f t="shared" si="2871"/>
        <v>0</v>
      </c>
      <c r="T2144" s="3">
        <f t="shared" si="2887"/>
        <v>0</v>
      </c>
      <c r="U2144" s="4">
        <f t="shared" si="2888"/>
        <v>0</v>
      </c>
      <c r="V2144" s="144" t="str">
        <f t="shared" ref="V2144" si="2910">V2143</f>
        <v>A+J=</v>
      </c>
      <c r="W2144" s="9">
        <f t="shared" si="2884"/>
        <v>44213</v>
      </c>
      <c r="X2144" s="4"/>
      <c r="Y2144" s="18"/>
      <c r="Z2144" s="16"/>
      <c r="AD2144" s="5"/>
    </row>
    <row r="2145" spans="1:30" x14ac:dyDescent="0.2">
      <c r="A2145" s="138">
        <f t="shared" si="2885"/>
        <v>44190</v>
      </c>
      <c r="B2145" s="134">
        <f t="shared" si="2859"/>
        <v>1E-8</v>
      </c>
      <c r="C2145" s="134">
        <f t="shared" si="2847"/>
        <v>9.8680175142362714E-9</v>
      </c>
      <c r="D2145" s="139">
        <f t="shared" si="2860"/>
        <v>778.101</v>
      </c>
      <c r="E2145" s="10">
        <f>IF(DAY(A2145)=E$3+1,VLOOKUP(A2145,[1]Plan1!$BZ$150:$CA$300,2),E2144)</f>
        <v>780.28</v>
      </c>
      <c r="F2145" s="140">
        <f t="shared" si="2861"/>
        <v>43972</v>
      </c>
      <c r="G2145" s="133">
        <f t="shared" si="2862"/>
        <v>2.8004076591598981E-3</v>
      </c>
      <c r="H2145" s="141">
        <f t="shared" si="2863"/>
        <v>5</v>
      </c>
      <c r="I2145" s="141">
        <f t="shared" si="2864"/>
        <v>31</v>
      </c>
      <c r="J2145" s="134">
        <f t="shared" si="2865"/>
        <v>1.0004511491279473</v>
      </c>
      <c r="K2145" s="134">
        <f t="shared" si="2866"/>
        <v>1.3704263000000001</v>
      </c>
      <c r="L2145" s="134">
        <f t="shared" si="2867"/>
        <v>1.3710445600000001</v>
      </c>
      <c r="M2145" s="134">
        <f t="shared" si="2868"/>
        <v>1E-8</v>
      </c>
      <c r="N2145" s="142">
        <f t="shared" si="2848"/>
        <v>0</v>
      </c>
      <c r="O2145" s="133">
        <f t="shared" si="2882"/>
        <v>0</v>
      </c>
      <c r="P2145" s="134">
        <f t="shared" si="2869"/>
        <v>0</v>
      </c>
      <c r="Q2145" s="133">
        <f t="shared" si="2886"/>
        <v>0.12682499999999999</v>
      </c>
      <c r="R2145" s="143">
        <f t="shared" si="2870"/>
        <v>1.00160618</v>
      </c>
      <c r="S2145" s="134">
        <f t="shared" si="2871"/>
        <v>0</v>
      </c>
      <c r="T2145" s="3">
        <f t="shared" si="2887"/>
        <v>0</v>
      </c>
      <c r="U2145" s="4">
        <f t="shared" si="2888"/>
        <v>0</v>
      </c>
      <c r="V2145" s="144" t="str">
        <f t="shared" ref="V2145" si="2911">V2144</f>
        <v>A+J=</v>
      </c>
      <c r="W2145" s="9">
        <f t="shared" si="2884"/>
        <v>44213</v>
      </c>
      <c r="X2145" s="4"/>
      <c r="Y2145" s="18"/>
      <c r="Z2145" s="16"/>
      <c r="AD2145" s="5"/>
    </row>
    <row r="2146" spans="1:30" x14ac:dyDescent="0.2">
      <c r="A2146" s="138">
        <f t="shared" si="2885"/>
        <v>44191</v>
      </c>
      <c r="B2146" s="134">
        <f t="shared" si="2859"/>
        <v>1E-8</v>
      </c>
      <c r="C2146" s="134">
        <f t="shared" si="2847"/>
        <v>9.8680175142362714E-9</v>
      </c>
      <c r="D2146" s="139">
        <f t="shared" si="2860"/>
        <v>778.101</v>
      </c>
      <c r="E2146" s="10">
        <f>IF(DAY(A2146)=E$3+1,VLOOKUP(A2146,[1]Plan1!$BZ$150:$CA$300,2),E2145)</f>
        <v>780.28</v>
      </c>
      <c r="F2146" s="140">
        <f t="shared" si="2861"/>
        <v>43972</v>
      </c>
      <c r="G2146" s="133">
        <f t="shared" si="2862"/>
        <v>2.8004076591598981E-3</v>
      </c>
      <c r="H2146" s="141">
        <f t="shared" si="2863"/>
        <v>6</v>
      </c>
      <c r="I2146" s="141">
        <f t="shared" si="2864"/>
        <v>31</v>
      </c>
      <c r="J2146" s="134">
        <f t="shared" si="2865"/>
        <v>1.0005414033748632</v>
      </c>
      <c r="K2146" s="134">
        <f t="shared" si="2866"/>
        <v>1.3704263000000001</v>
      </c>
      <c r="L2146" s="134">
        <f t="shared" si="2867"/>
        <v>1.37116825</v>
      </c>
      <c r="M2146" s="134">
        <f t="shared" si="2868"/>
        <v>1E-8</v>
      </c>
      <c r="N2146" s="142">
        <f t="shared" si="2848"/>
        <v>0</v>
      </c>
      <c r="O2146" s="133">
        <f t="shared" si="2882"/>
        <v>0</v>
      </c>
      <c r="P2146" s="134">
        <f t="shared" si="2869"/>
        <v>0</v>
      </c>
      <c r="Q2146" s="133">
        <f t="shared" si="2886"/>
        <v>0.12682499999999999</v>
      </c>
      <c r="R2146" s="143">
        <f t="shared" si="2870"/>
        <v>1.0019277259999999</v>
      </c>
      <c r="S2146" s="134">
        <f t="shared" si="2871"/>
        <v>0</v>
      </c>
      <c r="T2146" s="3">
        <f t="shared" si="2887"/>
        <v>0</v>
      </c>
      <c r="U2146" s="4">
        <f t="shared" si="2888"/>
        <v>0</v>
      </c>
      <c r="V2146" s="144" t="str">
        <f t="shared" ref="V2146" si="2912">V2145</f>
        <v>A+J=</v>
      </c>
      <c r="W2146" s="9">
        <f t="shared" si="2884"/>
        <v>44213</v>
      </c>
      <c r="X2146" s="4"/>
      <c r="Y2146" s="18"/>
      <c r="Z2146" s="16"/>
      <c r="AD2146" s="5"/>
    </row>
    <row r="2147" spans="1:30" x14ac:dyDescent="0.2">
      <c r="A2147" s="138">
        <f t="shared" si="2885"/>
        <v>44192</v>
      </c>
      <c r="B2147" s="134">
        <f t="shared" si="2859"/>
        <v>1E-8</v>
      </c>
      <c r="C2147" s="134">
        <f t="shared" si="2847"/>
        <v>9.8680175142362714E-9</v>
      </c>
      <c r="D2147" s="139">
        <f t="shared" si="2860"/>
        <v>778.101</v>
      </c>
      <c r="E2147" s="10">
        <f>IF(DAY(A2147)=E$3+1,VLOOKUP(A2147,[1]Plan1!$BZ$150:$CA$300,2),E2146)</f>
        <v>780.28</v>
      </c>
      <c r="F2147" s="140">
        <f t="shared" si="2861"/>
        <v>43972</v>
      </c>
      <c r="G2147" s="133">
        <f t="shared" si="2862"/>
        <v>2.8004076591598981E-3</v>
      </c>
      <c r="H2147" s="141">
        <f t="shared" si="2863"/>
        <v>7</v>
      </c>
      <c r="I2147" s="141">
        <f t="shared" si="2864"/>
        <v>31</v>
      </c>
      <c r="J2147" s="134">
        <f t="shared" si="2865"/>
        <v>1.0006316657639349</v>
      </c>
      <c r="K2147" s="134">
        <f t="shared" si="2866"/>
        <v>1.3704263000000001</v>
      </c>
      <c r="L2147" s="134">
        <f t="shared" si="2867"/>
        <v>1.37129195</v>
      </c>
      <c r="M2147" s="134">
        <f t="shared" si="2868"/>
        <v>1E-8</v>
      </c>
      <c r="N2147" s="142">
        <f t="shared" si="2848"/>
        <v>0</v>
      </c>
      <c r="O2147" s="133">
        <f t="shared" si="2882"/>
        <v>0</v>
      </c>
      <c r="P2147" s="134">
        <f t="shared" si="2869"/>
        <v>0</v>
      </c>
      <c r="Q2147" s="133">
        <f t="shared" si="2886"/>
        <v>0.12682499999999999</v>
      </c>
      <c r="R2147" s="143">
        <f t="shared" si="2870"/>
        <v>1.002249374</v>
      </c>
      <c r="S2147" s="134">
        <f t="shared" si="2871"/>
        <v>0</v>
      </c>
      <c r="T2147" s="3">
        <f t="shared" si="2887"/>
        <v>0</v>
      </c>
      <c r="U2147" s="4">
        <f t="shared" si="2888"/>
        <v>0</v>
      </c>
      <c r="V2147" s="144" t="str">
        <f t="shared" ref="V2147" si="2913">V2146</f>
        <v>A+J=</v>
      </c>
      <c r="W2147" s="9">
        <f t="shared" si="2884"/>
        <v>44213</v>
      </c>
      <c r="X2147" s="4"/>
      <c r="Y2147" s="18"/>
      <c r="Z2147" s="16"/>
      <c r="AD2147" s="5"/>
    </row>
    <row r="2148" spans="1:30" x14ac:dyDescent="0.2">
      <c r="A2148" s="138">
        <f t="shared" si="2885"/>
        <v>44193</v>
      </c>
      <c r="B2148" s="134">
        <f t="shared" si="2859"/>
        <v>1E-8</v>
      </c>
      <c r="C2148" s="134">
        <f t="shared" si="2847"/>
        <v>9.8680175142362714E-9</v>
      </c>
      <c r="D2148" s="139">
        <f t="shared" si="2860"/>
        <v>778.101</v>
      </c>
      <c r="E2148" s="10">
        <f>IF(DAY(A2148)=E$3+1,VLOOKUP(A2148,[1]Plan1!$BZ$150:$CA$300,2),E2147)</f>
        <v>780.28</v>
      </c>
      <c r="F2148" s="140">
        <f t="shared" si="2861"/>
        <v>43972</v>
      </c>
      <c r="G2148" s="133">
        <f t="shared" si="2862"/>
        <v>2.8004076591598981E-3</v>
      </c>
      <c r="H2148" s="141">
        <f t="shared" si="2863"/>
        <v>8</v>
      </c>
      <c r="I2148" s="141">
        <f t="shared" si="2864"/>
        <v>31</v>
      </c>
      <c r="J2148" s="134">
        <f t="shared" si="2865"/>
        <v>1.000721936295897</v>
      </c>
      <c r="K2148" s="134">
        <f t="shared" si="2866"/>
        <v>1.3704263000000001</v>
      </c>
      <c r="L2148" s="134">
        <f t="shared" si="2867"/>
        <v>1.37141566</v>
      </c>
      <c r="M2148" s="134">
        <f t="shared" si="2868"/>
        <v>1E-8</v>
      </c>
      <c r="N2148" s="142">
        <f t="shared" si="2848"/>
        <v>0</v>
      </c>
      <c r="O2148" s="133">
        <f t="shared" si="2882"/>
        <v>0</v>
      </c>
      <c r="P2148" s="134">
        <f t="shared" si="2869"/>
        <v>0</v>
      </c>
      <c r="Q2148" s="133">
        <f t="shared" si="2886"/>
        <v>0.12682499999999999</v>
      </c>
      <c r="R2148" s="143">
        <f t="shared" si="2870"/>
        <v>1.0025711260000001</v>
      </c>
      <c r="S2148" s="134">
        <f t="shared" si="2871"/>
        <v>0</v>
      </c>
      <c r="T2148" s="3">
        <f t="shared" si="2887"/>
        <v>0</v>
      </c>
      <c r="U2148" s="4">
        <f t="shared" si="2888"/>
        <v>0</v>
      </c>
      <c r="V2148" s="144" t="str">
        <f t="shared" ref="V2148" si="2914">V2147</f>
        <v>A+J=</v>
      </c>
      <c r="W2148" s="9">
        <f t="shared" si="2884"/>
        <v>44213</v>
      </c>
      <c r="X2148" s="4"/>
      <c r="Y2148" s="18"/>
      <c r="Z2148" s="16"/>
      <c r="AD2148" s="5"/>
    </row>
    <row r="2149" spans="1:30" x14ac:dyDescent="0.2">
      <c r="A2149" s="138">
        <f t="shared" si="2885"/>
        <v>44194</v>
      </c>
      <c r="B2149" s="134">
        <f t="shared" si="2859"/>
        <v>1E-8</v>
      </c>
      <c r="C2149" s="134">
        <f t="shared" si="2847"/>
        <v>9.8680175142362714E-9</v>
      </c>
      <c r="D2149" s="139">
        <f t="shared" si="2860"/>
        <v>778.101</v>
      </c>
      <c r="E2149" s="10">
        <f>IF(DAY(A2149)=E$3+1,VLOOKUP(A2149,[1]Plan1!$BZ$150:$CA$300,2),E2148)</f>
        <v>780.28</v>
      </c>
      <c r="F2149" s="140">
        <f t="shared" si="2861"/>
        <v>43972</v>
      </c>
      <c r="G2149" s="133">
        <f t="shared" si="2862"/>
        <v>2.8004076591598981E-3</v>
      </c>
      <c r="H2149" s="141">
        <f t="shared" si="2863"/>
        <v>9</v>
      </c>
      <c r="I2149" s="141">
        <f t="shared" si="2864"/>
        <v>31</v>
      </c>
      <c r="J2149" s="134">
        <f t="shared" si="2865"/>
        <v>1.0008122149714838</v>
      </c>
      <c r="K2149" s="134">
        <f t="shared" si="2866"/>
        <v>1.3704263000000001</v>
      </c>
      <c r="L2149" s="134">
        <f t="shared" si="2867"/>
        <v>1.37153938</v>
      </c>
      <c r="M2149" s="134">
        <f t="shared" si="2868"/>
        <v>1E-8</v>
      </c>
      <c r="N2149" s="142">
        <f t="shared" si="2848"/>
        <v>0</v>
      </c>
      <c r="O2149" s="133">
        <f t="shared" si="2882"/>
        <v>0</v>
      </c>
      <c r="P2149" s="134">
        <f t="shared" si="2869"/>
        <v>0</v>
      </c>
      <c r="Q2149" s="133">
        <f t="shared" si="2886"/>
        <v>0.12682499999999999</v>
      </c>
      <c r="R2149" s="143">
        <f t="shared" si="2870"/>
        <v>1.0028929820000001</v>
      </c>
      <c r="S2149" s="134">
        <f t="shared" si="2871"/>
        <v>0</v>
      </c>
      <c r="T2149" s="3">
        <f t="shared" si="2887"/>
        <v>0</v>
      </c>
      <c r="U2149" s="4">
        <f t="shared" si="2888"/>
        <v>0</v>
      </c>
      <c r="V2149" s="144" t="str">
        <f t="shared" ref="V2149" si="2915">V2148</f>
        <v>A+J=</v>
      </c>
      <c r="W2149" s="9">
        <f t="shared" si="2884"/>
        <v>44213</v>
      </c>
      <c r="X2149" s="4"/>
      <c r="Y2149" s="18"/>
      <c r="Z2149" s="16"/>
      <c r="AD2149" s="5"/>
    </row>
    <row r="2150" spans="1:30" x14ac:dyDescent="0.2">
      <c r="A2150" s="138">
        <f t="shared" si="2885"/>
        <v>44195</v>
      </c>
      <c r="B2150" s="134">
        <f t="shared" si="2859"/>
        <v>1E-8</v>
      </c>
      <c r="C2150" s="134">
        <f t="shared" si="2847"/>
        <v>9.8680175142362714E-9</v>
      </c>
      <c r="D2150" s="139">
        <f t="shared" si="2860"/>
        <v>778.101</v>
      </c>
      <c r="E2150" s="10">
        <f>IF(DAY(A2150)=E$3+1,VLOOKUP(A2150,[1]Plan1!$BZ$150:$CA$300,2),E2149)</f>
        <v>780.28</v>
      </c>
      <c r="F2150" s="140">
        <f t="shared" si="2861"/>
        <v>43972</v>
      </c>
      <c r="G2150" s="133">
        <f t="shared" si="2862"/>
        <v>2.8004076591598981E-3</v>
      </c>
      <c r="H2150" s="141">
        <f t="shared" si="2863"/>
        <v>10</v>
      </c>
      <c r="I2150" s="141">
        <f t="shared" si="2864"/>
        <v>31</v>
      </c>
      <c r="J2150" s="134">
        <f t="shared" si="2865"/>
        <v>1.0009025017914304</v>
      </c>
      <c r="K2150" s="134">
        <f t="shared" si="2866"/>
        <v>1.3704263000000001</v>
      </c>
      <c r="L2150" s="134">
        <f t="shared" si="2867"/>
        <v>1.3716631100000001</v>
      </c>
      <c r="M2150" s="134">
        <f t="shared" si="2868"/>
        <v>1E-8</v>
      </c>
      <c r="N2150" s="142">
        <f t="shared" si="2848"/>
        <v>0</v>
      </c>
      <c r="O2150" s="133">
        <f t="shared" si="2882"/>
        <v>0</v>
      </c>
      <c r="P2150" s="134">
        <f t="shared" si="2869"/>
        <v>0</v>
      </c>
      <c r="Q2150" s="133">
        <f t="shared" si="2886"/>
        <v>0.12682499999999999</v>
      </c>
      <c r="R2150" s="143">
        <f t="shared" si="2870"/>
        <v>1.0032149400000001</v>
      </c>
      <c r="S2150" s="134">
        <f t="shared" si="2871"/>
        <v>0</v>
      </c>
      <c r="T2150" s="3">
        <f t="shared" si="2887"/>
        <v>0</v>
      </c>
      <c r="U2150" s="4">
        <f t="shared" si="2888"/>
        <v>0</v>
      </c>
      <c r="V2150" s="144" t="str">
        <f t="shared" ref="V2150" si="2916">V2149</f>
        <v>A+J=</v>
      </c>
      <c r="W2150" s="9">
        <f t="shared" si="2884"/>
        <v>44213</v>
      </c>
      <c r="X2150" s="4"/>
      <c r="Y2150" s="18"/>
      <c r="Z2150" s="16"/>
      <c r="AD2150" s="5"/>
    </row>
    <row r="2151" spans="1:30" x14ac:dyDescent="0.2">
      <c r="A2151" s="138">
        <f t="shared" si="2885"/>
        <v>44196</v>
      </c>
      <c r="B2151" s="134">
        <f t="shared" si="2859"/>
        <v>1E-8</v>
      </c>
      <c r="C2151" s="134">
        <f t="shared" si="2847"/>
        <v>9.8680175142362714E-9</v>
      </c>
      <c r="D2151" s="139">
        <f t="shared" si="2860"/>
        <v>778.101</v>
      </c>
      <c r="E2151" s="10">
        <f>IF(DAY(A2151)=E$3+1,VLOOKUP(A2151,[1]Plan1!$BZ$150:$CA$300,2),E2150)</f>
        <v>780.28</v>
      </c>
      <c r="F2151" s="140">
        <f t="shared" si="2861"/>
        <v>43972</v>
      </c>
      <c r="G2151" s="133">
        <f t="shared" si="2862"/>
        <v>2.8004076591598981E-3</v>
      </c>
      <c r="H2151" s="141">
        <f t="shared" si="2863"/>
        <v>11</v>
      </c>
      <c r="I2151" s="141">
        <f t="shared" si="2864"/>
        <v>31</v>
      </c>
      <c r="J2151" s="134">
        <f t="shared" si="2865"/>
        <v>1.0009927967564709</v>
      </c>
      <c r="K2151" s="134">
        <f t="shared" si="2866"/>
        <v>1.3704263000000001</v>
      </c>
      <c r="L2151" s="134">
        <f t="shared" si="2867"/>
        <v>1.3717868499999999</v>
      </c>
      <c r="M2151" s="134">
        <f t="shared" si="2868"/>
        <v>1E-8</v>
      </c>
      <c r="N2151" s="142">
        <f t="shared" si="2848"/>
        <v>0</v>
      </c>
      <c r="O2151" s="133">
        <f t="shared" si="2882"/>
        <v>0</v>
      </c>
      <c r="P2151" s="134">
        <f t="shared" si="2869"/>
        <v>0</v>
      </c>
      <c r="Q2151" s="133">
        <f t="shared" si="2886"/>
        <v>0.12682499999999999</v>
      </c>
      <c r="R2151" s="143">
        <f t="shared" si="2870"/>
        <v>1.0035370020000001</v>
      </c>
      <c r="S2151" s="134">
        <f t="shared" si="2871"/>
        <v>0</v>
      </c>
      <c r="T2151" s="3">
        <f t="shared" si="2887"/>
        <v>0</v>
      </c>
      <c r="U2151" s="4">
        <f t="shared" si="2888"/>
        <v>0</v>
      </c>
      <c r="V2151" s="144" t="str">
        <f t="shared" ref="V2151" si="2917">V2150</f>
        <v>A+J=</v>
      </c>
      <c r="W2151" s="9">
        <f t="shared" si="2884"/>
        <v>44213</v>
      </c>
      <c r="X2151" s="4"/>
      <c r="Y2151" s="18"/>
      <c r="Z2151" s="16"/>
      <c r="AD2151" s="5"/>
    </row>
    <row r="2152" spans="1:30" x14ac:dyDescent="0.2">
      <c r="A2152" s="138">
        <f t="shared" si="2885"/>
        <v>44197</v>
      </c>
      <c r="B2152" s="134">
        <f t="shared" si="2859"/>
        <v>1E-8</v>
      </c>
      <c r="C2152" s="134">
        <f t="shared" si="2847"/>
        <v>9.8680175142362714E-9</v>
      </c>
      <c r="D2152" s="139">
        <f t="shared" si="2860"/>
        <v>778.101</v>
      </c>
      <c r="E2152" s="10">
        <f>IF(DAY(A2152)=E$3+1,VLOOKUP(A2152,[1]Plan1!$BZ$150:$CA$300,2),E2151)</f>
        <v>780.28</v>
      </c>
      <c r="F2152" s="140">
        <f t="shared" si="2861"/>
        <v>43972</v>
      </c>
      <c r="G2152" s="133">
        <f t="shared" si="2862"/>
        <v>2.8004076591598981E-3</v>
      </c>
      <c r="H2152" s="141">
        <f t="shared" si="2863"/>
        <v>12</v>
      </c>
      <c r="I2152" s="141">
        <f t="shared" si="2864"/>
        <v>31</v>
      </c>
      <c r="J2152" s="134">
        <f t="shared" si="2865"/>
        <v>1.0010830998673408</v>
      </c>
      <c r="K2152" s="134">
        <f t="shared" si="2866"/>
        <v>1.3704263000000001</v>
      </c>
      <c r="L2152" s="134">
        <f t="shared" si="2867"/>
        <v>1.3719106000000001</v>
      </c>
      <c r="M2152" s="134">
        <f t="shared" si="2868"/>
        <v>1E-8</v>
      </c>
      <c r="N2152" s="142">
        <f t="shared" si="2848"/>
        <v>0</v>
      </c>
      <c r="O2152" s="133">
        <f t="shared" si="2882"/>
        <v>0</v>
      </c>
      <c r="P2152" s="134">
        <f t="shared" si="2869"/>
        <v>0</v>
      </c>
      <c r="Q2152" s="133">
        <f t="shared" si="2886"/>
        <v>0.12682499999999999</v>
      </c>
      <c r="R2152" s="143">
        <f t="shared" si="2870"/>
        <v>1.003859168</v>
      </c>
      <c r="S2152" s="134">
        <f t="shared" si="2871"/>
        <v>0</v>
      </c>
      <c r="T2152" s="3">
        <f t="shared" si="2887"/>
        <v>0</v>
      </c>
      <c r="U2152" s="4">
        <f t="shared" si="2888"/>
        <v>0</v>
      </c>
      <c r="V2152" s="144" t="str">
        <f t="shared" ref="V2152" si="2918">V2151</f>
        <v>A+J=</v>
      </c>
      <c r="W2152" s="9">
        <f t="shared" si="2884"/>
        <v>44213</v>
      </c>
      <c r="X2152" s="4"/>
      <c r="Y2152" s="18"/>
      <c r="Z2152" s="16"/>
      <c r="AD2152" s="5"/>
    </row>
    <row r="2153" spans="1:30" x14ac:dyDescent="0.2">
      <c r="A2153" s="138">
        <f t="shared" si="2885"/>
        <v>44198</v>
      </c>
      <c r="B2153" s="134">
        <f t="shared" si="2859"/>
        <v>1E-8</v>
      </c>
      <c r="C2153" s="134">
        <f t="shared" si="2847"/>
        <v>9.8680175142362714E-9</v>
      </c>
      <c r="D2153" s="139">
        <f t="shared" si="2860"/>
        <v>778.101</v>
      </c>
      <c r="E2153" s="10">
        <f>IF(DAY(A2153)=E$3+1,VLOOKUP(A2153,[1]Plan1!$BZ$150:$CA$300,2),E2152)</f>
        <v>780.28</v>
      </c>
      <c r="F2153" s="140">
        <f t="shared" si="2861"/>
        <v>43972</v>
      </c>
      <c r="G2153" s="133">
        <f t="shared" si="2862"/>
        <v>2.8004076591598981E-3</v>
      </c>
      <c r="H2153" s="141">
        <f t="shared" si="2863"/>
        <v>13</v>
      </c>
      <c r="I2153" s="141">
        <f t="shared" si="2864"/>
        <v>31</v>
      </c>
      <c r="J2153" s="134">
        <f t="shared" si="2865"/>
        <v>1.0011734111247745</v>
      </c>
      <c r="K2153" s="134">
        <f t="shared" si="2866"/>
        <v>1.3704263000000001</v>
      </c>
      <c r="L2153" s="134">
        <f t="shared" si="2867"/>
        <v>1.3720343699999999</v>
      </c>
      <c r="M2153" s="134">
        <f t="shared" si="2868"/>
        <v>1E-8</v>
      </c>
      <c r="N2153" s="142">
        <f t="shared" si="2848"/>
        <v>0</v>
      </c>
      <c r="O2153" s="133">
        <f t="shared" si="2882"/>
        <v>0</v>
      </c>
      <c r="P2153" s="134">
        <f t="shared" si="2869"/>
        <v>0</v>
      </c>
      <c r="Q2153" s="133">
        <f t="shared" si="2886"/>
        <v>0.12682499999999999</v>
      </c>
      <c r="R2153" s="143">
        <f t="shared" si="2870"/>
        <v>1.0041814360000001</v>
      </c>
      <c r="S2153" s="134">
        <f t="shared" si="2871"/>
        <v>0</v>
      </c>
      <c r="T2153" s="3">
        <f t="shared" si="2887"/>
        <v>0</v>
      </c>
      <c r="U2153" s="4">
        <f t="shared" si="2888"/>
        <v>0</v>
      </c>
      <c r="V2153" s="144" t="str">
        <f t="shared" ref="V2153" si="2919">V2152</f>
        <v>A+J=</v>
      </c>
      <c r="W2153" s="9">
        <f t="shared" si="2884"/>
        <v>44213</v>
      </c>
      <c r="X2153" s="4"/>
      <c r="Y2153" s="18"/>
      <c r="Z2153" s="16"/>
      <c r="AD2153" s="5"/>
    </row>
    <row r="2154" spans="1:30" x14ac:dyDescent="0.2">
      <c r="A2154" s="138">
        <f t="shared" si="2885"/>
        <v>44199</v>
      </c>
      <c r="B2154" s="134">
        <f t="shared" si="2859"/>
        <v>1E-8</v>
      </c>
      <c r="C2154" s="134">
        <f t="shared" si="2847"/>
        <v>9.8680175142362714E-9</v>
      </c>
      <c r="D2154" s="139">
        <f t="shared" si="2860"/>
        <v>778.101</v>
      </c>
      <c r="E2154" s="10">
        <f>IF(DAY(A2154)=E$3+1,VLOOKUP(A2154,[1]Plan1!$BZ$150:$CA$300,2),E2153)</f>
        <v>780.28</v>
      </c>
      <c r="F2154" s="140">
        <f t="shared" si="2861"/>
        <v>43972</v>
      </c>
      <c r="G2154" s="133">
        <f t="shared" si="2862"/>
        <v>2.8004076591598981E-3</v>
      </c>
      <c r="H2154" s="141">
        <f t="shared" si="2863"/>
        <v>14</v>
      </c>
      <c r="I2154" s="141">
        <f t="shared" si="2864"/>
        <v>31</v>
      </c>
      <c r="J2154" s="134">
        <f t="shared" si="2865"/>
        <v>1.0012637305295071</v>
      </c>
      <c r="K2154" s="134">
        <f t="shared" si="2866"/>
        <v>1.3704263000000001</v>
      </c>
      <c r="L2154" s="134">
        <f t="shared" si="2867"/>
        <v>1.37215814</v>
      </c>
      <c r="M2154" s="134">
        <f t="shared" si="2868"/>
        <v>1E-8</v>
      </c>
      <c r="N2154" s="142">
        <f t="shared" si="2848"/>
        <v>0</v>
      </c>
      <c r="O2154" s="133">
        <f t="shared" si="2882"/>
        <v>0</v>
      </c>
      <c r="P2154" s="134">
        <f t="shared" si="2869"/>
        <v>0</v>
      </c>
      <c r="Q2154" s="133">
        <f t="shared" si="2886"/>
        <v>0.12682499999999999</v>
      </c>
      <c r="R2154" s="143">
        <f t="shared" si="2870"/>
        <v>1.004503809</v>
      </c>
      <c r="S2154" s="134">
        <f t="shared" si="2871"/>
        <v>0</v>
      </c>
      <c r="T2154" s="3">
        <f t="shared" si="2887"/>
        <v>0</v>
      </c>
      <c r="U2154" s="4">
        <f t="shared" si="2888"/>
        <v>0</v>
      </c>
      <c r="V2154" s="144" t="str">
        <f t="shared" ref="V2154" si="2920">V2153</f>
        <v>A+J=</v>
      </c>
      <c r="W2154" s="9">
        <f t="shared" si="2884"/>
        <v>44213</v>
      </c>
      <c r="X2154" s="4"/>
      <c r="Y2154" s="18"/>
      <c r="Z2154" s="16"/>
      <c r="AD2154" s="5"/>
    </row>
    <row r="2155" spans="1:30" x14ac:dyDescent="0.2">
      <c r="A2155" s="138">
        <f t="shared" si="2885"/>
        <v>44200</v>
      </c>
      <c r="B2155" s="134">
        <f t="shared" si="2859"/>
        <v>1E-8</v>
      </c>
      <c r="C2155" s="134">
        <f t="shared" si="2847"/>
        <v>9.8680175142362714E-9</v>
      </c>
      <c r="D2155" s="139">
        <f t="shared" si="2860"/>
        <v>778.101</v>
      </c>
      <c r="E2155" s="10">
        <f>IF(DAY(A2155)=E$3+1,VLOOKUP(A2155,[1]Plan1!$BZ$150:$CA$300,2),E2154)</f>
        <v>780.28</v>
      </c>
      <c r="F2155" s="140">
        <f t="shared" si="2861"/>
        <v>43972</v>
      </c>
      <c r="G2155" s="133">
        <f t="shared" si="2862"/>
        <v>2.8004076591598981E-3</v>
      </c>
      <c r="H2155" s="141">
        <f t="shared" si="2863"/>
        <v>15</v>
      </c>
      <c r="I2155" s="141">
        <f t="shared" si="2864"/>
        <v>31</v>
      </c>
      <c r="J2155" s="134">
        <f t="shared" si="2865"/>
        <v>1.0013540580822737</v>
      </c>
      <c r="K2155" s="134">
        <f t="shared" si="2866"/>
        <v>1.3704263000000001</v>
      </c>
      <c r="L2155" s="134">
        <f t="shared" si="2867"/>
        <v>1.37228193</v>
      </c>
      <c r="M2155" s="134">
        <f t="shared" si="2868"/>
        <v>1E-8</v>
      </c>
      <c r="N2155" s="142">
        <f t="shared" si="2848"/>
        <v>0</v>
      </c>
      <c r="O2155" s="133">
        <f t="shared" si="2882"/>
        <v>0</v>
      </c>
      <c r="P2155" s="134">
        <f t="shared" si="2869"/>
        <v>0</v>
      </c>
      <c r="Q2155" s="133">
        <f t="shared" si="2886"/>
        <v>0.12682499999999999</v>
      </c>
      <c r="R2155" s="143">
        <f t="shared" si="2870"/>
        <v>1.004826284</v>
      </c>
      <c r="S2155" s="134">
        <f t="shared" si="2871"/>
        <v>0</v>
      </c>
      <c r="T2155" s="3">
        <f t="shared" si="2887"/>
        <v>0</v>
      </c>
      <c r="U2155" s="4">
        <f t="shared" si="2888"/>
        <v>0</v>
      </c>
      <c r="V2155" s="144" t="str">
        <f t="shared" ref="V2155" si="2921">V2154</f>
        <v>A+J=</v>
      </c>
      <c r="W2155" s="9">
        <f t="shared" si="2884"/>
        <v>44213</v>
      </c>
      <c r="X2155" s="4"/>
      <c r="Y2155" s="18"/>
      <c r="Z2155" s="16"/>
      <c r="AD2155" s="5"/>
    </row>
    <row r="2156" spans="1:30" x14ac:dyDescent="0.2">
      <c r="A2156" s="138">
        <f t="shared" si="2885"/>
        <v>44201</v>
      </c>
      <c r="B2156" s="134">
        <f t="shared" si="2859"/>
        <v>1E-8</v>
      </c>
      <c r="C2156" s="134">
        <f t="shared" si="2847"/>
        <v>9.8680175142362714E-9</v>
      </c>
      <c r="D2156" s="139">
        <f t="shared" si="2860"/>
        <v>778.101</v>
      </c>
      <c r="E2156" s="10">
        <f>IF(DAY(A2156)=E$3+1,VLOOKUP(A2156,[1]Plan1!$BZ$150:$CA$300,2),E2155)</f>
        <v>780.28</v>
      </c>
      <c r="F2156" s="140">
        <f t="shared" si="2861"/>
        <v>43972</v>
      </c>
      <c r="G2156" s="133">
        <f t="shared" si="2862"/>
        <v>2.8004076591598981E-3</v>
      </c>
      <c r="H2156" s="141">
        <f t="shared" si="2863"/>
        <v>16</v>
      </c>
      <c r="I2156" s="141">
        <f t="shared" si="2864"/>
        <v>31</v>
      </c>
      <c r="J2156" s="134">
        <f t="shared" si="2865"/>
        <v>1.0014443937838091</v>
      </c>
      <c r="K2156" s="134">
        <f t="shared" si="2866"/>
        <v>1.3704263000000001</v>
      </c>
      <c r="L2156" s="134">
        <f t="shared" si="2867"/>
        <v>1.3724057300000001</v>
      </c>
      <c r="M2156" s="134">
        <f t="shared" si="2868"/>
        <v>1E-8</v>
      </c>
      <c r="N2156" s="142">
        <f t="shared" si="2848"/>
        <v>0</v>
      </c>
      <c r="O2156" s="133">
        <f t="shared" si="2882"/>
        <v>0</v>
      </c>
      <c r="P2156" s="134">
        <f t="shared" si="2869"/>
        <v>0</v>
      </c>
      <c r="Q2156" s="133">
        <f t="shared" si="2886"/>
        <v>0.12682499999999999</v>
      </c>
      <c r="R2156" s="143">
        <f t="shared" si="2870"/>
        <v>1.0051488639999999</v>
      </c>
      <c r="S2156" s="134">
        <f t="shared" si="2871"/>
        <v>0</v>
      </c>
      <c r="T2156" s="3">
        <f t="shared" si="2887"/>
        <v>0</v>
      </c>
      <c r="U2156" s="4">
        <f t="shared" si="2888"/>
        <v>0</v>
      </c>
      <c r="V2156" s="144" t="str">
        <f t="shared" ref="V2156" si="2922">V2155</f>
        <v>A+J=</v>
      </c>
      <c r="W2156" s="9">
        <f t="shared" si="2884"/>
        <v>44213</v>
      </c>
      <c r="X2156" s="4"/>
      <c r="Y2156" s="18"/>
      <c r="Z2156" s="16"/>
      <c r="AD2156" s="5"/>
    </row>
    <row r="2157" spans="1:30" x14ac:dyDescent="0.2">
      <c r="A2157" s="138">
        <f t="shared" si="2885"/>
        <v>44202</v>
      </c>
      <c r="B2157" s="134">
        <f t="shared" si="2859"/>
        <v>1E-8</v>
      </c>
      <c r="C2157" s="134">
        <f t="shared" si="2847"/>
        <v>9.8680175142362714E-9</v>
      </c>
      <c r="D2157" s="139">
        <f t="shared" si="2860"/>
        <v>778.101</v>
      </c>
      <c r="E2157" s="10">
        <f>IF(DAY(A2157)=E$3+1,VLOOKUP(A2157,[1]Plan1!$BZ$150:$CA$300,2),E2156)</f>
        <v>780.28</v>
      </c>
      <c r="F2157" s="140">
        <f t="shared" si="2861"/>
        <v>43972</v>
      </c>
      <c r="G2157" s="133">
        <f t="shared" si="2862"/>
        <v>2.8004076591598981E-3</v>
      </c>
      <c r="H2157" s="141">
        <f t="shared" si="2863"/>
        <v>17</v>
      </c>
      <c r="I2157" s="141">
        <f t="shared" si="2864"/>
        <v>31</v>
      </c>
      <c r="J2157" s="134">
        <f t="shared" si="2865"/>
        <v>1.0015347376348487</v>
      </c>
      <c r="K2157" s="134">
        <f t="shared" si="2866"/>
        <v>1.3704263000000001</v>
      </c>
      <c r="L2157" s="134">
        <f t="shared" si="2867"/>
        <v>1.3725295399999999</v>
      </c>
      <c r="M2157" s="134">
        <f t="shared" si="2868"/>
        <v>1E-8</v>
      </c>
      <c r="N2157" s="142">
        <f t="shared" si="2848"/>
        <v>0</v>
      </c>
      <c r="O2157" s="133">
        <f t="shared" si="2882"/>
        <v>0</v>
      </c>
      <c r="P2157" s="134">
        <f t="shared" si="2869"/>
        <v>0</v>
      </c>
      <c r="Q2157" s="133">
        <f t="shared" si="2886"/>
        <v>0.12682499999999999</v>
      </c>
      <c r="R2157" s="143">
        <f t="shared" si="2870"/>
        <v>1.0054715460000001</v>
      </c>
      <c r="S2157" s="134">
        <f t="shared" si="2871"/>
        <v>0</v>
      </c>
      <c r="T2157" s="3">
        <f t="shared" si="2887"/>
        <v>0</v>
      </c>
      <c r="U2157" s="4">
        <f t="shared" si="2888"/>
        <v>0</v>
      </c>
      <c r="V2157" s="144" t="str">
        <f t="shared" ref="V2157" si="2923">V2156</f>
        <v>A+J=</v>
      </c>
      <c r="W2157" s="9">
        <f t="shared" si="2884"/>
        <v>44213</v>
      </c>
      <c r="X2157" s="4"/>
      <c r="Y2157" s="18"/>
      <c r="Z2157" s="16"/>
      <c r="AD2157" s="5"/>
    </row>
    <row r="2158" spans="1:30" x14ac:dyDescent="0.2">
      <c r="A2158" s="138">
        <f t="shared" si="2885"/>
        <v>44203</v>
      </c>
      <c r="B2158" s="134">
        <f t="shared" si="2859"/>
        <v>1E-8</v>
      </c>
      <c r="C2158" s="134">
        <f t="shared" si="2847"/>
        <v>9.8680175142362714E-9</v>
      </c>
      <c r="D2158" s="139">
        <f t="shared" si="2860"/>
        <v>778.101</v>
      </c>
      <c r="E2158" s="10">
        <f>IF(DAY(A2158)=E$3+1,VLOOKUP(A2158,[1]Plan1!$BZ$150:$CA$300,2),E2157)</f>
        <v>780.28</v>
      </c>
      <c r="F2158" s="140">
        <f t="shared" si="2861"/>
        <v>43972</v>
      </c>
      <c r="G2158" s="133">
        <f t="shared" si="2862"/>
        <v>2.8004076591598981E-3</v>
      </c>
      <c r="H2158" s="141">
        <f t="shared" si="2863"/>
        <v>18</v>
      </c>
      <c r="I2158" s="141">
        <f t="shared" si="2864"/>
        <v>31</v>
      </c>
      <c r="J2158" s="134">
        <f t="shared" si="2865"/>
        <v>1.0016250896361276</v>
      </c>
      <c r="K2158" s="134">
        <f t="shared" si="2866"/>
        <v>1.3704263000000001</v>
      </c>
      <c r="L2158" s="134">
        <f t="shared" si="2867"/>
        <v>1.3726533599999999</v>
      </c>
      <c r="M2158" s="134">
        <f t="shared" si="2868"/>
        <v>1E-8</v>
      </c>
      <c r="N2158" s="142">
        <f t="shared" si="2848"/>
        <v>0</v>
      </c>
      <c r="O2158" s="133">
        <f t="shared" si="2882"/>
        <v>0</v>
      </c>
      <c r="P2158" s="134">
        <f t="shared" si="2869"/>
        <v>0</v>
      </c>
      <c r="Q2158" s="133">
        <f t="shared" si="2886"/>
        <v>0.12682499999999999</v>
      </c>
      <c r="R2158" s="143">
        <f t="shared" si="2870"/>
        <v>1.0057943330000001</v>
      </c>
      <c r="S2158" s="134">
        <f t="shared" si="2871"/>
        <v>0</v>
      </c>
      <c r="T2158" s="3">
        <f t="shared" si="2887"/>
        <v>0</v>
      </c>
      <c r="U2158" s="4">
        <f t="shared" si="2888"/>
        <v>0</v>
      </c>
      <c r="V2158" s="144" t="str">
        <f t="shared" ref="V2158" si="2924">V2157</f>
        <v>A+J=</v>
      </c>
      <c r="W2158" s="9">
        <f t="shared" si="2884"/>
        <v>44213</v>
      </c>
      <c r="X2158" s="4"/>
      <c r="Y2158" s="18"/>
      <c r="Z2158" s="16"/>
      <c r="AD2158" s="5"/>
    </row>
    <row r="2159" spans="1:30" x14ac:dyDescent="0.2">
      <c r="A2159" s="138">
        <f t="shared" si="2885"/>
        <v>44204</v>
      </c>
      <c r="B2159" s="134">
        <f t="shared" si="2859"/>
        <v>1E-8</v>
      </c>
      <c r="C2159" s="134">
        <f t="shared" si="2847"/>
        <v>9.8680175142362714E-9</v>
      </c>
      <c r="D2159" s="139">
        <f t="shared" si="2860"/>
        <v>778.101</v>
      </c>
      <c r="E2159" s="10">
        <f>IF(DAY(A2159)=E$3+1,VLOOKUP(A2159,[1]Plan1!$BZ$150:$CA$300,2),E2158)</f>
        <v>780.28</v>
      </c>
      <c r="F2159" s="140">
        <f t="shared" si="2861"/>
        <v>43972</v>
      </c>
      <c r="G2159" s="133">
        <f t="shared" si="2862"/>
        <v>2.8004076591598981E-3</v>
      </c>
      <c r="H2159" s="141">
        <f t="shared" si="2863"/>
        <v>19</v>
      </c>
      <c r="I2159" s="141">
        <f t="shared" si="2864"/>
        <v>31</v>
      </c>
      <c r="J2159" s="134">
        <f t="shared" si="2865"/>
        <v>1.0017154497883809</v>
      </c>
      <c r="K2159" s="134">
        <f t="shared" si="2866"/>
        <v>1.3704263000000001</v>
      </c>
      <c r="L2159" s="134">
        <f t="shared" si="2867"/>
        <v>1.3727771900000001</v>
      </c>
      <c r="M2159" s="134">
        <f t="shared" si="2868"/>
        <v>1E-8</v>
      </c>
      <c r="N2159" s="142">
        <f t="shared" si="2848"/>
        <v>0</v>
      </c>
      <c r="O2159" s="133">
        <f t="shared" si="2882"/>
        <v>0</v>
      </c>
      <c r="P2159" s="134">
        <f t="shared" si="2869"/>
        <v>0</v>
      </c>
      <c r="Q2159" s="133">
        <f t="shared" si="2886"/>
        <v>0.12682499999999999</v>
      </c>
      <c r="R2159" s="143">
        <f t="shared" si="2870"/>
        <v>1.0061172229999999</v>
      </c>
      <c r="S2159" s="134">
        <f t="shared" si="2871"/>
        <v>0</v>
      </c>
      <c r="T2159" s="3">
        <f t="shared" si="2887"/>
        <v>0</v>
      </c>
      <c r="U2159" s="4">
        <f t="shared" si="2888"/>
        <v>0</v>
      </c>
      <c r="V2159" s="144" t="str">
        <f t="shared" ref="V2159" si="2925">V2158</f>
        <v>A+J=</v>
      </c>
      <c r="W2159" s="9">
        <f t="shared" si="2884"/>
        <v>44213</v>
      </c>
      <c r="X2159" s="4"/>
      <c r="Y2159" s="18"/>
      <c r="Z2159" s="16"/>
      <c r="AD2159" s="5"/>
    </row>
    <row r="2160" spans="1:30" x14ac:dyDescent="0.2">
      <c r="A2160" s="138">
        <f t="shared" si="2885"/>
        <v>44205</v>
      </c>
      <c r="B2160" s="134">
        <f t="shared" si="2859"/>
        <v>1E-8</v>
      </c>
      <c r="C2160" s="134">
        <f t="shared" si="2847"/>
        <v>9.8680175142362714E-9</v>
      </c>
      <c r="D2160" s="139">
        <f t="shared" si="2860"/>
        <v>778.101</v>
      </c>
      <c r="E2160" s="10">
        <f>IF(DAY(A2160)=E$3+1,VLOOKUP(A2160,[1]Plan1!$BZ$150:$CA$300,2),E2159)</f>
        <v>780.28</v>
      </c>
      <c r="F2160" s="140">
        <f t="shared" si="2861"/>
        <v>43972</v>
      </c>
      <c r="G2160" s="133">
        <f t="shared" si="2862"/>
        <v>2.8004076591598981E-3</v>
      </c>
      <c r="H2160" s="141">
        <f t="shared" si="2863"/>
        <v>20</v>
      </c>
      <c r="I2160" s="141">
        <f t="shared" si="2864"/>
        <v>31</v>
      </c>
      <c r="J2160" s="134">
        <f t="shared" si="2865"/>
        <v>1.0018058180923441</v>
      </c>
      <c r="K2160" s="134">
        <f t="shared" si="2866"/>
        <v>1.3704263000000001</v>
      </c>
      <c r="L2160" s="134">
        <f t="shared" si="2867"/>
        <v>1.3729010399999999</v>
      </c>
      <c r="M2160" s="134">
        <f t="shared" si="2868"/>
        <v>1E-8</v>
      </c>
      <c r="N2160" s="142">
        <f t="shared" si="2848"/>
        <v>0</v>
      </c>
      <c r="O2160" s="133">
        <f t="shared" si="2882"/>
        <v>0</v>
      </c>
      <c r="P2160" s="134">
        <f t="shared" si="2869"/>
        <v>0</v>
      </c>
      <c r="Q2160" s="133">
        <f t="shared" si="2886"/>
        <v>0.12682499999999999</v>
      </c>
      <c r="R2160" s="143">
        <f t="shared" si="2870"/>
        <v>1.0064402160000001</v>
      </c>
      <c r="S2160" s="134">
        <f t="shared" si="2871"/>
        <v>0</v>
      </c>
      <c r="T2160" s="3">
        <f t="shared" si="2887"/>
        <v>0</v>
      </c>
      <c r="U2160" s="4">
        <f t="shared" si="2888"/>
        <v>0</v>
      </c>
      <c r="V2160" s="144" t="str">
        <f t="shared" ref="V2160" si="2926">V2159</f>
        <v>A+J=</v>
      </c>
      <c r="W2160" s="9">
        <f t="shared" si="2884"/>
        <v>44213</v>
      </c>
      <c r="X2160" s="4"/>
      <c r="Y2160" s="18"/>
      <c r="Z2160" s="16"/>
      <c r="AD2160" s="5"/>
    </row>
    <row r="2161" spans="1:30" x14ac:dyDescent="0.2">
      <c r="A2161" s="138">
        <f t="shared" si="2885"/>
        <v>44206</v>
      </c>
      <c r="B2161" s="134">
        <f t="shared" si="2859"/>
        <v>1E-8</v>
      </c>
      <c r="C2161" s="134">
        <f t="shared" si="2847"/>
        <v>9.8680175142362714E-9</v>
      </c>
      <c r="D2161" s="139">
        <f t="shared" si="2860"/>
        <v>778.101</v>
      </c>
      <c r="E2161" s="10">
        <f>IF(DAY(A2161)=E$3+1,VLOOKUP(A2161,[1]Plan1!$BZ$150:$CA$300,2),E2160)</f>
        <v>780.28</v>
      </c>
      <c r="F2161" s="140">
        <f t="shared" si="2861"/>
        <v>43972</v>
      </c>
      <c r="G2161" s="133">
        <f t="shared" si="2862"/>
        <v>2.8004076591598981E-3</v>
      </c>
      <c r="H2161" s="141">
        <f t="shared" si="2863"/>
        <v>21</v>
      </c>
      <c r="I2161" s="141">
        <f t="shared" si="2864"/>
        <v>31</v>
      </c>
      <c r="J2161" s="134">
        <f t="shared" si="2865"/>
        <v>1.0018961945487526</v>
      </c>
      <c r="K2161" s="134">
        <f t="shared" si="2866"/>
        <v>1.3704263000000001</v>
      </c>
      <c r="L2161" s="134">
        <f t="shared" si="2867"/>
        <v>1.3730248899999999</v>
      </c>
      <c r="M2161" s="134">
        <f t="shared" si="2868"/>
        <v>1E-8</v>
      </c>
      <c r="N2161" s="142">
        <f t="shared" si="2848"/>
        <v>0</v>
      </c>
      <c r="O2161" s="133">
        <f t="shared" si="2882"/>
        <v>0</v>
      </c>
      <c r="P2161" s="134">
        <f t="shared" si="2869"/>
        <v>0</v>
      </c>
      <c r="Q2161" s="133">
        <f t="shared" si="2886"/>
        <v>0.12682499999999999</v>
      </c>
      <c r="R2161" s="143">
        <f t="shared" si="2870"/>
        <v>1.0067633140000001</v>
      </c>
      <c r="S2161" s="134">
        <f t="shared" si="2871"/>
        <v>0</v>
      </c>
      <c r="T2161" s="3">
        <f t="shared" si="2887"/>
        <v>0</v>
      </c>
      <c r="U2161" s="4">
        <f t="shared" si="2888"/>
        <v>0</v>
      </c>
      <c r="V2161" s="144" t="str">
        <f t="shared" ref="V2161" si="2927">V2160</f>
        <v>A+J=</v>
      </c>
      <c r="W2161" s="9">
        <f t="shared" si="2884"/>
        <v>44213</v>
      </c>
      <c r="X2161" s="4"/>
      <c r="Y2161" s="18"/>
      <c r="Z2161" s="16"/>
      <c r="AD2161" s="5"/>
    </row>
    <row r="2162" spans="1:30" x14ac:dyDescent="0.2">
      <c r="A2162" s="138">
        <f t="shared" si="2885"/>
        <v>44207</v>
      </c>
      <c r="B2162" s="134">
        <f t="shared" si="2859"/>
        <v>1E-8</v>
      </c>
      <c r="C2162" s="134">
        <f t="shared" si="2847"/>
        <v>9.8680175142362714E-9</v>
      </c>
      <c r="D2162" s="139">
        <f t="shared" si="2860"/>
        <v>778.101</v>
      </c>
      <c r="E2162" s="10">
        <f>IF(DAY(A2162)=E$3+1,VLOOKUP(A2162,[1]Plan1!$BZ$150:$CA$300,2),E2161)</f>
        <v>780.28</v>
      </c>
      <c r="F2162" s="140">
        <f t="shared" si="2861"/>
        <v>43972</v>
      </c>
      <c r="G2162" s="133">
        <f t="shared" si="2862"/>
        <v>2.8004076591598981E-3</v>
      </c>
      <c r="H2162" s="141">
        <f t="shared" si="2863"/>
        <v>22</v>
      </c>
      <c r="I2162" s="141">
        <f t="shared" si="2864"/>
        <v>31</v>
      </c>
      <c r="J2162" s="134">
        <f t="shared" si="2865"/>
        <v>1.0019865791583416</v>
      </c>
      <c r="K2162" s="134">
        <f t="shared" si="2866"/>
        <v>1.3704263000000001</v>
      </c>
      <c r="L2162" s="134">
        <f t="shared" si="2867"/>
        <v>1.3731487600000001</v>
      </c>
      <c r="M2162" s="134">
        <f t="shared" si="2868"/>
        <v>1E-8</v>
      </c>
      <c r="N2162" s="142">
        <f t="shared" si="2848"/>
        <v>0</v>
      </c>
      <c r="O2162" s="133">
        <f t="shared" si="2882"/>
        <v>0</v>
      </c>
      <c r="P2162" s="134">
        <f t="shared" si="2869"/>
        <v>0</v>
      </c>
      <c r="Q2162" s="133">
        <f t="shared" si="2886"/>
        <v>0.12682499999999999</v>
      </c>
      <c r="R2162" s="143">
        <f t="shared" si="2870"/>
        <v>1.0070865149999999</v>
      </c>
      <c r="S2162" s="134">
        <f t="shared" si="2871"/>
        <v>0</v>
      </c>
      <c r="T2162" s="3">
        <f t="shared" si="2887"/>
        <v>0</v>
      </c>
      <c r="U2162" s="4">
        <f t="shared" si="2888"/>
        <v>0</v>
      </c>
      <c r="V2162" s="144" t="str">
        <f t="shared" ref="V2162" si="2928">V2161</f>
        <v>A+J=</v>
      </c>
      <c r="W2162" s="9">
        <f t="shared" si="2884"/>
        <v>44213</v>
      </c>
      <c r="X2162" s="4"/>
      <c r="Y2162" s="18"/>
      <c r="Z2162" s="16"/>
      <c r="AD2162" s="5"/>
    </row>
    <row r="2163" spans="1:30" x14ac:dyDescent="0.2">
      <c r="A2163" s="138">
        <f t="shared" si="2885"/>
        <v>44208</v>
      </c>
      <c r="B2163" s="134">
        <f t="shared" si="2859"/>
        <v>1E-8</v>
      </c>
      <c r="C2163" s="134">
        <f t="shared" si="2847"/>
        <v>9.8680175142362714E-9</v>
      </c>
      <c r="D2163" s="139">
        <f t="shared" si="2860"/>
        <v>778.101</v>
      </c>
      <c r="E2163" s="10">
        <f>IF(DAY(A2163)=E$3+1,VLOOKUP(A2163,[1]Plan1!$BZ$150:$CA$300,2),E2162)</f>
        <v>780.28</v>
      </c>
      <c r="F2163" s="140">
        <f t="shared" si="2861"/>
        <v>43972</v>
      </c>
      <c r="G2163" s="133">
        <f t="shared" si="2862"/>
        <v>2.8004076591598981E-3</v>
      </c>
      <c r="H2163" s="141">
        <f t="shared" si="2863"/>
        <v>23</v>
      </c>
      <c r="I2163" s="141">
        <f t="shared" si="2864"/>
        <v>31</v>
      </c>
      <c r="J2163" s="134">
        <f t="shared" si="2865"/>
        <v>1.002076971921847</v>
      </c>
      <c r="K2163" s="134">
        <f t="shared" si="2866"/>
        <v>1.3704263000000001</v>
      </c>
      <c r="L2163" s="134">
        <f t="shared" si="2867"/>
        <v>1.37327263</v>
      </c>
      <c r="M2163" s="134">
        <f t="shared" si="2868"/>
        <v>1E-8</v>
      </c>
      <c r="N2163" s="142">
        <f t="shared" si="2848"/>
        <v>0</v>
      </c>
      <c r="O2163" s="133">
        <f t="shared" si="2882"/>
        <v>0</v>
      </c>
      <c r="P2163" s="134">
        <f t="shared" si="2869"/>
        <v>0</v>
      </c>
      <c r="Q2163" s="133">
        <f t="shared" si="2886"/>
        <v>0.12682499999999999</v>
      </c>
      <c r="R2163" s="143">
        <f t="shared" si="2870"/>
        <v>1.0074098199999999</v>
      </c>
      <c r="S2163" s="134">
        <f t="shared" si="2871"/>
        <v>0</v>
      </c>
      <c r="T2163" s="3">
        <f t="shared" si="2887"/>
        <v>0</v>
      </c>
      <c r="U2163" s="4">
        <f t="shared" si="2888"/>
        <v>0</v>
      </c>
      <c r="V2163" s="144" t="str">
        <f t="shared" ref="V2163" si="2929">V2162</f>
        <v>A+J=</v>
      </c>
      <c r="W2163" s="9">
        <f t="shared" si="2884"/>
        <v>44213</v>
      </c>
      <c r="X2163" s="4"/>
      <c r="Y2163" s="18"/>
      <c r="Z2163" s="16"/>
      <c r="AD2163" s="5"/>
    </row>
    <row r="2164" spans="1:30" x14ac:dyDescent="0.2">
      <c r="A2164" s="138">
        <f t="shared" si="2885"/>
        <v>44209</v>
      </c>
      <c r="B2164" s="134">
        <f t="shared" si="2859"/>
        <v>1E-8</v>
      </c>
      <c r="C2164" s="134">
        <f t="shared" si="2847"/>
        <v>9.8680175142362714E-9</v>
      </c>
      <c r="D2164" s="139">
        <f t="shared" si="2860"/>
        <v>778.101</v>
      </c>
      <c r="E2164" s="10">
        <f>IF(DAY(A2164)=E$3+1,VLOOKUP(A2164,[1]Plan1!$BZ$150:$CA$300,2),E2163)</f>
        <v>780.28</v>
      </c>
      <c r="F2164" s="140">
        <f t="shared" si="2861"/>
        <v>43972</v>
      </c>
      <c r="G2164" s="133">
        <f t="shared" si="2862"/>
        <v>2.8004076591598981E-3</v>
      </c>
      <c r="H2164" s="141">
        <f t="shared" si="2863"/>
        <v>24</v>
      </c>
      <c r="I2164" s="141">
        <f t="shared" si="2864"/>
        <v>31</v>
      </c>
      <c r="J2164" s="134">
        <f t="shared" si="2865"/>
        <v>1.0021673728400042</v>
      </c>
      <c r="K2164" s="134">
        <f t="shared" si="2866"/>
        <v>1.3704263000000001</v>
      </c>
      <c r="L2164" s="134">
        <f t="shared" si="2867"/>
        <v>1.37339652</v>
      </c>
      <c r="M2164" s="134">
        <f t="shared" si="2868"/>
        <v>1E-8</v>
      </c>
      <c r="N2164" s="142">
        <f t="shared" si="2848"/>
        <v>0</v>
      </c>
      <c r="O2164" s="133">
        <f t="shared" si="2882"/>
        <v>0</v>
      </c>
      <c r="P2164" s="134">
        <f t="shared" si="2869"/>
        <v>0</v>
      </c>
      <c r="Q2164" s="133">
        <f t="shared" si="2886"/>
        <v>0.12682499999999999</v>
      </c>
      <c r="R2164" s="143">
        <f t="shared" si="2870"/>
        <v>1.007733228</v>
      </c>
      <c r="S2164" s="134">
        <f t="shared" si="2871"/>
        <v>0</v>
      </c>
      <c r="T2164" s="3">
        <f t="shared" si="2887"/>
        <v>0</v>
      </c>
      <c r="U2164" s="4">
        <f t="shared" si="2888"/>
        <v>0</v>
      </c>
      <c r="V2164" s="144" t="str">
        <f t="shared" ref="V2164" si="2930">V2163</f>
        <v>A+J=</v>
      </c>
      <c r="W2164" s="9">
        <f t="shared" si="2884"/>
        <v>44213</v>
      </c>
      <c r="X2164" s="4"/>
      <c r="Y2164" s="18"/>
      <c r="Z2164" s="16"/>
      <c r="AD2164" s="5"/>
    </row>
    <row r="2165" spans="1:30" x14ac:dyDescent="0.2">
      <c r="A2165" s="138">
        <f t="shared" si="2885"/>
        <v>44210</v>
      </c>
      <c r="B2165" s="134">
        <f t="shared" si="2859"/>
        <v>1E-8</v>
      </c>
      <c r="C2165" s="134">
        <f t="shared" si="2847"/>
        <v>9.8680175142362714E-9</v>
      </c>
      <c r="D2165" s="139">
        <f t="shared" si="2860"/>
        <v>778.101</v>
      </c>
      <c r="E2165" s="10">
        <f>IF(DAY(A2165)=E$3+1,VLOOKUP(A2165,[1]Plan1!$BZ$150:$CA$300,2),E2164)</f>
        <v>780.28</v>
      </c>
      <c r="F2165" s="140">
        <f t="shared" si="2861"/>
        <v>43972</v>
      </c>
      <c r="G2165" s="133">
        <f t="shared" si="2862"/>
        <v>2.8004076591598981E-3</v>
      </c>
      <c r="H2165" s="141">
        <f t="shared" si="2863"/>
        <v>25</v>
      </c>
      <c r="I2165" s="141">
        <f t="shared" si="2864"/>
        <v>31</v>
      </c>
      <c r="J2165" s="134">
        <f t="shared" si="2865"/>
        <v>1.002257781913549</v>
      </c>
      <c r="K2165" s="134">
        <f t="shared" si="2866"/>
        <v>1.3704263000000001</v>
      </c>
      <c r="L2165" s="134">
        <f t="shared" si="2867"/>
        <v>1.37352042</v>
      </c>
      <c r="M2165" s="134">
        <f t="shared" si="2868"/>
        <v>1E-8</v>
      </c>
      <c r="N2165" s="142">
        <f t="shared" si="2848"/>
        <v>0</v>
      </c>
      <c r="O2165" s="133">
        <f t="shared" si="2882"/>
        <v>0</v>
      </c>
      <c r="P2165" s="134">
        <f t="shared" si="2869"/>
        <v>0</v>
      </c>
      <c r="Q2165" s="133">
        <f t="shared" si="2886"/>
        <v>0.12682499999999999</v>
      </c>
      <c r="R2165" s="143">
        <f t="shared" si="2870"/>
        <v>1.0080567410000001</v>
      </c>
      <c r="S2165" s="134">
        <f t="shared" si="2871"/>
        <v>0</v>
      </c>
      <c r="T2165" s="3">
        <f t="shared" si="2887"/>
        <v>0</v>
      </c>
      <c r="U2165" s="4">
        <f t="shared" si="2888"/>
        <v>0</v>
      </c>
      <c r="V2165" s="144" t="str">
        <f t="shared" ref="V2165" si="2931">V2164</f>
        <v>A+J=</v>
      </c>
      <c r="W2165" s="9">
        <f t="shared" si="2884"/>
        <v>44213</v>
      </c>
      <c r="X2165" s="4"/>
      <c r="Y2165" s="18"/>
      <c r="Z2165" s="16"/>
      <c r="AD2165" s="5"/>
    </row>
    <row r="2166" spans="1:30" x14ac:dyDescent="0.2">
      <c r="A2166" s="138">
        <f t="shared" si="2885"/>
        <v>44211</v>
      </c>
      <c r="B2166" s="134">
        <f t="shared" si="2859"/>
        <v>1E-8</v>
      </c>
      <c r="C2166" s="134">
        <f t="shared" ref="C2166:C2171" si="2932">IF(N2165&gt;0,VLOOKUP(A2165,$Z$10:$AA$126,2),C2165)</f>
        <v>9.8680175142362714E-9</v>
      </c>
      <c r="D2166" s="139">
        <f t="shared" si="2860"/>
        <v>778.101</v>
      </c>
      <c r="E2166" s="10">
        <f>IF(DAY(A2166)=E$3+1,VLOOKUP(A2166,[1]Plan1!$BZ$150:$CA$300,2),E2165)</f>
        <v>780.28</v>
      </c>
      <c r="F2166" s="140">
        <f t="shared" si="2861"/>
        <v>43972</v>
      </c>
      <c r="G2166" s="133">
        <f t="shared" si="2862"/>
        <v>2.8004076591598981E-3</v>
      </c>
      <c r="H2166" s="141">
        <f t="shared" si="2863"/>
        <v>26</v>
      </c>
      <c r="I2166" s="141">
        <f t="shared" si="2864"/>
        <v>31</v>
      </c>
      <c r="J2166" s="134">
        <f t="shared" si="2865"/>
        <v>1.0023481991432168</v>
      </c>
      <c r="K2166" s="134">
        <f t="shared" si="2866"/>
        <v>1.3704263000000001</v>
      </c>
      <c r="L2166" s="134">
        <f t="shared" si="2867"/>
        <v>1.3736443300000001</v>
      </c>
      <c r="M2166" s="134">
        <f t="shared" si="2868"/>
        <v>1E-8</v>
      </c>
      <c r="N2166" s="142">
        <f t="shared" ref="N2166:N2171" si="2933">IF(DAY(A2166)=E$3,VLOOKUP(A2166,$Z$10:$AG$115,7),0)</f>
        <v>0</v>
      </c>
      <c r="O2166" s="133">
        <f t="shared" si="2882"/>
        <v>0</v>
      </c>
      <c r="P2166" s="134">
        <f t="shared" si="2869"/>
        <v>0</v>
      </c>
      <c r="Q2166" s="133">
        <f t="shared" si="2886"/>
        <v>0.12682499999999999</v>
      </c>
      <c r="R2166" s="143">
        <f t="shared" si="2870"/>
        <v>1.0083803570000001</v>
      </c>
      <c r="S2166" s="134">
        <f t="shared" si="2871"/>
        <v>0</v>
      </c>
      <c r="T2166" s="3">
        <f t="shared" si="2887"/>
        <v>0</v>
      </c>
      <c r="U2166" s="4">
        <f t="shared" si="2888"/>
        <v>0</v>
      </c>
      <c r="V2166" s="144" t="str">
        <f t="shared" ref="V2166" si="2934">V2165</f>
        <v>A+J=</v>
      </c>
      <c r="W2166" s="9">
        <f t="shared" si="2884"/>
        <v>44213</v>
      </c>
      <c r="X2166" s="4"/>
      <c r="Y2166" s="18"/>
      <c r="Z2166" s="16"/>
      <c r="AD2166" s="5"/>
    </row>
    <row r="2167" spans="1:30" x14ac:dyDescent="0.2">
      <c r="A2167" s="138">
        <f t="shared" si="2885"/>
        <v>44212</v>
      </c>
      <c r="B2167" s="134">
        <f t="shared" si="2859"/>
        <v>1E-8</v>
      </c>
      <c r="C2167" s="134">
        <f t="shared" si="2932"/>
        <v>9.8680175142362714E-9</v>
      </c>
      <c r="D2167" s="139">
        <f t="shared" si="2860"/>
        <v>778.101</v>
      </c>
      <c r="E2167" s="10">
        <f>IF(DAY(A2167)=E$3+1,VLOOKUP(A2167,[1]Plan1!$BZ$150:$CA$300,2),E2166)</f>
        <v>780.28</v>
      </c>
      <c r="F2167" s="140">
        <f t="shared" si="2861"/>
        <v>43972</v>
      </c>
      <c r="G2167" s="133">
        <f t="shared" si="2862"/>
        <v>2.8004076591598981E-3</v>
      </c>
      <c r="H2167" s="141">
        <f t="shared" si="2863"/>
        <v>27</v>
      </c>
      <c r="I2167" s="141">
        <f t="shared" si="2864"/>
        <v>31</v>
      </c>
      <c r="J2167" s="134">
        <f t="shared" si="2865"/>
        <v>1.0024386245297439</v>
      </c>
      <c r="K2167" s="134">
        <f t="shared" si="2866"/>
        <v>1.3704263000000001</v>
      </c>
      <c r="L2167" s="134">
        <f t="shared" si="2867"/>
        <v>1.3737682499999999</v>
      </c>
      <c r="M2167" s="134">
        <f t="shared" si="2868"/>
        <v>1E-8</v>
      </c>
      <c r="N2167" s="142">
        <f t="shared" si="2933"/>
        <v>0</v>
      </c>
      <c r="O2167" s="133">
        <f t="shared" si="2882"/>
        <v>0</v>
      </c>
      <c r="P2167" s="134">
        <f t="shared" si="2869"/>
        <v>0</v>
      </c>
      <c r="Q2167" s="133">
        <f t="shared" si="2886"/>
        <v>0.12682499999999999</v>
      </c>
      <c r="R2167" s="143">
        <f t="shared" si="2870"/>
        <v>1.008704077</v>
      </c>
      <c r="S2167" s="134">
        <f t="shared" si="2871"/>
        <v>0</v>
      </c>
      <c r="T2167" s="3">
        <f t="shared" si="2887"/>
        <v>0</v>
      </c>
      <c r="U2167" s="4">
        <f t="shared" si="2888"/>
        <v>0</v>
      </c>
      <c r="V2167" s="144" t="str">
        <f t="shared" ref="V2167" si="2935">V2166</f>
        <v>A+J=</v>
      </c>
      <c r="W2167" s="9">
        <f t="shared" si="2884"/>
        <v>44213</v>
      </c>
      <c r="X2167" s="4"/>
      <c r="Y2167" s="18"/>
      <c r="Z2167" s="16"/>
      <c r="AD2167" s="5"/>
    </row>
    <row r="2168" spans="1:30" x14ac:dyDescent="0.2">
      <c r="A2168" s="138">
        <f t="shared" si="2885"/>
        <v>44213</v>
      </c>
      <c r="B2168" s="134">
        <f t="shared" si="2859"/>
        <v>1E-8</v>
      </c>
      <c r="C2168" s="134">
        <f t="shared" si="2932"/>
        <v>9.8680175142362714E-9</v>
      </c>
      <c r="D2168" s="139">
        <f t="shared" si="2860"/>
        <v>778.101</v>
      </c>
      <c r="E2168" s="10">
        <f>IF(DAY(A2168)=E$3+1,VLOOKUP(A2168,[1]Plan1!$BZ$150:$CA$300,2),E2167)</f>
        <v>780.28</v>
      </c>
      <c r="F2168" s="140">
        <f t="shared" si="2861"/>
        <v>43972</v>
      </c>
      <c r="G2168" s="133">
        <f t="shared" si="2862"/>
        <v>2.8004076591598981E-3</v>
      </c>
      <c r="H2168" s="141">
        <f t="shared" si="2863"/>
        <v>28</v>
      </c>
      <c r="I2168" s="141">
        <f t="shared" si="2864"/>
        <v>31</v>
      </c>
      <c r="J2168" s="134">
        <f t="shared" si="2865"/>
        <v>1.0025290580738657</v>
      </c>
      <c r="K2168" s="134">
        <f t="shared" si="2866"/>
        <v>1.3704263000000001</v>
      </c>
      <c r="L2168" s="134">
        <f t="shared" si="2867"/>
        <v>1.3738921799999999</v>
      </c>
      <c r="M2168" s="134">
        <f t="shared" si="2868"/>
        <v>1E-8</v>
      </c>
      <c r="N2168" s="142">
        <f t="shared" si="2933"/>
        <v>0</v>
      </c>
      <c r="O2168" s="133">
        <f t="shared" si="2882"/>
        <v>0</v>
      </c>
      <c r="P2168" s="134">
        <f t="shared" si="2869"/>
        <v>0</v>
      </c>
      <c r="Q2168" s="133">
        <f t="shared" si="2886"/>
        <v>0.12682499999999999</v>
      </c>
      <c r="R2168" s="143">
        <f t="shared" si="2870"/>
        <v>1.0090279010000001</v>
      </c>
      <c r="S2168" s="134">
        <f t="shared" si="2871"/>
        <v>0</v>
      </c>
      <c r="T2168" s="3">
        <f t="shared" si="2887"/>
        <v>0</v>
      </c>
      <c r="U2168" s="4">
        <f t="shared" si="2888"/>
        <v>0</v>
      </c>
      <c r="V2168" s="144" t="str">
        <f t="shared" ref="V2168" si="2936">V2167</f>
        <v>A+J=</v>
      </c>
      <c r="W2168" s="9">
        <f t="shared" si="2884"/>
        <v>44213</v>
      </c>
      <c r="X2168" s="4"/>
      <c r="Y2168" s="18"/>
      <c r="Z2168" s="16"/>
      <c r="AD2168" s="5"/>
    </row>
    <row r="2169" spans="1:30" x14ac:dyDescent="0.2">
      <c r="A2169" s="138">
        <f t="shared" si="2885"/>
        <v>44214</v>
      </c>
      <c r="B2169" s="134">
        <f t="shared" si="2859"/>
        <v>1E-8</v>
      </c>
      <c r="C2169" s="134">
        <f t="shared" si="2932"/>
        <v>9.8680175142362714E-9</v>
      </c>
      <c r="D2169" s="139">
        <f t="shared" si="2860"/>
        <v>778.101</v>
      </c>
      <c r="E2169" s="10">
        <f>IF(DAY(A2169)=E$3+1,VLOOKUP(A2169,[1]Plan1!$BZ$150:$CA$300,2),E2168)</f>
        <v>780.28</v>
      </c>
      <c r="F2169" s="140">
        <f t="shared" si="2861"/>
        <v>43972</v>
      </c>
      <c r="G2169" s="133">
        <f t="shared" si="2862"/>
        <v>2.8004076591598981E-3</v>
      </c>
      <c r="H2169" s="141">
        <f t="shared" si="2863"/>
        <v>29</v>
      </c>
      <c r="I2169" s="141">
        <f t="shared" si="2864"/>
        <v>31</v>
      </c>
      <c r="J2169" s="134">
        <f t="shared" si="2865"/>
        <v>1.0026194997763183</v>
      </c>
      <c r="K2169" s="134">
        <f t="shared" si="2866"/>
        <v>1.3704263000000001</v>
      </c>
      <c r="L2169" s="134">
        <f t="shared" si="2867"/>
        <v>1.37401613</v>
      </c>
      <c r="M2169" s="134">
        <f t="shared" si="2868"/>
        <v>1E-8</v>
      </c>
      <c r="N2169" s="142">
        <f t="shared" si="2933"/>
        <v>0</v>
      </c>
      <c r="O2169" s="133">
        <f t="shared" si="2882"/>
        <v>0</v>
      </c>
      <c r="P2169" s="134">
        <f t="shared" si="2869"/>
        <v>0</v>
      </c>
      <c r="Q2169" s="133">
        <f t="shared" si="2886"/>
        <v>0.12682499999999999</v>
      </c>
      <c r="R2169" s="143">
        <f t="shared" si="2870"/>
        <v>1.0093518299999999</v>
      </c>
      <c r="S2169" s="134">
        <f t="shared" si="2871"/>
        <v>0</v>
      </c>
      <c r="T2169" s="3">
        <f t="shared" si="2887"/>
        <v>0</v>
      </c>
      <c r="U2169" s="4">
        <f t="shared" si="2888"/>
        <v>0</v>
      </c>
      <c r="V2169" s="144" t="str">
        <f t="shared" ref="V2169" si="2937">V2168</f>
        <v>A+J=</v>
      </c>
      <c r="W2169" s="9">
        <f t="shared" si="2884"/>
        <v>44213</v>
      </c>
      <c r="X2169" s="4"/>
      <c r="Y2169" s="18"/>
      <c r="Z2169" s="16"/>
      <c r="AD2169" s="5"/>
    </row>
    <row r="2170" spans="1:30" x14ac:dyDescent="0.2">
      <c r="A2170" s="138">
        <f t="shared" si="2885"/>
        <v>44215</v>
      </c>
      <c r="B2170" s="134">
        <f t="shared" si="2859"/>
        <v>1E-8</v>
      </c>
      <c r="C2170" s="134">
        <f t="shared" si="2932"/>
        <v>9.8680175142362714E-9</v>
      </c>
      <c r="D2170" s="139">
        <f t="shared" si="2860"/>
        <v>778.101</v>
      </c>
      <c r="E2170" s="10">
        <f>IF(DAY(A2170)=E$3+1,VLOOKUP(A2170,[1]Plan1!$BZ$150:$CA$300,2),E2169)</f>
        <v>780.28</v>
      </c>
      <c r="F2170" s="140">
        <f t="shared" si="2861"/>
        <v>43972</v>
      </c>
      <c r="G2170" s="133">
        <f t="shared" si="2862"/>
        <v>2.8004076591598981E-3</v>
      </c>
      <c r="H2170" s="141">
        <f t="shared" si="2863"/>
        <v>30</v>
      </c>
      <c r="I2170" s="141">
        <f t="shared" si="2864"/>
        <v>31</v>
      </c>
      <c r="J2170" s="134">
        <f t="shared" si="2865"/>
        <v>1.0027099496378375</v>
      </c>
      <c r="K2170" s="134">
        <f t="shared" si="2866"/>
        <v>1.3704263000000001</v>
      </c>
      <c r="L2170" s="134">
        <f t="shared" si="2867"/>
        <v>1.3741400800000001</v>
      </c>
      <c r="M2170" s="134">
        <f t="shared" si="2868"/>
        <v>1E-8</v>
      </c>
      <c r="N2170" s="142">
        <f t="shared" si="2933"/>
        <v>0</v>
      </c>
      <c r="O2170" s="133">
        <f t="shared" si="2882"/>
        <v>0</v>
      </c>
      <c r="P2170" s="134">
        <f t="shared" si="2869"/>
        <v>0</v>
      </c>
      <c r="Q2170" s="133">
        <f t="shared" si="2886"/>
        <v>0.12682499999999999</v>
      </c>
      <c r="R2170" s="143">
        <f t="shared" si="2870"/>
        <v>1.0096758619999999</v>
      </c>
      <c r="S2170" s="134">
        <f t="shared" si="2871"/>
        <v>0</v>
      </c>
      <c r="T2170" s="3">
        <f t="shared" si="2887"/>
        <v>0</v>
      </c>
      <c r="U2170" s="4">
        <f t="shared" si="2888"/>
        <v>0</v>
      </c>
      <c r="V2170" s="144" t="str">
        <f t="shared" ref="V2170" si="2938">V2169</f>
        <v>A+J=</v>
      </c>
      <c r="W2170" s="9">
        <f t="shared" si="2884"/>
        <v>44213</v>
      </c>
      <c r="X2170" s="30"/>
      <c r="Y2170" s="18"/>
      <c r="Z2170" s="16"/>
      <c r="AD2170" s="5"/>
    </row>
    <row r="2171" spans="1:30" x14ac:dyDescent="0.2">
      <c r="A2171" s="138">
        <f t="shared" si="2885"/>
        <v>44216</v>
      </c>
      <c r="B2171" s="134">
        <f t="shared" si="2859"/>
        <v>1E-8</v>
      </c>
      <c r="C2171" s="134">
        <f t="shared" si="2932"/>
        <v>9.8680175142362714E-9</v>
      </c>
      <c r="D2171" s="139">
        <f t="shared" si="2860"/>
        <v>778.101</v>
      </c>
      <c r="E2171" s="10">
        <f>IF(DAY(A2171)=E$3+1,VLOOKUP(A2171,[1]Plan1!$BZ$150:$CA$300,2),E2170)</f>
        <v>780.28</v>
      </c>
      <c r="F2171" s="140">
        <f t="shared" si="2861"/>
        <v>43972</v>
      </c>
      <c r="G2171" s="133">
        <f t="shared" si="2862"/>
        <v>2.8004076591598981E-3</v>
      </c>
      <c r="H2171" s="141">
        <f t="shared" si="2863"/>
        <v>31</v>
      </c>
      <c r="I2171" s="141">
        <f t="shared" si="2864"/>
        <v>31</v>
      </c>
      <c r="J2171" s="134">
        <f t="shared" si="2865"/>
        <v>1.0028004076591599</v>
      </c>
      <c r="K2171" s="134">
        <f t="shared" si="2866"/>
        <v>1.3704263000000001</v>
      </c>
      <c r="L2171" s="134">
        <f t="shared" si="2867"/>
        <v>1.3742640500000001</v>
      </c>
      <c r="M2171" s="134">
        <f t="shared" si="2868"/>
        <v>1E-8</v>
      </c>
      <c r="N2171" s="142">
        <f t="shared" si="2933"/>
        <v>72</v>
      </c>
      <c r="O2171" s="133">
        <f t="shared" si="2882"/>
        <v>1</v>
      </c>
      <c r="P2171" s="134">
        <f t="shared" si="2869"/>
        <v>1E-8</v>
      </c>
      <c r="Q2171" s="133">
        <f t="shared" si="2886"/>
        <v>0.12682499999999999</v>
      </c>
      <c r="R2171" s="143">
        <f t="shared" si="2870"/>
        <v>1.0099999980000001</v>
      </c>
      <c r="S2171" s="134">
        <f t="shared" si="2871"/>
        <v>0</v>
      </c>
      <c r="T2171" s="3">
        <f t="shared" si="2887"/>
        <v>1E-8</v>
      </c>
      <c r="U2171" s="4">
        <f t="shared" si="2888"/>
        <v>6.9000000000000006E-7</v>
      </c>
      <c r="V2171" s="144" t="str">
        <f t="shared" ref="V2171" si="2939">V2170</f>
        <v>A+J=</v>
      </c>
      <c r="W2171" s="9">
        <f t="shared" si="2884"/>
        <v>44213</v>
      </c>
      <c r="X2171" s="4"/>
      <c r="Y2171" s="18"/>
      <c r="Z2171" s="16"/>
      <c r="AD2171" s="5"/>
    </row>
    <row r="2172" spans="1:30" x14ac:dyDescent="0.2">
      <c r="B2172" s="3"/>
      <c r="C2172" s="3"/>
      <c r="D2172" s="29"/>
      <c r="E2172" s="10"/>
      <c r="F2172" s="114"/>
      <c r="G2172" s="5"/>
      <c r="J2172" s="3"/>
      <c r="K2172" s="3"/>
      <c r="L2172" s="3"/>
      <c r="M2172" s="3"/>
      <c r="N2172" s="27"/>
      <c r="O2172" s="133"/>
      <c r="P2172" s="134"/>
      <c r="Q2172" s="5"/>
      <c r="R2172" s="8"/>
      <c r="S2172" s="3"/>
      <c r="T2172" s="4"/>
      <c r="U2172" s="4"/>
      <c r="W2172" s="9"/>
      <c r="X2172" s="4"/>
      <c r="Y2172" s="18"/>
      <c r="Z2172" s="16"/>
      <c r="AD2172" s="5"/>
    </row>
    <row r="2173" spans="1:30" x14ac:dyDescent="0.2">
      <c r="B2173" s="3"/>
      <c r="C2173" s="3"/>
      <c r="D2173" s="29"/>
      <c r="E2173" s="10"/>
      <c r="F2173" s="114"/>
      <c r="G2173" s="5"/>
      <c r="J2173" s="3"/>
      <c r="K2173" s="3"/>
      <c r="L2173" s="3"/>
      <c r="M2173" s="3"/>
      <c r="N2173" s="27"/>
      <c r="O2173" s="133"/>
      <c r="P2173" s="134"/>
      <c r="Q2173" s="5"/>
      <c r="R2173" s="8"/>
      <c r="S2173" s="3"/>
      <c r="T2173" s="4"/>
      <c r="U2173" s="4"/>
      <c r="W2173" s="9"/>
      <c r="X2173" s="4"/>
      <c r="Y2173" s="18"/>
      <c r="Z2173" s="16"/>
      <c r="AD2173" s="5"/>
    </row>
    <row r="2174" spans="1:30" x14ac:dyDescent="0.2">
      <c r="B2174" s="3"/>
      <c r="C2174" s="3"/>
      <c r="D2174" s="29"/>
      <c r="E2174" s="10"/>
      <c r="F2174" s="114"/>
      <c r="G2174" s="5"/>
      <c r="J2174" s="3"/>
      <c r="K2174" s="3"/>
      <c r="L2174" s="3"/>
      <c r="M2174" s="3"/>
      <c r="N2174" s="27"/>
      <c r="O2174" s="133"/>
      <c r="P2174" s="134"/>
      <c r="Q2174" s="5"/>
      <c r="R2174" s="8"/>
      <c r="S2174" s="3"/>
      <c r="T2174" s="4"/>
      <c r="U2174" s="4"/>
      <c r="W2174" s="9"/>
      <c r="X2174" s="4"/>
      <c r="Y2174" s="18"/>
      <c r="Z2174" s="16"/>
      <c r="AD2174" s="5"/>
    </row>
    <row r="2175" spans="1:30" x14ac:dyDescent="0.2">
      <c r="B2175" s="3"/>
      <c r="C2175" s="3"/>
      <c r="D2175" s="29"/>
      <c r="E2175" s="10"/>
      <c r="F2175" s="114"/>
      <c r="G2175" s="5"/>
      <c r="J2175" s="3"/>
      <c r="K2175" s="3"/>
      <c r="L2175" s="3"/>
      <c r="M2175" s="3"/>
      <c r="N2175" s="27"/>
      <c r="O2175" s="133"/>
      <c r="P2175" s="134"/>
      <c r="Q2175" s="5"/>
      <c r="R2175" s="8"/>
      <c r="S2175" s="3"/>
      <c r="T2175" s="4"/>
      <c r="U2175" s="4"/>
      <c r="W2175" s="9"/>
      <c r="X2175" s="4"/>
      <c r="Y2175" s="18"/>
      <c r="Z2175" s="16"/>
      <c r="AD2175" s="5"/>
    </row>
    <row r="2176" spans="1:30" x14ac:dyDescent="0.2">
      <c r="B2176" s="3"/>
      <c r="C2176" s="3"/>
      <c r="D2176" s="29"/>
      <c r="E2176" s="10"/>
      <c r="F2176" s="114"/>
      <c r="G2176" s="5"/>
      <c r="J2176" s="3"/>
      <c r="K2176" s="3"/>
      <c r="L2176" s="3"/>
      <c r="M2176" s="3"/>
      <c r="N2176" s="27"/>
      <c r="O2176" s="133"/>
      <c r="P2176" s="134"/>
      <c r="Q2176" s="5"/>
      <c r="R2176" s="8"/>
      <c r="S2176" s="3"/>
      <c r="T2176" s="4"/>
      <c r="U2176" s="4"/>
      <c r="W2176" s="9"/>
      <c r="X2176" s="4"/>
      <c r="Y2176" s="18"/>
      <c r="Z2176" s="16"/>
      <c r="AD2176" s="5"/>
    </row>
    <row r="2177" spans="2:30" x14ac:dyDescent="0.2">
      <c r="B2177" s="3"/>
      <c r="C2177" s="3"/>
      <c r="D2177" s="29"/>
      <c r="E2177" s="10"/>
      <c r="F2177" s="114"/>
      <c r="G2177" s="5"/>
      <c r="J2177" s="3"/>
      <c r="K2177" s="3"/>
      <c r="L2177" s="3"/>
      <c r="M2177" s="3"/>
      <c r="N2177" s="27"/>
      <c r="O2177" s="133"/>
      <c r="P2177" s="134"/>
      <c r="Q2177" s="5"/>
      <c r="R2177" s="8"/>
      <c r="S2177" s="3"/>
      <c r="T2177" s="4"/>
      <c r="U2177" s="4"/>
      <c r="W2177" s="9"/>
      <c r="X2177" s="4"/>
      <c r="Y2177" s="18"/>
      <c r="Z2177" s="16"/>
      <c r="AD2177" s="5"/>
    </row>
    <row r="2178" spans="2:30" x14ac:dyDescent="0.2">
      <c r="B2178" s="3"/>
      <c r="C2178" s="3"/>
      <c r="D2178" s="29"/>
      <c r="E2178" s="10"/>
      <c r="F2178" s="114"/>
      <c r="G2178" s="5"/>
      <c r="J2178" s="3"/>
      <c r="K2178" s="3"/>
      <c r="L2178" s="3"/>
      <c r="M2178" s="3"/>
      <c r="N2178" s="27"/>
      <c r="O2178" s="133"/>
      <c r="P2178" s="134"/>
      <c r="Q2178" s="5"/>
      <c r="R2178" s="8"/>
      <c r="S2178" s="3"/>
      <c r="T2178" s="4"/>
      <c r="U2178" s="4"/>
      <c r="W2178" s="9"/>
      <c r="X2178" s="4"/>
      <c r="Y2178" s="18"/>
      <c r="Z2178" s="16"/>
      <c r="AD2178" s="5"/>
    </row>
    <row r="2179" spans="2:30" x14ac:dyDescent="0.2">
      <c r="B2179" s="3"/>
      <c r="C2179" s="3"/>
      <c r="D2179" s="29"/>
      <c r="E2179" s="10"/>
      <c r="F2179" s="114"/>
      <c r="G2179" s="5"/>
      <c r="J2179" s="3"/>
      <c r="K2179" s="3"/>
      <c r="L2179" s="3"/>
      <c r="M2179" s="3"/>
      <c r="N2179" s="27"/>
      <c r="O2179" s="133"/>
      <c r="P2179" s="134"/>
      <c r="Q2179" s="5"/>
      <c r="R2179" s="8"/>
      <c r="S2179" s="3"/>
      <c r="T2179" s="4"/>
      <c r="U2179" s="4"/>
      <c r="W2179" s="9"/>
      <c r="X2179" s="4"/>
      <c r="Y2179" s="18"/>
      <c r="Z2179" s="16"/>
      <c r="AD2179" s="5"/>
    </row>
    <row r="2180" spans="2:30" x14ac:dyDescent="0.2">
      <c r="B2180" s="3"/>
      <c r="C2180" s="3"/>
      <c r="D2180" s="29"/>
      <c r="E2180" s="10"/>
      <c r="F2180" s="114"/>
      <c r="G2180" s="5"/>
      <c r="J2180" s="3"/>
      <c r="K2180" s="3"/>
      <c r="L2180" s="3"/>
      <c r="M2180" s="3"/>
      <c r="N2180" s="27"/>
      <c r="O2180" s="133"/>
      <c r="P2180" s="134"/>
      <c r="Q2180" s="5"/>
      <c r="R2180" s="8"/>
      <c r="S2180" s="3"/>
      <c r="T2180" s="4"/>
      <c r="U2180" s="4"/>
      <c r="W2180" s="9"/>
      <c r="X2180" s="4"/>
      <c r="Y2180" s="18"/>
      <c r="Z2180" s="16"/>
      <c r="AD2180" s="5"/>
    </row>
    <row r="2181" spans="2:30" x14ac:dyDescent="0.2">
      <c r="B2181" s="3"/>
      <c r="C2181" s="3"/>
      <c r="D2181" s="29"/>
      <c r="E2181" s="10"/>
      <c r="F2181" s="114"/>
      <c r="G2181" s="5"/>
      <c r="J2181" s="3"/>
      <c r="K2181" s="3"/>
      <c r="L2181" s="3"/>
      <c r="M2181" s="3"/>
      <c r="N2181" s="27"/>
      <c r="O2181" s="133"/>
      <c r="P2181" s="134"/>
      <c r="Q2181" s="5"/>
      <c r="R2181" s="8"/>
      <c r="S2181" s="3"/>
      <c r="T2181" s="4"/>
      <c r="U2181" s="4"/>
      <c r="W2181" s="9"/>
      <c r="X2181" s="4"/>
      <c r="Y2181" s="18"/>
      <c r="Z2181" s="16"/>
      <c r="AD2181" s="5"/>
    </row>
    <row r="2182" spans="2:30" x14ac:dyDescent="0.2">
      <c r="B2182" s="3"/>
      <c r="C2182" s="3"/>
      <c r="D2182" s="29"/>
      <c r="E2182" s="10"/>
      <c r="F2182" s="114"/>
      <c r="G2182" s="5"/>
      <c r="J2182" s="3"/>
      <c r="K2182" s="3"/>
      <c r="L2182" s="3"/>
      <c r="M2182" s="3"/>
      <c r="N2182" s="27"/>
      <c r="O2182" s="133"/>
      <c r="P2182" s="134"/>
      <c r="Q2182" s="5"/>
      <c r="R2182" s="8"/>
      <c r="S2182" s="3"/>
      <c r="T2182" s="4"/>
      <c r="U2182" s="4"/>
      <c r="W2182" s="9"/>
      <c r="X2182" s="4"/>
      <c r="Y2182" s="18"/>
      <c r="Z2182" s="16"/>
      <c r="AD2182" s="5"/>
    </row>
    <row r="2183" spans="2:30" x14ac:dyDescent="0.2">
      <c r="B2183" s="3"/>
      <c r="C2183" s="3"/>
      <c r="D2183" s="29"/>
      <c r="E2183" s="10"/>
      <c r="F2183" s="114"/>
      <c r="G2183" s="5"/>
      <c r="J2183" s="3"/>
      <c r="K2183" s="3"/>
      <c r="L2183" s="3"/>
      <c r="M2183" s="3"/>
      <c r="N2183" s="27"/>
      <c r="O2183" s="133"/>
      <c r="P2183" s="134"/>
      <c r="Q2183" s="5"/>
      <c r="R2183" s="8"/>
      <c r="S2183" s="3"/>
      <c r="T2183" s="4"/>
      <c r="U2183" s="4"/>
      <c r="W2183" s="9"/>
      <c r="X2183" s="4"/>
      <c r="Y2183" s="18"/>
      <c r="Z2183" s="16"/>
      <c r="AD2183" s="5"/>
    </row>
    <row r="2184" spans="2:30" x14ac:dyDescent="0.2">
      <c r="B2184" s="3"/>
      <c r="C2184" s="3"/>
      <c r="D2184" s="29"/>
      <c r="E2184" s="10"/>
      <c r="F2184" s="114"/>
      <c r="G2184" s="5"/>
      <c r="J2184" s="3"/>
      <c r="K2184" s="3"/>
      <c r="L2184" s="3"/>
      <c r="M2184" s="3"/>
      <c r="N2184" s="27"/>
      <c r="O2184" s="133"/>
      <c r="P2184" s="134"/>
      <c r="Q2184" s="5"/>
      <c r="R2184" s="8"/>
      <c r="S2184" s="3"/>
      <c r="T2184" s="4"/>
      <c r="U2184" s="4"/>
      <c r="W2184" s="9"/>
      <c r="X2184" s="4"/>
      <c r="Y2184" s="18"/>
      <c r="Z2184" s="16"/>
      <c r="AD2184" s="5"/>
    </row>
    <row r="2185" spans="2:30" x14ac:dyDescent="0.2">
      <c r="B2185" s="3"/>
      <c r="C2185" s="3"/>
      <c r="D2185" s="29"/>
      <c r="E2185" s="10"/>
      <c r="F2185" s="114"/>
      <c r="G2185" s="5"/>
      <c r="J2185" s="3"/>
      <c r="K2185" s="3"/>
      <c r="L2185" s="3"/>
      <c r="M2185" s="3"/>
      <c r="N2185" s="27"/>
      <c r="O2185" s="133"/>
      <c r="P2185" s="134"/>
      <c r="Q2185" s="5"/>
      <c r="R2185" s="8"/>
      <c r="S2185" s="3"/>
      <c r="T2185" s="4"/>
      <c r="U2185" s="4"/>
      <c r="W2185" s="9"/>
      <c r="X2185" s="4"/>
      <c r="Y2185" s="18"/>
      <c r="Z2185" s="16"/>
      <c r="AD2185" s="5"/>
    </row>
    <row r="2186" spans="2:30" x14ac:dyDescent="0.2">
      <c r="B2186" s="3"/>
      <c r="C2186" s="3"/>
      <c r="D2186" s="29"/>
      <c r="E2186" s="10"/>
      <c r="F2186" s="114"/>
      <c r="G2186" s="5"/>
      <c r="J2186" s="3"/>
      <c r="K2186" s="3"/>
      <c r="L2186" s="3"/>
      <c r="M2186" s="3"/>
      <c r="N2186" s="27"/>
      <c r="O2186" s="133"/>
      <c r="P2186" s="134"/>
      <c r="Q2186" s="5"/>
      <c r="R2186" s="8"/>
      <c r="S2186" s="3"/>
      <c r="T2186" s="4"/>
      <c r="U2186" s="4"/>
      <c r="W2186" s="9"/>
      <c r="X2186" s="4"/>
      <c r="Y2186" s="18"/>
      <c r="Z2186" s="16"/>
      <c r="AD2186" s="5"/>
    </row>
    <row r="2187" spans="2:30" x14ac:dyDescent="0.2">
      <c r="B2187" s="3"/>
      <c r="C2187" s="3"/>
      <c r="D2187" s="29"/>
      <c r="E2187" s="10"/>
      <c r="F2187" s="114"/>
      <c r="G2187" s="5"/>
      <c r="J2187" s="3"/>
      <c r="K2187" s="3"/>
      <c r="L2187" s="3"/>
      <c r="M2187" s="3"/>
      <c r="N2187" s="27"/>
      <c r="O2187" s="133"/>
      <c r="P2187" s="134"/>
      <c r="Q2187" s="5"/>
      <c r="R2187" s="8"/>
      <c r="S2187" s="3"/>
      <c r="T2187" s="4"/>
      <c r="U2187" s="4"/>
      <c r="W2187" s="9"/>
      <c r="X2187" s="4"/>
      <c r="Y2187" s="18"/>
      <c r="Z2187" s="16"/>
      <c r="AD2187" s="5"/>
    </row>
    <row r="2188" spans="2:30" x14ac:dyDescent="0.2">
      <c r="B2188" s="3"/>
      <c r="C2188" s="3"/>
      <c r="D2188" s="29"/>
      <c r="E2188" s="10"/>
      <c r="F2188" s="114"/>
      <c r="G2188" s="5"/>
      <c r="J2188" s="3"/>
      <c r="K2188" s="3"/>
      <c r="L2188" s="3"/>
      <c r="M2188" s="3"/>
      <c r="N2188" s="27"/>
      <c r="O2188" s="133"/>
      <c r="P2188" s="134"/>
      <c r="Q2188" s="5"/>
      <c r="R2188" s="8"/>
      <c r="S2188" s="3"/>
      <c r="T2188" s="4"/>
      <c r="U2188" s="4"/>
      <c r="W2188" s="9"/>
      <c r="X2188" s="4"/>
      <c r="Y2188" s="18"/>
      <c r="Z2188" s="16"/>
      <c r="AD2188" s="5"/>
    </row>
    <row r="2189" spans="2:30" x14ac:dyDescent="0.2">
      <c r="B2189" s="3"/>
      <c r="C2189" s="3"/>
      <c r="D2189" s="29"/>
      <c r="E2189" s="10"/>
      <c r="F2189" s="114"/>
      <c r="G2189" s="5"/>
      <c r="J2189" s="3"/>
      <c r="K2189" s="3"/>
      <c r="L2189" s="3"/>
      <c r="M2189" s="3"/>
      <c r="N2189" s="27"/>
      <c r="O2189" s="133"/>
      <c r="P2189" s="134"/>
      <c r="Q2189" s="5"/>
      <c r="R2189" s="8"/>
      <c r="S2189" s="3"/>
      <c r="T2189" s="4"/>
      <c r="U2189" s="4"/>
      <c r="W2189" s="9"/>
      <c r="X2189" s="4"/>
      <c r="Y2189" s="18"/>
      <c r="Z2189" s="16"/>
      <c r="AD2189" s="5"/>
    </row>
    <row r="2190" spans="2:30" x14ac:dyDescent="0.2">
      <c r="B2190" s="3"/>
      <c r="C2190" s="3"/>
      <c r="D2190" s="29"/>
      <c r="E2190" s="10"/>
      <c r="F2190" s="114"/>
      <c r="G2190" s="5"/>
      <c r="J2190" s="3"/>
      <c r="K2190" s="3"/>
      <c r="L2190" s="3"/>
      <c r="M2190" s="3"/>
      <c r="N2190" s="27"/>
      <c r="O2190" s="133"/>
      <c r="P2190" s="134"/>
      <c r="Q2190" s="5"/>
      <c r="R2190" s="8"/>
      <c r="S2190" s="3"/>
      <c r="T2190" s="4"/>
      <c r="U2190" s="4"/>
      <c r="W2190" s="9"/>
      <c r="X2190" s="4"/>
      <c r="Y2190" s="18"/>
      <c r="Z2190" s="16"/>
      <c r="AD2190" s="5"/>
    </row>
    <row r="2191" spans="2:30" x14ac:dyDescent="0.2">
      <c r="B2191" s="3"/>
      <c r="C2191" s="3"/>
      <c r="D2191" s="29"/>
      <c r="E2191" s="10"/>
      <c r="F2191" s="114"/>
      <c r="G2191" s="5"/>
      <c r="J2191" s="3"/>
      <c r="K2191" s="3"/>
      <c r="L2191" s="3"/>
      <c r="M2191" s="3"/>
      <c r="N2191" s="27"/>
      <c r="O2191" s="133"/>
      <c r="P2191" s="134"/>
      <c r="Q2191" s="5"/>
      <c r="R2191" s="8"/>
      <c r="S2191" s="3"/>
      <c r="T2191" s="4"/>
      <c r="U2191" s="4"/>
      <c r="W2191" s="9"/>
      <c r="X2191" s="4"/>
      <c r="Y2191" s="18"/>
      <c r="Z2191" s="16"/>
      <c r="AD2191" s="5"/>
    </row>
    <row r="2192" spans="2:30" x14ac:dyDescent="0.2">
      <c r="B2192" s="3"/>
      <c r="C2192" s="3"/>
      <c r="D2192" s="29"/>
      <c r="E2192" s="10"/>
      <c r="F2192" s="114"/>
      <c r="G2192" s="5"/>
      <c r="J2192" s="3"/>
      <c r="K2192" s="3"/>
      <c r="L2192" s="3"/>
      <c r="M2192" s="3"/>
      <c r="N2192" s="27"/>
      <c r="O2192" s="133"/>
      <c r="P2192" s="134"/>
      <c r="Q2192" s="5"/>
      <c r="R2192" s="8"/>
      <c r="S2192" s="3"/>
      <c r="T2192" s="4"/>
      <c r="U2192" s="4"/>
      <c r="W2192" s="9"/>
      <c r="X2192" s="4"/>
      <c r="Y2192" s="18"/>
      <c r="Z2192" s="16"/>
      <c r="AD2192" s="5"/>
    </row>
    <row r="2193" spans="2:30" x14ac:dyDescent="0.2">
      <c r="B2193" s="3"/>
      <c r="C2193" s="3"/>
      <c r="D2193" s="29"/>
      <c r="E2193" s="10"/>
      <c r="F2193" s="114"/>
      <c r="G2193" s="5"/>
      <c r="J2193" s="3"/>
      <c r="K2193" s="3"/>
      <c r="L2193" s="3"/>
      <c r="M2193" s="3"/>
      <c r="N2193" s="27"/>
      <c r="O2193" s="133"/>
      <c r="P2193" s="134"/>
      <c r="Q2193" s="5"/>
      <c r="R2193" s="8"/>
      <c r="S2193" s="3"/>
      <c r="T2193" s="4"/>
      <c r="U2193" s="4"/>
      <c r="W2193" s="9"/>
      <c r="X2193" s="4"/>
      <c r="Y2193" s="18"/>
      <c r="Z2193" s="16"/>
      <c r="AD2193" s="5"/>
    </row>
    <row r="2194" spans="2:30" x14ac:dyDescent="0.2">
      <c r="B2194" s="3"/>
      <c r="C2194" s="3"/>
      <c r="D2194" s="29"/>
      <c r="E2194" s="10"/>
      <c r="F2194" s="114"/>
      <c r="G2194" s="5"/>
      <c r="J2194" s="3"/>
      <c r="K2194" s="3"/>
      <c r="L2194" s="3"/>
      <c r="M2194" s="3"/>
      <c r="N2194" s="27"/>
      <c r="O2194" s="133"/>
      <c r="P2194" s="134"/>
      <c r="Q2194" s="5"/>
      <c r="R2194" s="8"/>
      <c r="S2194" s="3"/>
      <c r="T2194" s="4"/>
      <c r="U2194" s="4"/>
      <c r="W2194" s="9"/>
      <c r="X2194" s="4"/>
      <c r="Y2194" s="18"/>
      <c r="Z2194" s="16"/>
      <c r="AD2194" s="5"/>
    </row>
    <row r="2195" spans="2:30" x14ac:dyDescent="0.2">
      <c r="B2195" s="3"/>
      <c r="C2195" s="3"/>
      <c r="D2195" s="29"/>
      <c r="E2195" s="10"/>
      <c r="F2195" s="114"/>
      <c r="G2195" s="5"/>
      <c r="J2195" s="3"/>
      <c r="K2195" s="3"/>
      <c r="L2195" s="3"/>
      <c r="M2195" s="3"/>
      <c r="N2195" s="27"/>
      <c r="O2195" s="133"/>
      <c r="P2195" s="134"/>
      <c r="Q2195" s="5"/>
      <c r="R2195" s="8"/>
      <c r="S2195" s="3"/>
      <c r="T2195" s="4"/>
      <c r="U2195" s="4"/>
      <c r="W2195" s="9"/>
      <c r="X2195" s="4"/>
      <c r="Y2195" s="18"/>
      <c r="Z2195" s="16"/>
      <c r="AD2195" s="5"/>
    </row>
    <row r="2196" spans="2:30" x14ac:dyDescent="0.2">
      <c r="B2196" s="3"/>
      <c r="C2196" s="3"/>
      <c r="D2196" s="29"/>
      <c r="E2196" s="10"/>
      <c r="F2196" s="114"/>
      <c r="G2196" s="5"/>
      <c r="J2196" s="3"/>
      <c r="K2196" s="3"/>
      <c r="L2196" s="3"/>
      <c r="M2196" s="3"/>
      <c r="N2196" s="27"/>
      <c r="O2196" s="133"/>
      <c r="P2196" s="134"/>
      <c r="Q2196" s="5"/>
      <c r="R2196" s="8"/>
      <c r="S2196" s="3"/>
      <c r="T2196" s="4"/>
      <c r="U2196" s="4"/>
      <c r="W2196" s="9"/>
      <c r="X2196" s="4"/>
      <c r="Y2196" s="18"/>
      <c r="Z2196" s="16"/>
      <c r="AD2196" s="5"/>
    </row>
    <row r="2197" spans="2:30" x14ac:dyDescent="0.2">
      <c r="B2197" s="3"/>
      <c r="C2197" s="3"/>
      <c r="D2197" s="29"/>
      <c r="E2197" s="10"/>
      <c r="F2197" s="114"/>
      <c r="G2197" s="5"/>
      <c r="J2197" s="3"/>
      <c r="K2197" s="3"/>
      <c r="L2197" s="3"/>
      <c r="M2197" s="3"/>
      <c r="N2197" s="27"/>
      <c r="O2197" s="133"/>
      <c r="P2197" s="134"/>
      <c r="Q2197" s="5"/>
      <c r="R2197" s="8"/>
      <c r="S2197" s="3"/>
      <c r="T2197" s="4"/>
      <c r="U2197" s="4"/>
      <c r="W2197" s="9"/>
      <c r="X2197" s="4"/>
      <c r="Y2197" s="18"/>
      <c r="Z2197" s="16"/>
      <c r="AD2197" s="5"/>
    </row>
    <row r="2198" spans="2:30" x14ac:dyDescent="0.2">
      <c r="B2198" s="3"/>
      <c r="C2198" s="3"/>
      <c r="D2198" s="29"/>
      <c r="E2198" s="10"/>
      <c r="F2198" s="114"/>
      <c r="G2198" s="5"/>
      <c r="J2198" s="3"/>
      <c r="K2198" s="3"/>
      <c r="L2198" s="3"/>
      <c r="M2198" s="3"/>
      <c r="N2198" s="27"/>
      <c r="O2198" s="133"/>
      <c r="P2198" s="134"/>
      <c r="Q2198" s="5"/>
      <c r="R2198" s="8"/>
      <c r="S2198" s="3"/>
      <c r="T2198" s="4"/>
      <c r="U2198" s="4"/>
      <c r="W2198" s="9"/>
      <c r="X2198" s="4"/>
      <c r="Y2198" s="18"/>
      <c r="Z2198" s="16"/>
      <c r="AD2198" s="5"/>
    </row>
    <row r="2199" spans="2:30" x14ac:dyDescent="0.2">
      <c r="B2199" s="3"/>
      <c r="C2199" s="3"/>
      <c r="D2199" s="29"/>
      <c r="E2199" s="10"/>
      <c r="F2199" s="114"/>
      <c r="G2199" s="5"/>
      <c r="J2199" s="3"/>
      <c r="K2199" s="3"/>
      <c r="L2199" s="3"/>
      <c r="M2199" s="3"/>
      <c r="N2199" s="27"/>
      <c r="O2199" s="133"/>
      <c r="P2199" s="134"/>
      <c r="Q2199" s="5"/>
      <c r="R2199" s="8"/>
      <c r="S2199" s="3"/>
      <c r="T2199" s="4"/>
      <c r="U2199" s="4"/>
      <c r="W2199" s="9"/>
      <c r="X2199" s="4"/>
      <c r="Y2199" s="18"/>
      <c r="Z2199" s="16"/>
      <c r="AD2199" s="5"/>
    </row>
    <row r="2200" spans="2:30" x14ac:dyDescent="0.2">
      <c r="B2200" s="3"/>
      <c r="C2200" s="3"/>
      <c r="D2200" s="29"/>
      <c r="E2200" s="10"/>
      <c r="F2200" s="114"/>
      <c r="G2200" s="5"/>
      <c r="J2200" s="3"/>
      <c r="K2200" s="3"/>
      <c r="L2200" s="3"/>
      <c r="M2200" s="3"/>
      <c r="N2200" s="27"/>
      <c r="O2200" s="133"/>
      <c r="P2200" s="134"/>
      <c r="Q2200" s="5"/>
      <c r="R2200" s="8"/>
      <c r="S2200" s="3"/>
      <c r="T2200" s="4"/>
      <c r="U2200" s="4"/>
      <c r="W2200" s="9"/>
      <c r="X2200" s="4"/>
      <c r="Y2200" s="18"/>
      <c r="Z2200" s="16"/>
      <c r="AD2200" s="5"/>
    </row>
    <row r="2201" spans="2:30" x14ac:dyDescent="0.2">
      <c r="B2201" s="3"/>
      <c r="C2201" s="3"/>
      <c r="D2201" s="29"/>
      <c r="E2201" s="10"/>
      <c r="F2201" s="114"/>
      <c r="G2201" s="5"/>
      <c r="J2201" s="3"/>
      <c r="K2201" s="3"/>
      <c r="L2201" s="3"/>
      <c r="M2201" s="3"/>
      <c r="N2201" s="27"/>
      <c r="O2201" s="133"/>
      <c r="P2201" s="134"/>
      <c r="Q2201" s="5"/>
      <c r="R2201" s="8"/>
      <c r="S2201" s="3"/>
      <c r="T2201" s="4"/>
      <c r="U2201" s="4"/>
      <c r="W2201" s="9"/>
      <c r="X2201" s="28"/>
      <c r="Y2201" s="18"/>
      <c r="Z2201" s="16"/>
      <c r="AD2201" s="5"/>
    </row>
    <row r="2202" spans="2:30" x14ac:dyDescent="0.2">
      <c r="B2202" s="3"/>
      <c r="C2202" s="3"/>
      <c r="D2202" s="29"/>
      <c r="E2202" s="10"/>
      <c r="F2202" s="114"/>
      <c r="G2202" s="5"/>
      <c r="J2202" s="3"/>
      <c r="K2202" s="3"/>
      <c r="L2202" s="3"/>
      <c r="M2202" s="3"/>
      <c r="N2202" s="27"/>
      <c r="O2202" s="133"/>
      <c r="P2202" s="134"/>
      <c r="Q2202" s="5"/>
      <c r="R2202" s="8"/>
      <c r="S2202" s="3"/>
      <c r="T2202" s="4"/>
      <c r="U2202" s="4"/>
      <c r="W2202" s="9"/>
      <c r="X2202" s="4"/>
      <c r="Y2202" s="18"/>
      <c r="Z2202" s="16"/>
      <c r="AD2202" s="5"/>
    </row>
    <row r="2203" spans="2:30" x14ac:dyDescent="0.2">
      <c r="B2203" s="3"/>
      <c r="C2203" s="3"/>
      <c r="D2203" s="29"/>
      <c r="E2203" s="10"/>
      <c r="F2203" s="114"/>
      <c r="G2203" s="5"/>
      <c r="J2203" s="3"/>
      <c r="K2203" s="3"/>
      <c r="L2203" s="3"/>
      <c r="M2203" s="3"/>
      <c r="N2203" s="27"/>
      <c r="O2203" s="133"/>
      <c r="P2203" s="134"/>
      <c r="Q2203" s="5"/>
      <c r="R2203" s="8"/>
      <c r="S2203" s="3"/>
      <c r="T2203" s="4"/>
      <c r="U2203" s="4"/>
      <c r="W2203" s="9"/>
      <c r="X2203" s="4"/>
      <c r="Y2203" s="18"/>
      <c r="Z2203" s="16"/>
      <c r="AD2203" s="5"/>
    </row>
    <row r="2204" spans="2:30" x14ac:dyDescent="0.2">
      <c r="B2204" s="3"/>
      <c r="C2204" s="3"/>
      <c r="D2204" s="29"/>
      <c r="E2204" s="10"/>
      <c r="F2204" s="114"/>
      <c r="G2204" s="5"/>
      <c r="J2204" s="3"/>
      <c r="K2204" s="3"/>
      <c r="L2204" s="3"/>
      <c r="M2204" s="3"/>
      <c r="N2204" s="27"/>
      <c r="O2204" s="133"/>
      <c r="P2204" s="134"/>
      <c r="Q2204" s="5"/>
      <c r="R2204" s="8"/>
      <c r="S2204" s="3"/>
      <c r="T2204" s="4"/>
      <c r="U2204" s="4"/>
      <c r="W2204" s="9"/>
      <c r="X2204" s="4"/>
      <c r="Y2204" s="18"/>
      <c r="Z2204" s="16"/>
      <c r="AD2204" s="5"/>
    </row>
    <row r="2205" spans="2:30" x14ac:dyDescent="0.2">
      <c r="B2205" s="3"/>
      <c r="C2205" s="3"/>
      <c r="D2205" s="29"/>
      <c r="E2205" s="10"/>
      <c r="F2205" s="114"/>
      <c r="G2205" s="5"/>
      <c r="J2205" s="3"/>
      <c r="K2205" s="3"/>
      <c r="L2205" s="3"/>
      <c r="M2205" s="3"/>
      <c r="N2205" s="27"/>
      <c r="O2205" s="133"/>
      <c r="P2205" s="134"/>
      <c r="Q2205" s="5"/>
      <c r="R2205" s="8"/>
      <c r="S2205" s="3"/>
      <c r="T2205" s="4"/>
      <c r="U2205" s="4"/>
      <c r="W2205" s="9"/>
      <c r="X2205" s="4"/>
      <c r="Y2205" s="18"/>
      <c r="Z2205" s="16"/>
      <c r="AD2205" s="5"/>
    </row>
    <row r="2206" spans="2:30" x14ac:dyDescent="0.2">
      <c r="B2206" s="3"/>
      <c r="C2206" s="3"/>
      <c r="D2206" s="29"/>
      <c r="E2206" s="10"/>
      <c r="F2206" s="114"/>
      <c r="G2206" s="5"/>
      <c r="J2206" s="3"/>
      <c r="K2206" s="3"/>
      <c r="L2206" s="3"/>
      <c r="M2206" s="3"/>
      <c r="N2206" s="27"/>
      <c r="O2206" s="133"/>
      <c r="P2206" s="134"/>
      <c r="Q2206" s="5"/>
      <c r="R2206" s="8"/>
      <c r="S2206" s="3"/>
      <c r="T2206" s="4"/>
      <c r="U2206" s="4"/>
      <c r="W2206" s="9"/>
      <c r="X2206" s="4"/>
      <c r="Y2206" s="18"/>
      <c r="Z2206" s="16"/>
      <c r="AD2206" s="5"/>
    </row>
    <row r="2207" spans="2:30" x14ac:dyDescent="0.2">
      <c r="B2207" s="3"/>
      <c r="C2207" s="3"/>
      <c r="D2207" s="29"/>
      <c r="E2207" s="10"/>
      <c r="F2207" s="114"/>
      <c r="G2207" s="5"/>
      <c r="J2207" s="3"/>
      <c r="K2207" s="3"/>
      <c r="L2207" s="3"/>
      <c r="M2207" s="3"/>
      <c r="N2207" s="27"/>
      <c r="O2207" s="133"/>
      <c r="P2207" s="134"/>
      <c r="Q2207" s="5"/>
      <c r="R2207" s="8"/>
      <c r="S2207" s="3"/>
      <c r="T2207" s="4"/>
      <c r="U2207" s="4"/>
      <c r="W2207" s="9"/>
      <c r="X2207" s="4"/>
      <c r="Y2207" s="18"/>
      <c r="Z2207" s="16"/>
      <c r="AD2207" s="5"/>
    </row>
    <row r="2208" spans="2:30" x14ac:dyDescent="0.2">
      <c r="B2208" s="3"/>
      <c r="C2208" s="3"/>
      <c r="D2208" s="29"/>
      <c r="E2208" s="10"/>
      <c r="F2208" s="114"/>
      <c r="G2208" s="5"/>
      <c r="J2208" s="3"/>
      <c r="K2208" s="3"/>
      <c r="L2208" s="3"/>
      <c r="M2208" s="3"/>
      <c r="N2208" s="27"/>
      <c r="O2208" s="133"/>
      <c r="P2208" s="134"/>
      <c r="Q2208" s="5"/>
      <c r="R2208" s="8"/>
      <c r="S2208" s="3"/>
      <c r="T2208" s="4"/>
      <c r="U2208" s="4"/>
      <c r="W2208" s="9"/>
      <c r="X2208" s="4"/>
      <c r="Y2208" s="18"/>
      <c r="Z2208" s="16"/>
      <c r="AD2208" s="5"/>
    </row>
    <row r="2209" spans="2:30" x14ac:dyDescent="0.2">
      <c r="B2209" s="3"/>
      <c r="C2209" s="3"/>
      <c r="D2209" s="29"/>
      <c r="E2209" s="10"/>
      <c r="F2209" s="114"/>
      <c r="G2209" s="5"/>
      <c r="J2209" s="3"/>
      <c r="K2209" s="3"/>
      <c r="L2209" s="3"/>
      <c r="M2209" s="3"/>
      <c r="N2209" s="27"/>
      <c r="O2209" s="133"/>
      <c r="P2209" s="134"/>
      <c r="Q2209" s="5"/>
      <c r="R2209" s="8"/>
      <c r="S2209" s="3"/>
      <c r="T2209" s="4"/>
      <c r="U2209" s="4"/>
      <c r="W2209" s="9"/>
      <c r="X2209" s="4"/>
      <c r="Y2209" s="18"/>
      <c r="Z2209" s="16"/>
      <c r="AD2209" s="5"/>
    </row>
    <row r="2210" spans="2:30" x14ac:dyDescent="0.2">
      <c r="B2210" s="3"/>
      <c r="C2210" s="3"/>
      <c r="D2210" s="29"/>
      <c r="E2210" s="10"/>
      <c r="F2210" s="114"/>
      <c r="G2210" s="5"/>
      <c r="J2210" s="3"/>
      <c r="K2210" s="3"/>
      <c r="L2210" s="3"/>
      <c r="M2210" s="3"/>
      <c r="N2210" s="27"/>
      <c r="O2210" s="133"/>
      <c r="P2210" s="134"/>
      <c r="Q2210" s="5"/>
      <c r="R2210" s="8"/>
      <c r="S2210" s="3"/>
      <c r="T2210" s="4"/>
      <c r="U2210" s="4"/>
      <c r="W2210" s="9"/>
      <c r="X2210" s="4"/>
      <c r="Y2210" s="18"/>
      <c r="Z2210" s="16"/>
      <c r="AD2210" s="5"/>
    </row>
    <row r="2211" spans="2:30" x14ac:dyDescent="0.2">
      <c r="B2211" s="3"/>
      <c r="C2211" s="3"/>
      <c r="D2211" s="29"/>
      <c r="E2211" s="10"/>
      <c r="F2211" s="114"/>
      <c r="G2211" s="5"/>
      <c r="J2211" s="3"/>
      <c r="K2211" s="3"/>
      <c r="L2211" s="3"/>
      <c r="M2211" s="3"/>
      <c r="N2211" s="27"/>
      <c r="O2211" s="133"/>
      <c r="P2211" s="134"/>
      <c r="Q2211" s="5"/>
      <c r="R2211" s="8"/>
      <c r="S2211" s="3"/>
      <c r="T2211" s="4"/>
      <c r="U2211" s="4"/>
      <c r="W2211" s="9"/>
      <c r="X2211" s="4"/>
      <c r="Y2211" s="18"/>
      <c r="Z2211" s="16"/>
      <c r="AD2211" s="5"/>
    </row>
    <row r="2212" spans="2:30" x14ac:dyDescent="0.2">
      <c r="B2212" s="3"/>
      <c r="C2212" s="3"/>
      <c r="D2212" s="29"/>
      <c r="E2212" s="10"/>
      <c r="F2212" s="114"/>
      <c r="G2212" s="5"/>
      <c r="J2212" s="3"/>
      <c r="K2212" s="3"/>
      <c r="L2212" s="3"/>
      <c r="M2212" s="3"/>
      <c r="N2212" s="27"/>
      <c r="O2212" s="133"/>
      <c r="P2212" s="134"/>
      <c r="Q2212" s="5"/>
      <c r="R2212" s="8"/>
      <c r="S2212" s="3"/>
      <c r="T2212" s="4"/>
      <c r="U2212" s="4"/>
      <c r="W2212" s="9"/>
      <c r="X2212" s="4"/>
      <c r="Y2212" s="18"/>
      <c r="Z2212" s="16"/>
      <c r="AD2212" s="5"/>
    </row>
    <row r="2213" spans="2:30" x14ac:dyDescent="0.2">
      <c r="B2213" s="3"/>
      <c r="C2213" s="3"/>
      <c r="D2213" s="29"/>
      <c r="E2213" s="10"/>
      <c r="F2213" s="114"/>
      <c r="G2213" s="5"/>
      <c r="J2213" s="3"/>
      <c r="K2213" s="3"/>
      <c r="L2213" s="3"/>
      <c r="M2213" s="3"/>
      <c r="N2213" s="27"/>
      <c r="O2213" s="133"/>
      <c r="P2213" s="134"/>
      <c r="Q2213" s="5"/>
      <c r="R2213" s="8"/>
      <c r="S2213" s="3"/>
      <c r="T2213" s="4"/>
      <c r="U2213" s="4"/>
      <c r="W2213" s="9"/>
      <c r="X2213" s="4"/>
      <c r="Y2213" s="18"/>
      <c r="Z2213" s="16"/>
      <c r="AD2213" s="5"/>
    </row>
    <row r="2214" spans="2:30" x14ac:dyDescent="0.2">
      <c r="B2214" s="3"/>
      <c r="C2214" s="3"/>
      <c r="D2214" s="29"/>
      <c r="E2214" s="10"/>
      <c r="F2214" s="114"/>
      <c r="G2214" s="5"/>
      <c r="J2214" s="3"/>
      <c r="K2214" s="3"/>
      <c r="L2214" s="3"/>
      <c r="M2214" s="3"/>
      <c r="N2214" s="27"/>
      <c r="O2214" s="133"/>
      <c r="P2214" s="134"/>
      <c r="Q2214" s="5"/>
      <c r="R2214" s="8"/>
      <c r="S2214" s="3"/>
      <c r="T2214" s="4"/>
      <c r="U2214" s="4"/>
      <c r="W2214" s="9"/>
      <c r="X2214" s="4"/>
      <c r="Y2214" s="18"/>
      <c r="Z2214" s="16"/>
      <c r="AD2214" s="5"/>
    </row>
    <row r="2215" spans="2:30" x14ac:dyDescent="0.2">
      <c r="B2215" s="3"/>
      <c r="C2215" s="3"/>
      <c r="D2215" s="29"/>
      <c r="E2215" s="10"/>
      <c r="F2215" s="114"/>
      <c r="G2215" s="5"/>
      <c r="J2215" s="3"/>
      <c r="K2215" s="3"/>
      <c r="L2215" s="3"/>
      <c r="M2215" s="3"/>
      <c r="N2215" s="27"/>
      <c r="O2215" s="133"/>
      <c r="P2215" s="134"/>
      <c r="Q2215" s="5"/>
      <c r="R2215" s="8"/>
      <c r="S2215" s="3"/>
      <c r="T2215" s="4"/>
      <c r="U2215" s="4"/>
      <c r="W2215" s="9"/>
      <c r="X2215" s="4"/>
      <c r="Y2215" s="18"/>
      <c r="Z2215" s="16"/>
      <c r="AD2215" s="5"/>
    </row>
    <row r="2216" spans="2:30" x14ac:dyDescent="0.2">
      <c r="B2216" s="3"/>
      <c r="C2216" s="3"/>
      <c r="D2216" s="29"/>
      <c r="E2216" s="10"/>
      <c r="F2216" s="114"/>
      <c r="G2216" s="5"/>
      <c r="J2216" s="3"/>
      <c r="K2216" s="3"/>
      <c r="L2216" s="3"/>
      <c r="M2216" s="3"/>
      <c r="N2216" s="27"/>
      <c r="O2216" s="133"/>
      <c r="P2216" s="134"/>
      <c r="Q2216" s="5"/>
      <c r="R2216" s="8"/>
      <c r="S2216" s="3"/>
      <c r="T2216" s="4"/>
      <c r="U2216" s="4"/>
      <c r="W2216" s="9"/>
      <c r="X2216" s="4"/>
      <c r="Y2216" s="18"/>
      <c r="Z2216" s="16"/>
      <c r="AD2216" s="5"/>
    </row>
    <row r="2217" spans="2:30" x14ac:dyDescent="0.2">
      <c r="B2217" s="3"/>
      <c r="C2217" s="3"/>
      <c r="D2217" s="29"/>
      <c r="E2217" s="10"/>
      <c r="F2217" s="114"/>
      <c r="G2217" s="5"/>
      <c r="J2217" s="3"/>
      <c r="K2217" s="3"/>
      <c r="L2217" s="3"/>
      <c r="M2217" s="3"/>
      <c r="N2217" s="27"/>
      <c r="O2217" s="133"/>
      <c r="P2217" s="134"/>
      <c r="Q2217" s="5"/>
      <c r="R2217" s="8"/>
      <c r="S2217" s="3"/>
      <c r="T2217" s="4"/>
      <c r="U2217" s="4"/>
      <c r="W2217" s="9"/>
      <c r="X2217" s="4"/>
      <c r="Y2217" s="18"/>
      <c r="Z2217" s="16"/>
      <c r="AD2217" s="5"/>
    </row>
    <row r="2218" spans="2:30" x14ac:dyDescent="0.2">
      <c r="B2218" s="3"/>
      <c r="C2218" s="3"/>
      <c r="D2218" s="29"/>
      <c r="E2218" s="10"/>
      <c r="F2218" s="114"/>
      <c r="G2218" s="5"/>
      <c r="J2218" s="3"/>
      <c r="K2218" s="3"/>
      <c r="L2218" s="3"/>
      <c r="M2218" s="3"/>
      <c r="N2218" s="27"/>
      <c r="O2218" s="133"/>
      <c r="P2218" s="134"/>
      <c r="Q2218" s="5"/>
      <c r="R2218" s="8"/>
      <c r="S2218" s="3"/>
      <c r="T2218" s="4"/>
      <c r="U2218" s="4"/>
      <c r="W2218" s="9"/>
      <c r="X2218" s="4"/>
      <c r="Y2218" s="18"/>
      <c r="Z2218" s="16"/>
      <c r="AD2218" s="5"/>
    </row>
    <row r="2219" spans="2:30" x14ac:dyDescent="0.2">
      <c r="B2219" s="3"/>
      <c r="C2219" s="3"/>
      <c r="D2219" s="29"/>
      <c r="E2219" s="10"/>
      <c r="F2219" s="114"/>
      <c r="G2219" s="5"/>
      <c r="J2219" s="3"/>
      <c r="K2219" s="3"/>
      <c r="L2219" s="3"/>
      <c r="M2219" s="3"/>
      <c r="N2219" s="27"/>
      <c r="O2219" s="133"/>
      <c r="P2219" s="134"/>
      <c r="Q2219" s="5"/>
      <c r="R2219" s="8"/>
      <c r="S2219" s="3"/>
      <c r="T2219" s="4"/>
      <c r="U2219" s="4"/>
      <c r="W2219" s="9"/>
      <c r="X2219" s="4"/>
      <c r="Y2219" s="18"/>
      <c r="Z2219" s="16"/>
      <c r="AD2219" s="5"/>
    </row>
    <row r="2220" spans="2:30" x14ac:dyDescent="0.2">
      <c r="B2220" s="3"/>
      <c r="C2220" s="3"/>
      <c r="D2220" s="29"/>
      <c r="E2220" s="10"/>
      <c r="F2220" s="114"/>
      <c r="G2220" s="5"/>
      <c r="J2220" s="3"/>
      <c r="K2220" s="3"/>
      <c r="L2220" s="3"/>
      <c r="M2220" s="3"/>
      <c r="N2220" s="27"/>
      <c r="O2220" s="133"/>
      <c r="P2220" s="134"/>
      <c r="Q2220" s="5"/>
      <c r="R2220" s="8"/>
      <c r="S2220" s="3"/>
      <c r="T2220" s="4"/>
      <c r="U2220" s="4"/>
      <c r="W2220" s="9"/>
      <c r="X2220" s="4"/>
      <c r="Y2220" s="18"/>
      <c r="Z2220" s="16"/>
      <c r="AD2220" s="5"/>
    </row>
    <row r="2221" spans="2:30" x14ac:dyDescent="0.2">
      <c r="B2221" s="3"/>
      <c r="C2221" s="3"/>
      <c r="D2221" s="29"/>
      <c r="E2221" s="10"/>
      <c r="F2221" s="114"/>
      <c r="G2221" s="5"/>
      <c r="J2221" s="3"/>
      <c r="K2221" s="3"/>
      <c r="L2221" s="3"/>
      <c r="M2221" s="3"/>
      <c r="N2221" s="27"/>
      <c r="O2221" s="133"/>
      <c r="P2221" s="134"/>
      <c r="Q2221" s="5"/>
      <c r="R2221" s="8"/>
      <c r="S2221" s="3"/>
      <c r="T2221" s="4"/>
      <c r="U2221" s="4"/>
      <c r="W2221" s="9"/>
      <c r="X2221" s="4"/>
      <c r="Y2221" s="18"/>
      <c r="Z2221" s="16"/>
      <c r="AD2221" s="5"/>
    </row>
    <row r="2222" spans="2:30" x14ac:dyDescent="0.2">
      <c r="B2222" s="3"/>
      <c r="C2222" s="3"/>
      <c r="D2222" s="29"/>
      <c r="E2222" s="10"/>
      <c r="F2222" s="114"/>
      <c r="G2222" s="5"/>
      <c r="J2222" s="3"/>
      <c r="K2222" s="3"/>
      <c r="L2222" s="3"/>
      <c r="M2222" s="3"/>
      <c r="N2222" s="27"/>
      <c r="O2222" s="133"/>
      <c r="P2222" s="134"/>
      <c r="Q2222" s="5"/>
      <c r="R2222" s="8"/>
      <c r="S2222" s="3"/>
      <c r="T2222" s="4"/>
      <c r="U2222" s="4"/>
      <c r="W2222" s="9"/>
      <c r="X2222" s="4"/>
      <c r="Y2222" s="18"/>
      <c r="Z2222" s="16"/>
      <c r="AD2222" s="5"/>
    </row>
    <row r="2223" spans="2:30" x14ac:dyDescent="0.2">
      <c r="B2223" s="3"/>
      <c r="C2223" s="3"/>
      <c r="D2223" s="29"/>
      <c r="E2223" s="10"/>
      <c r="F2223" s="114"/>
      <c r="G2223" s="5"/>
      <c r="J2223" s="3"/>
      <c r="K2223" s="3"/>
      <c r="L2223" s="3"/>
      <c r="M2223" s="3"/>
      <c r="N2223" s="27"/>
      <c r="O2223" s="133"/>
      <c r="P2223" s="134"/>
      <c r="Q2223" s="5"/>
      <c r="R2223" s="8"/>
      <c r="S2223" s="3"/>
      <c r="T2223" s="4"/>
      <c r="U2223" s="4"/>
      <c r="W2223" s="9"/>
      <c r="X2223" s="4"/>
      <c r="Y2223" s="18"/>
      <c r="Z2223" s="16"/>
      <c r="AD2223" s="5"/>
    </row>
    <row r="2224" spans="2:30" x14ac:dyDescent="0.2">
      <c r="B2224" s="3"/>
      <c r="C2224" s="3"/>
      <c r="D2224" s="29"/>
      <c r="E2224" s="10"/>
      <c r="F2224" s="114"/>
      <c r="G2224" s="5"/>
      <c r="J2224" s="3"/>
      <c r="K2224" s="3"/>
      <c r="L2224" s="3"/>
      <c r="M2224" s="3"/>
      <c r="N2224" s="27"/>
      <c r="O2224" s="133"/>
      <c r="P2224" s="134"/>
      <c r="Q2224" s="5"/>
      <c r="R2224" s="8"/>
      <c r="S2224" s="3"/>
      <c r="T2224" s="4"/>
      <c r="U2224" s="4"/>
      <c r="W2224" s="9"/>
      <c r="X2224" s="4"/>
      <c r="Y2224" s="18"/>
      <c r="Z2224" s="16"/>
      <c r="AD2224" s="5"/>
    </row>
    <row r="2225" spans="2:30" x14ac:dyDescent="0.2">
      <c r="B2225" s="3"/>
      <c r="C2225" s="3"/>
      <c r="D2225" s="29"/>
      <c r="E2225" s="10"/>
      <c r="F2225" s="114"/>
      <c r="G2225" s="5"/>
      <c r="J2225" s="3"/>
      <c r="K2225" s="3"/>
      <c r="L2225" s="3"/>
      <c r="M2225" s="3"/>
      <c r="N2225" s="27"/>
      <c r="O2225" s="133"/>
      <c r="P2225" s="134"/>
      <c r="Q2225" s="5"/>
      <c r="R2225" s="8"/>
      <c r="S2225" s="3"/>
      <c r="T2225" s="4"/>
      <c r="U2225" s="4"/>
      <c r="W2225" s="9"/>
      <c r="X2225" s="4"/>
      <c r="Y2225" s="18"/>
      <c r="Z2225" s="16"/>
      <c r="AD2225" s="5"/>
    </row>
    <row r="2226" spans="2:30" x14ac:dyDescent="0.2">
      <c r="B2226" s="3"/>
      <c r="C2226" s="3"/>
      <c r="D2226" s="29"/>
      <c r="E2226" s="10"/>
      <c r="F2226" s="114"/>
      <c r="G2226" s="5"/>
      <c r="J2226" s="3"/>
      <c r="K2226" s="3"/>
      <c r="L2226" s="3"/>
      <c r="M2226" s="3"/>
      <c r="N2226" s="27"/>
      <c r="O2226" s="133"/>
      <c r="P2226" s="134"/>
      <c r="Q2226" s="5"/>
      <c r="R2226" s="8"/>
      <c r="S2226" s="3"/>
      <c r="T2226" s="4"/>
      <c r="U2226" s="4"/>
      <c r="W2226" s="9"/>
      <c r="X2226" s="4"/>
      <c r="Y2226" s="18"/>
      <c r="Z2226" s="16"/>
      <c r="AD2226" s="5"/>
    </row>
    <row r="2227" spans="2:30" x14ac:dyDescent="0.2">
      <c r="B2227" s="3"/>
      <c r="C2227" s="3"/>
      <c r="D2227" s="29"/>
      <c r="E2227" s="10"/>
      <c r="F2227" s="114"/>
      <c r="G2227" s="5"/>
      <c r="J2227" s="3"/>
      <c r="K2227" s="3"/>
      <c r="L2227" s="3"/>
      <c r="M2227" s="3"/>
      <c r="N2227" s="27"/>
      <c r="O2227" s="133"/>
      <c r="P2227" s="134"/>
      <c r="Q2227" s="5"/>
      <c r="R2227" s="8"/>
      <c r="S2227" s="3"/>
      <c r="T2227" s="4"/>
      <c r="U2227" s="4"/>
      <c r="W2227" s="9"/>
      <c r="X2227" s="4"/>
      <c r="Y2227" s="18"/>
      <c r="Z2227" s="16"/>
      <c r="AD2227" s="5"/>
    </row>
    <row r="2228" spans="2:30" x14ac:dyDescent="0.2">
      <c r="B2228" s="3"/>
      <c r="C2228" s="3"/>
      <c r="D2228" s="29"/>
      <c r="E2228" s="10"/>
      <c r="F2228" s="114"/>
      <c r="G2228" s="5"/>
      <c r="J2228" s="3"/>
      <c r="K2228" s="3"/>
      <c r="L2228" s="3"/>
      <c r="M2228" s="3"/>
      <c r="N2228" s="27"/>
      <c r="O2228" s="133"/>
      <c r="P2228" s="134"/>
      <c r="Q2228" s="5"/>
      <c r="R2228" s="8"/>
      <c r="S2228" s="3"/>
      <c r="T2228" s="4"/>
      <c r="U2228" s="4"/>
      <c r="W2228" s="9"/>
      <c r="X2228" s="4"/>
      <c r="Y2228" s="18"/>
      <c r="Z2228" s="16"/>
      <c r="AD2228" s="5"/>
    </row>
    <row r="2229" spans="2:30" x14ac:dyDescent="0.2">
      <c r="B2229" s="3"/>
      <c r="C2229" s="3"/>
      <c r="D2229" s="29"/>
      <c r="E2229" s="10"/>
      <c r="F2229" s="114"/>
      <c r="G2229" s="5"/>
      <c r="J2229" s="3"/>
      <c r="K2229" s="3"/>
      <c r="L2229" s="3"/>
      <c r="M2229" s="3"/>
      <c r="N2229" s="27"/>
      <c r="O2229" s="133"/>
      <c r="P2229" s="134"/>
      <c r="Q2229" s="5"/>
      <c r="R2229" s="8"/>
      <c r="S2229" s="3"/>
      <c r="T2229" s="4"/>
      <c r="U2229" s="4"/>
      <c r="W2229" s="9"/>
      <c r="X2229" s="4"/>
      <c r="Y2229" s="18"/>
      <c r="Z2229" s="16"/>
      <c r="AD2229" s="5"/>
    </row>
    <row r="2230" spans="2:30" x14ac:dyDescent="0.2">
      <c r="B2230" s="3"/>
      <c r="C2230" s="3"/>
      <c r="D2230" s="29"/>
      <c r="E2230" s="10"/>
      <c r="F2230" s="114"/>
      <c r="G2230" s="5"/>
      <c r="J2230" s="3"/>
      <c r="K2230" s="3"/>
      <c r="L2230" s="3"/>
      <c r="M2230" s="3"/>
      <c r="N2230" s="27"/>
      <c r="O2230" s="133"/>
      <c r="P2230" s="134"/>
      <c r="Q2230" s="5"/>
      <c r="R2230" s="8"/>
      <c r="S2230" s="3"/>
      <c r="T2230" s="4"/>
      <c r="U2230" s="4"/>
      <c r="W2230" s="9"/>
      <c r="X2230" s="4"/>
      <c r="Y2230" s="18"/>
      <c r="Z2230" s="16"/>
      <c r="AD2230" s="5"/>
    </row>
    <row r="2231" spans="2:30" x14ac:dyDescent="0.2">
      <c r="B2231" s="3"/>
      <c r="C2231" s="3"/>
      <c r="D2231" s="29"/>
      <c r="E2231" s="10"/>
      <c r="F2231" s="114"/>
      <c r="G2231" s="5"/>
      <c r="J2231" s="3"/>
      <c r="K2231" s="3"/>
      <c r="L2231" s="3"/>
      <c r="M2231" s="3"/>
      <c r="N2231" s="27"/>
      <c r="O2231" s="133"/>
      <c r="P2231" s="134"/>
      <c r="Q2231" s="5"/>
      <c r="R2231" s="8"/>
      <c r="S2231" s="3"/>
      <c r="T2231" s="4"/>
      <c r="U2231" s="4"/>
      <c r="W2231" s="9"/>
      <c r="X2231" s="28"/>
      <c r="Y2231" s="18"/>
      <c r="Z2231" s="16"/>
      <c r="AD2231" s="5"/>
    </row>
    <row r="2232" spans="2:30" x14ac:dyDescent="0.2">
      <c r="B2232" s="3"/>
      <c r="C2232" s="3"/>
      <c r="D2232" s="29"/>
      <c r="E2232" s="10"/>
      <c r="F2232" s="114"/>
      <c r="G2232" s="5"/>
      <c r="J2232" s="3"/>
      <c r="K2232" s="3"/>
      <c r="L2232" s="3"/>
      <c r="M2232" s="3"/>
      <c r="N2232" s="27"/>
      <c r="O2232" s="133"/>
      <c r="P2232" s="134"/>
      <c r="Q2232" s="5"/>
      <c r="R2232" s="8"/>
      <c r="S2232" s="3"/>
      <c r="T2232" s="4"/>
      <c r="U2232" s="4"/>
      <c r="W2232" s="9"/>
      <c r="X2232" s="4"/>
      <c r="Y2232" s="18"/>
      <c r="Z2232" s="16"/>
      <c r="AD2232" s="5"/>
    </row>
    <row r="2233" spans="2:30" x14ac:dyDescent="0.2">
      <c r="B2233" s="3"/>
      <c r="C2233" s="3"/>
      <c r="D2233" s="29"/>
      <c r="E2233" s="10"/>
      <c r="F2233" s="114"/>
      <c r="G2233" s="5"/>
      <c r="J2233" s="3"/>
      <c r="K2233" s="3"/>
      <c r="L2233" s="3"/>
      <c r="M2233" s="3"/>
      <c r="N2233" s="27"/>
      <c r="O2233" s="133"/>
      <c r="P2233" s="134"/>
      <c r="Q2233" s="5"/>
      <c r="R2233" s="8"/>
      <c r="S2233" s="3"/>
      <c r="T2233" s="4"/>
      <c r="U2233" s="4"/>
      <c r="W2233" s="9"/>
      <c r="X2233" s="4"/>
      <c r="Y2233" s="18"/>
      <c r="Z2233" s="16"/>
      <c r="AD2233" s="5"/>
    </row>
    <row r="2234" spans="2:30" x14ac:dyDescent="0.2">
      <c r="B2234" s="3"/>
      <c r="C2234" s="3"/>
      <c r="D2234" s="29"/>
      <c r="E2234" s="10"/>
      <c r="F2234" s="114"/>
      <c r="G2234" s="5"/>
      <c r="J2234" s="3"/>
      <c r="K2234" s="3"/>
      <c r="L2234" s="3"/>
      <c r="M2234" s="3"/>
      <c r="N2234" s="27"/>
      <c r="O2234" s="133"/>
      <c r="P2234" s="134"/>
      <c r="Q2234" s="5"/>
      <c r="R2234" s="8"/>
      <c r="S2234" s="3"/>
      <c r="T2234" s="4"/>
      <c r="U2234" s="4"/>
      <c r="W2234" s="9"/>
      <c r="X2234" s="4"/>
      <c r="Y2234" s="18"/>
      <c r="Z2234" s="16"/>
      <c r="AD2234" s="5"/>
    </row>
    <row r="2235" spans="2:30" x14ac:dyDescent="0.2">
      <c r="B2235" s="3"/>
      <c r="C2235" s="3"/>
      <c r="D2235" s="29"/>
      <c r="E2235" s="10"/>
      <c r="F2235" s="114"/>
      <c r="G2235" s="5"/>
      <c r="J2235" s="3"/>
      <c r="K2235" s="3"/>
      <c r="L2235" s="3"/>
      <c r="M2235" s="3"/>
      <c r="N2235" s="27"/>
      <c r="O2235" s="133"/>
      <c r="P2235" s="134"/>
      <c r="Q2235" s="5"/>
      <c r="R2235" s="8"/>
      <c r="S2235" s="3"/>
      <c r="T2235" s="4"/>
      <c r="U2235" s="4"/>
      <c r="W2235" s="9"/>
      <c r="X2235" s="4"/>
      <c r="Y2235" s="18"/>
      <c r="Z2235" s="16"/>
      <c r="AD2235" s="5"/>
    </row>
    <row r="2236" spans="2:30" x14ac:dyDescent="0.2">
      <c r="B2236" s="3"/>
      <c r="C2236" s="3"/>
      <c r="D2236" s="29"/>
      <c r="E2236" s="10"/>
      <c r="F2236" s="114"/>
      <c r="G2236" s="5"/>
      <c r="J2236" s="3"/>
      <c r="K2236" s="3"/>
      <c r="L2236" s="3"/>
      <c r="M2236" s="3"/>
      <c r="N2236" s="27"/>
      <c r="O2236" s="133"/>
      <c r="P2236" s="134"/>
      <c r="Q2236" s="5"/>
      <c r="R2236" s="8"/>
      <c r="S2236" s="3"/>
      <c r="T2236" s="4"/>
      <c r="U2236" s="4"/>
      <c r="W2236" s="9"/>
      <c r="X2236" s="4"/>
      <c r="Y2236" s="18"/>
      <c r="Z2236" s="16"/>
      <c r="AD2236" s="5"/>
    </row>
    <row r="2237" spans="2:30" x14ac:dyDescent="0.2">
      <c r="B2237" s="3"/>
      <c r="C2237" s="3"/>
      <c r="D2237" s="29"/>
      <c r="E2237" s="10"/>
      <c r="F2237" s="114"/>
      <c r="G2237" s="5"/>
      <c r="J2237" s="3"/>
      <c r="K2237" s="3"/>
      <c r="L2237" s="3"/>
      <c r="M2237" s="3"/>
      <c r="N2237" s="27"/>
      <c r="O2237" s="133"/>
      <c r="P2237" s="134"/>
      <c r="Q2237" s="5"/>
      <c r="R2237" s="8"/>
      <c r="S2237" s="3"/>
      <c r="T2237" s="4"/>
      <c r="U2237" s="4"/>
      <c r="W2237" s="9"/>
      <c r="X2237" s="4"/>
      <c r="Y2237" s="18"/>
      <c r="Z2237" s="16"/>
      <c r="AD2237" s="5"/>
    </row>
    <row r="2238" spans="2:30" x14ac:dyDescent="0.2">
      <c r="B2238" s="3"/>
      <c r="C2238" s="3"/>
      <c r="D2238" s="29"/>
      <c r="E2238" s="10"/>
      <c r="F2238" s="114"/>
      <c r="G2238" s="5"/>
      <c r="J2238" s="3"/>
      <c r="K2238" s="3"/>
      <c r="L2238" s="3"/>
      <c r="M2238" s="3"/>
      <c r="N2238" s="27"/>
      <c r="O2238" s="133"/>
      <c r="P2238" s="134"/>
      <c r="Q2238" s="5"/>
      <c r="R2238" s="8"/>
      <c r="S2238" s="3"/>
      <c r="T2238" s="4"/>
      <c r="U2238" s="4"/>
      <c r="W2238" s="9"/>
      <c r="X2238" s="4"/>
      <c r="Y2238" s="18"/>
      <c r="Z2238" s="16"/>
      <c r="AD2238" s="5"/>
    </row>
    <row r="2239" spans="2:30" x14ac:dyDescent="0.2">
      <c r="B2239" s="3"/>
      <c r="C2239" s="3"/>
      <c r="D2239" s="29"/>
      <c r="E2239" s="10"/>
      <c r="F2239" s="114"/>
      <c r="G2239" s="5"/>
      <c r="J2239" s="3"/>
      <c r="K2239" s="3"/>
      <c r="L2239" s="3"/>
      <c r="M2239" s="3"/>
      <c r="N2239" s="27"/>
      <c r="O2239" s="133"/>
      <c r="P2239" s="134"/>
      <c r="Q2239" s="5"/>
      <c r="R2239" s="8"/>
      <c r="S2239" s="3"/>
      <c r="T2239" s="4"/>
      <c r="U2239" s="4"/>
      <c r="W2239" s="9"/>
      <c r="X2239" s="4"/>
      <c r="Y2239" s="18"/>
      <c r="Z2239" s="16"/>
      <c r="AD2239" s="5"/>
    </row>
    <row r="2240" spans="2:30" x14ac:dyDescent="0.2">
      <c r="B2240" s="3"/>
      <c r="C2240" s="3"/>
      <c r="D2240" s="29"/>
      <c r="E2240" s="10"/>
      <c r="F2240" s="114"/>
      <c r="G2240" s="5"/>
      <c r="J2240" s="3"/>
      <c r="K2240" s="3"/>
      <c r="L2240" s="3"/>
      <c r="M2240" s="3"/>
      <c r="N2240" s="27"/>
      <c r="O2240" s="133"/>
      <c r="P2240" s="134"/>
      <c r="Q2240" s="5"/>
      <c r="R2240" s="8"/>
      <c r="S2240" s="3"/>
      <c r="T2240" s="4"/>
      <c r="U2240" s="4"/>
      <c r="W2240" s="9"/>
      <c r="X2240" s="4"/>
      <c r="Y2240" s="18"/>
      <c r="Z2240" s="16"/>
      <c r="AD2240" s="5"/>
    </row>
    <row r="2241" spans="2:30" x14ac:dyDescent="0.2">
      <c r="B2241" s="3"/>
      <c r="C2241" s="3"/>
      <c r="D2241" s="29"/>
      <c r="E2241" s="10"/>
      <c r="F2241" s="114"/>
      <c r="G2241" s="5"/>
      <c r="J2241" s="3"/>
      <c r="K2241" s="3"/>
      <c r="L2241" s="3"/>
      <c r="M2241" s="3"/>
      <c r="N2241" s="27"/>
      <c r="O2241" s="133"/>
      <c r="P2241" s="134"/>
      <c r="Q2241" s="5"/>
      <c r="R2241" s="8"/>
      <c r="S2241" s="3"/>
      <c r="T2241" s="4"/>
      <c r="U2241" s="4"/>
      <c r="W2241" s="9"/>
      <c r="X2241" s="4"/>
      <c r="Y2241" s="18"/>
      <c r="Z2241" s="16"/>
      <c r="AD2241" s="5"/>
    </row>
    <row r="2242" spans="2:30" x14ac:dyDescent="0.2">
      <c r="B2242" s="3"/>
      <c r="C2242" s="3"/>
      <c r="D2242" s="29"/>
      <c r="E2242" s="10"/>
      <c r="F2242" s="114"/>
      <c r="G2242" s="5"/>
      <c r="J2242" s="3"/>
      <c r="K2242" s="3"/>
      <c r="L2242" s="3"/>
      <c r="M2242" s="3"/>
      <c r="N2242" s="27"/>
      <c r="O2242" s="133"/>
      <c r="P2242" s="134"/>
      <c r="Q2242" s="5"/>
      <c r="R2242" s="8"/>
      <c r="S2242" s="3"/>
      <c r="T2242" s="4"/>
      <c r="U2242" s="4"/>
      <c r="W2242" s="9"/>
      <c r="X2242" s="4"/>
      <c r="Y2242" s="18"/>
      <c r="Z2242" s="16"/>
      <c r="AD2242" s="5"/>
    </row>
    <row r="2243" spans="2:30" x14ac:dyDescent="0.2">
      <c r="B2243" s="3"/>
      <c r="C2243" s="3"/>
      <c r="D2243" s="29"/>
      <c r="E2243" s="10"/>
      <c r="F2243" s="114"/>
      <c r="G2243" s="5"/>
      <c r="J2243" s="3"/>
      <c r="K2243" s="3"/>
      <c r="L2243" s="3"/>
      <c r="M2243" s="3"/>
      <c r="N2243" s="27"/>
      <c r="O2243" s="133"/>
      <c r="P2243" s="134"/>
      <c r="Q2243" s="5"/>
      <c r="R2243" s="8"/>
      <c r="S2243" s="3"/>
      <c r="T2243" s="4"/>
      <c r="U2243" s="4"/>
      <c r="W2243" s="9"/>
      <c r="X2243" s="4"/>
      <c r="Y2243" s="18"/>
      <c r="Z2243" s="16"/>
      <c r="AD2243" s="5"/>
    </row>
    <row r="2244" spans="2:30" x14ac:dyDescent="0.2">
      <c r="B2244" s="3"/>
      <c r="C2244" s="3"/>
      <c r="D2244" s="29"/>
      <c r="E2244" s="10"/>
      <c r="F2244" s="114"/>
      <c r="G2244" s="5"/>
      <c r="J2244" s="3"/>
      <c r="K2244" s="3"/>
      <c r="L2244" s="3"/>
      <c r="M2244" s="3"/>
      <c r="N2244" s="27"/>
      <c r="O2244" s="133"/>
      <c r="P2244" s="134"/>
      <c r="Q2244" s="5"/>
      <c r="R2244" s="8"/>
      <c r="S2244" s="3"/>
      <c r="T2244" s="4"/>
      <c r="U2244" s="4"/>
      <c r="W2244" s="9"/>
      <c r="X2244" s="4"/>
      <c r="Y2244" s="18"/>
      <c r="Z2244" s="16"/>
      <c r="AD2244" s="5"/>
    </row>
    <row r="2245" spans="2:30" x14ac:dyDescent="0.2">
      <c r="B2245" s="3"/>
      <c r="C2245" s="3"/>
      <c r="D2245" s="29"/>
      <c r="E2245" s="10"/>
      <c r="F2245" s="114"/>
      <c r="G2245" s="5"/>
      <c r="J2245" s="3"/>
      <c r="K2245" s="3"/>
      <c r="L2245" s="3"/>
      <c r="M2245" s="3"/>
      <c r="N2245" s="27"/>
      <c r="O2245" s="133"/>
      <c r="P2245" s="134"/>
      <c r="Q2245" s="5"/>
      <c r="R2245" s="8"/>
      <c r="S2245" s="3"/>
      <c r="T2245" s="4"/>
      <c r="U2245" s="4"/>
      <c r="W2245" s="9"/>
      <c r="X2245" s="4"/>
      <c r="Y2245" s="18"/>
      <c r="Z2245" s="16"/>
      <c r="AD2245" s="5"/>
    </row>
    <row r="2246" spans="2:30" x14ac:dyDescent="0.2">
      <c r="B2246" s="3"/>
      <c r="C2246" s="3"/>
      <c r="D2246" s="29"/>
      <c r="E2246" s="10"/>
      <c r="F2246" s="114"/>
      <c r="G2246" s="5"/>
      <c r="J2246" s="3"/>
      <c r="K2246" s="3"/>
      <c r="L2246" s="3"/>
      <c r="M2246" s="3"/>
      <c r="N2246" s="27"/>
      <c r="O2246" s="133"/>
      <c r="P2246" s="134"/>
      <c r="Q2246" s="5"/>
      <c r="R2246" s="8"/>
      <c r="S2246" s="3"/>
      <c r="T2246" s="4"/>
      <c r="U2246" s="4"/>
      <c r="W2246" s="9"/>
      <c r="X2246" s="4"/>
      <c r="Y2246" s="18"/>
      <c r="Z2246" s="16"/>
      <c r="AD2246" s="5"/>
    </row>
    <row r="2247" spans="2:30" x14ac:dyDescent="0.2">
      <c r="B2247" s="3"/>
      <c r="C2247" s="3"/>
      <c r="D2247" s="29"/>
      <c r="E2247" s="10"/>
      <c r="F2247" s="114"/>
      <c r="G2247" s="5"/>
      <c r="J2247" s="3"/>
      <c r="K2247" s="3"/>
      <c r="L2247" s="3"/>
      <c r="M2247" s="3"/>
      <c r="N2247" s="27"/>
      <c r="O2247" s="133"/>
      <c r="P2247" s="134"/>
      <c r="Q2247" s="5"/>
      <c r="R2247" s="8"/>
      <c r="S2247" s="3"/>
      <c r="T2247" s="4"/>
      <c r="U2247" s="4"/>
      <c r="W2247" s="9"/>
      <c r="X2247" s="4"/>
      <c r="Y2247" s="18"/>
      <c r="Z2247" s="16"/>
      <c r="AD2247" s="5"/>
    </row>
    <row r="2248" spans="2:30" x14ac:dyDescent="0.2">
      <c r="B2248" s="3"/>
      <c r="C2248" s="3"/>
      <c r="D2248" s="29"/>
      <c r="E2248" s="10"/>
      <c r="F2248" s="114"/>
      <c r="G2248" s="5"/>
      <c r="J2248" s="3"/>
      <c r="K2248" s="3"/>
      <c r="L2248" s="3"/>
      <c r="M2248" s="3"/>
      <c r="N2248" s="27"/>
      <c r="O2248" s="133"/>
      <c r="P2248" s="134"/>
      <c r="Q2248" s="5"/>
      <c r="R2248" s="8"/>
      <c r="S2248" s="3"/>
      <c r="T2248" s="4"/>
      <c r="U2248" s="4"/>
      <c r="W2248" s="9"/>
      <c r="X2248" s="4"/>
      <c r="Y2248" s="18"/>
      <c r="Z2248" s="16"/>
      <c r="AD2248" s="5"/>
    </row>
    <row r="2249" spans="2:30" x14ac:dyDescent="0.2">
      <c r="B2249" s="3"/>
      <c r="C2249" s="3"/>
      <c r="D2249" s="29"/>
      <c r="E2249" s="10"/>
      <c r="F2249" s="114"/>
      <c r="G2249" s="5"/>
      <c r="J2249" s="3"/>
      <c r="K2249" s="3"/>
      <c r="L2249" s="3"/>
      <c r="M2249" s="3"/>
      <c r="N2249" s="27"/>
      <c r="O2249" s="133"/>
      <c r="P2249" s="134"/>
      <c r="Q2249" s="5"/>
      <c r="R2249" s="8"/>
      <c r="S2249" s="3"/>
      <c r="T2249" s="4"/>
      <c r="U2249" s="4"/>
      <c r="W2249" s="9"/>
      <c r="X2249" s="4"/>
      <c r="Y2249" s="18"/>
      <c r="Z2249" s="16"/>
      <c r="AD2249" s="5"/>
    </row>
    <row r="2250" spans="2:30" x14ac:dyDescent="0.2">
      <c r="B2250" s="3"/>
      <c r="C2250" s="3"/>
      <c r="D2250" s="29"/>
      <c r="E2250" s="10"/>
      <c r="F2250" s="114"/>
      <c r="G2250" s="5"/>
      <c r="J2250" s="3"/>
      <c r="K2250" s="3"/>
      <c r="L2250" s="3"/>
      <c r="M2250" s="3"/>
      <c r="N2250" s="27"/>
      <c r="O2250" s="133"/>
      <c r="P2250" s="134"/>
      <c r="Q2250" s="5"/>
      <c r="R2250" s="8"/>
      <c r="S2250" s="3"/>
      <c r="T2250" s="4"/>
      <c r="U2250" s="4"/>
      <c r="W2250" s="9"/>
      <c r="X2250" s="4"/>
      <c r="Y2250" s="18"/>
      <c r="Z2250" s="16"/>
      <c r="AD2250" s="5"/>
    </row>
    <row r="2251" spans="2:30" x14ac:dyDescent="0.2">
      <c r="B2251" s="3"/>
      <c r="C2251" s="3"/>
      <c r="D2251" s="29"/>
      <c r="E2251" s="10"/>
      <c r="F2251" s="114"/>
      <c r="G2251" s="5"/>
      <c r="J2251" s="3"/>
      <c r="K2251" s="3"/>
      <c r="L2251" s="3"/>
      <c r="M2251" s="3"/>
      <c r="N2251" s="27"/>
      <c r="O2251" s="133"/>
      <c r="P2251" s="134"/>
      <c r="Q2251" s="5"/>
      <c r="R2251" s="8"/>
      <c r="S2251" s="3"/>
      <c r="T2251" s="4"/>
      <c r="U2251" s="4"/>
      <c r="W2251" s="9"/>
      <c r="X2251" s="4"/>
      <c r="Y2251" s="18"/>
      <c r="Z2251" s="16"/>
      <c r="AD2251" s="5"/>
    </row>
    <row r="2252" spans="2:30" x14ac:dyDescent="0.2">
      <c r="B2252" s="3"/>
      <c r="C2252" s="3"/>
      <c r="D2252" s="29"/>
      <c r="E2252" s="10"/>
      <c r="F2252" s="114"/>
      <c r="G2252" s="5"/>
      <c r="J2252" s="3"/>
      <c r="K2252" s="3"/>
      <c r="L2252" s="3"/>
      <c r="M2252" s="3"/>
      <c r="N2252" s="27"/>
      <c r="O2252" s="133"/>
      <c r="P2252" s="134"/>
      <c r="Q2252" s="5"/>
      <c r="R2252" s="8"/>
      <c r="S2252" s="3"/>
      <c r="T2252" s="4"/>
      <c r="U2252" s="4"/>
      <c r="W2252" s="9"/>
      <c r="X2252" s="4"/>
      <c r="Y2252" s="18"/>
      <c r="Z2252" s="16"/>
      <c r="AD2252" s="5"/>
    </row>
    <row r="2253" spans="2:30" x14ac:dyDescent="0.2">
      <c r="B2253" s="3"/>
      <c r="C2253" s="3"/>
      <c r="D2253" s="29"/>
      <c r="E2253" s="10"/>
      <c r="F2253" s="114"/>
      <c r="G2253" s="5"/>
      <c r="J2253" s="3"/>
      <c r="K2253" s="3"/>
      <c r="L2253" s="3"/>
      <c r="M2253" s="3"/>
      <c r="N2253" s="27"/>
      <c r="O2253" s="133"/>
      <c r="P2253" s="134"/>
      <c r="Q2253" s="5"/>
      <c r="R2253" s="8"/>
      <c r="S2253" s="3"/>
      <c r="T2253" s="4"/>
      <c r="U2253" s="4"/>
      <c r="W2253" s="9"/>
      <c r="X2253" s="4"/>
      <c r="Y2253" s="18"/>
      <c r="Z2253" s="16"/>
      <c r="AD2253" s="5"/>
    </row>
    <row r="2254" spans="2:30" x14ac:dyDescent="0.2">
      <c r="B2254" s="3"/>
      <c r="C2254" s="3"/>
      <c r="D2254" s="29"/>
      <c r="E2254" s="10"/>
      <c r="F2254" s="114"/>
      <c r="G2254" s="5"/>
      <c r="J2254" s="3"/>
      <c r="K2254" s="3"/>
      <c r="L2254" s="3"/>
      <c r="M2254" s="3"/>
      <c r="N2254" s="27"/>
      <c r="O2254" s="133"/>
      <c r="P2254" s="134"/>
      <c r="Q2254" s="5"/>
      <c r="R2254" s="8"/>
      <c r="S2254" s="3"/>
      <c r="T2254" s="4"/>
      <c r="U2254" s="4"/>
      <c r="W2254" s="9"/>
      <c r="X2254" s="4"/>
      <c r="Y2254" s="18"/>
      <c r="Z2254" s="16"/>
      <c r="AD2254" s="5"/>
    </row>
    <row r="2255" spans="2:30" x14ac:dyDescent="0.2">
      <c r="B2255" s="3"/>
      <c r="C2255" s="3"/>
      <c r="D2255" s="29"/>
      <c r="E2255" s="10"/>
      <c r="F2255" s="114"/>
      <c r="G2255" s="5"/>
      <c r="J2255" s="3"/>
      <c r="K2255" s="3"/>
      <c r="L2255" s="3"/>
      <c r="M2255" s="3"/>
      <c r="N2255" s="27"/>
      <c r="O2255" s="133"/>
      <c r="P2255" s="134"/>
      <c r="Q2255" s="5"/>
      <c r="R2255" s="8"/>
      <c r="S2255" s="3"/>
      <c r="T2255" s="4"/>
      <c r="U2255" s="4"/>
      <c r="W2255" s="9"/>
      <c r="X2255" s="4"/>
      <c r="Y2255" s="18"/>
      <c r="Z2255" s="16"/>
      <c r="AD2255" s="5"/>
    </row>
    <row r="2256" spans="2:30" x14ac:dyDescent="0.2">
      <c r="B2256" s="3"/>
      <c r="C2256" s="3"/>
      <c r="D2256" s="29"/>
      <c r="E2256" s="10"/>
      <c r="F2256" s="114"/>
      <c r="G2256" s="5"/>
      <c r="J2256" s="3"/>
      <c r="K2256" s="3"/>
      <c r="L2256" s="3"/>
      <c r="M2256" s="3"/>
      <c r="N2256" s="27"/>
      <c r="O2256" s="133"/>
      <c r="P2256" s="134"/>
      <c r="Q2256" s="5"/>
      <c r="R2256" s="8"/>
      <c r="S2256" s="3"/>
      <c r="T2256" s="4"/>
      <c r="U2256" s="4"/>
      <c r="W2256" s="9"/>
      <c r="X2256" s="4"/>
      <c r="Y2256" s="18"/>
      <c r="Z2256" s="16"/>
      <c r="AD2256" s="5"/>
    </row>
    <row r="2257" spans="2:30" x14ac:dyDescent="0.2">
      <c r="B2257" s="3"/>
      <c r="C2257" s="3"/>
      <c r="D2257" s="29"/>
      <c r="E2257" s="10"/>
      <c r="F2257" s="114"/>
      <c r="G2257" s="5"/>
      <c r="J2257" s="3"/>
      <c r="K2257" s="3"/>
      <c r="L2257" s="3"/>
      <c r="M2257" s="3"/>
      <c r="N2257" s="27"/>
      <c r="O2257" s="133"/>
      <c r="P2257" s="134"/>
      <c r="Q2257" s="5"/>
      <c r="R2257" s="8"/>
      <c r="S2257" s="3"/>
      <c r="T2257" s="4"/>
      <c r="U2257" s="4"/>
      <c r="W2257" s="9"/>
      <c r="X2257" s="4"/>
      <c r="Y2257" s="18"/>
      <c r="Z2257" s="16"/>
      <c r="AD2257" s="5"/>
    </row>
    <row r="2258" spans="2:30" x14ac:dyDescent="0.2">
      <c r="B2258" s="3"/>
      <c r="C2258" s="3"/>
      <c r="D2258" s="29"/>
      <c r="E2258" s="10"/>
      <c r="F2258" s="114"/>
      <c r="G2258" s="5"/>
      <c r="J2258" s="3"/>
      <c r="K2258" s="3"/>
      <c r="L2258" s="3"/>
      <c r="M2258" s="3"/>
      <c r="N2258" s="27"/>
      <c r="O2258" s="133"/>
      <c r="P2258" s="134"/>
      <c r="Q2258" s="5"/>
      <c r="R2258" s="8"/>
      <c r="S2258" s="3"/>
      <c r="T2258" s="4"/>
      <c r="U2258" s="4"/>
      <c r="W2258" s="9"/>
      <c r="X2258" s="4"/>
      <c r="Y2258" s="18"/>
      <c r="Z2258" s="16"/>
      <c r="AD2258" s="5"/>
    </row>
    <row r="2259" spans="2:30" x14ac:dyDescent="0.2">
      <c r="B2259" s="3"/>
      <c r="C2259" s="3"/>
      <c r="D2259" s="29"/>
      <c r="E2259" s="10"/>
      <c r="F2259" s="114"/>
      <c r="G2259" s="5"/>
      <c r="J2259" s="3"/>
      <c r="K2259" s="3"/>
      <c r="L2259" s="3"/>
      <c r="M2259" s="3"/>
      <c r="N2259" s="27"/>
      <c r="O2259" s="133"/>
      <c r="P2259" s="134"/>
      <c r="Q2259" s="5"/>
      <c r="R2259" s="8"/>
      <c r="S2259" s="3"/>
      <c r="T2259" s="4"/>
      <c r="U2259" s="4"/>
      <c r="W2259" s="9"/>
      <c r="X2259" s="4"/>
      <c r="Y2259" s="18"/>
      <c r="Z2259" s="16"/>
      <c r="AD2259" s="5"/>
    </row>
    <row r="2260" spans="2:30" x14ac:dyDescent="0.2">
      <c r="B2260" s="3"/>
      <c r="C2260" s="3"/>
      <c r="D2260" s="29"/>
      <c r="E2260" s="10"/>
      <c r="F2260" s="114"/>
      <c r="G2260" s="5"/>
      <c r="J2260" s="3"/>
      <c r="K2260" s="3"/>
      <c r="L2260" s="3"/>
      <c r="M2260" s="3"/>
      <c r="N2260" s="27"/>
      <c r="O2260" s="133"/>
      <c r="P2260" s="134"/>
      <c r="Q2260" s="5"/>
      <c r="R2260" s="8"/>
      <c r="S2260" s="3"/>
      <c r="T2260" s="4"/>
      <c r="U2260" s="4"/>
      <c r="W2260" s="9"/>
      <c r="X2260" s="4"/>
      <c r="Y2260" s="18"/>
      <c r="Z2260" s="16"/>
      <c r="AD2260" s="5"/>
    </row>
    <row r="2261" spans="2:30" x14ac:dyDescent="0.2">
      <c r="B2261" s="3"/>
      <c r="C2261" s="3"/>
      <c r="D2261" s="29"/>
      <c r="E2261" s="10"/>
      <c r="F2261" s="114"/>
      <c r="G2261" s="5"/>
      <c r="J2261" s="3"/>
      <c r="K2261" s="3"/>
      <c r="L2261" s="3"/>
      <c r="M2261" s="3"/>
      <c r="N2261" s="27"/>
      <c r="O2261" s="133"/>
      <c r="P2261" s="134"/>
      <c r="Q2261" s="5"/>
      <c r="R2261" s="8"/>
      <c r="S2261" s="3"/>
      <c r="T2261" s="4"/>
      <c r="U2261" s="4"/>
      <c r="W2261" s="9"/>
      <c r="X2261" s="4"/>
      <c r="Y2261" s="18"/>
      <c r="Z2261" s="16"/>
      <c r="AD2261" s="5"/>
    </row>
    <row r="2262" spans="2:30" x14ac:dyDescent="0.2">
      <c r="B2262" s="3"/>
      <c r="C2262" s="3"/>
      <c r="D2262" s="29"/>
      <c r="E2262" s="10"/>
      <c r="F2262" s="114"/>
      <c r="G2262" s="5"/>
      <c r="J2262" s="3"/>
      <c r="K2262" s="3"/>
      <c r="L2262" s="3"/>
      <c r="M2262" s="3"/>
      <c r="N2262" s="27"/>
      <c r="O2262" s="133"/>
      <c r="P2262" s="134"/>
      <c r="Q2262" s="5"/>
      <c r="R2262" s="8"/>
      <c r="S2262" s="3"/>
      <c r="T2262" s="4"/>
      <c r="U2262" s="4"/>
      <c r="W2262" s="9"/>
      <c r="X2262" s="28"/>
      <c r="Y2262" s="18"/>
      <c r="Z2262" s="16"/>
      <c r="AD2262" s="5"/>
    </row>
    <row r="2263" spans="2:30" x14ac:dyDescent="0.2">
      <c r="B2263" s="3"/>
      <c r="C2263" s="3"/>
      <c r="D2263" s="29"/>
      <c r="E2263" s="10"/>
      <c r="F2263" s="114"/>
      <c r="G2263" s="5"/>
      <c r="J2263" s="3"/>
      <c r="K2263" s="3"/>
      <c r="L2263" s="3"/>
      <c r="M2263" s="3"/>
      <c r="N2263" s="27"/>
      <c r="O2263" s="133"/>
      <c r="P2263" s="134"/>
      <c r="Q2263" s="5"/>
      <c r="R2263" s="8"/>
      <c r="S2263" s="3"/>
      <c r="T2263" s="4"/>
      <c r="U2263" s="4"/>
      <c r="W2263" s="9"/>
      <c r="X2263" s="4"/>
      <c r="Y2263" s="18"/>
      <c r="Z2263" s="16"/>
      <c r="AD2263" s="5"/>
    </row>
    <row r="2264" spans="2:30" x14ac:dyDescent="0.2">
      <c r="B2264" s="3"/>
      <c r="C2264" s="3"/>
      <c r="D2264" s="29"/>
      <c r="E2264" s="10"/>
      <c r="F2264" s="114"/>
      <c r="G2264" s="5"/>
      <c r="J2264" s="3"/>
      <c r="K2264" s="3"/>
      <c r="L2264" s="3"/>
      <c r="M2264" s="3"/>
      <c r="N2264" s="27"/>
      <c r="O2264" s="133"/>
      <c r="P2264" s="134"/>
      <c r="Q2264" s="5"/>
      <c r="R2264" s="8"/>
      <c r="S2264" s="3"/>
      <c r="T2264" s="4"/>
      <c r="U2264" s="4"/>
      <c r="W2264" s="9"/>
      <c r="X2264" s="4"/>
      <c r="Y2264" s="18"/>
      <c r="Z2264" s="16"/>
      <c r="AD2264" s="5"/>
    </row>
    <row r="2265" spans="2:30" x14ac:dyDescent="0.2">
      <c r="B2265" s="3"/>
      <c r="C2265" s="3"/>
      <c r="D2265" s="29"/>
      <c r="E2265" s="10"/>
      <c r="F2265" s="114"/>
      <c r="G2265" s="5"/>
      <c r="J2265" s="3"/>
      <c r="K2265" s="3"/>
      <c r="L2265" s="3"/>
      <c r="M2265" s="3"/>
      <c r="N2265" s="27"/>
      <c r="O2265" s="133"/>
      <c r="P2265" s="134"/>
      <c r="Q2265" s="5"/>
      <c r="R2265" s="8"/>
      <c r="S2265" s="3"/>
      <c r="T2265" s="4"/>
      <c r="U2265" s="4"/>
      <c r="W2265" s="9"/>
      <c r="X2265" s="4"/>
      <c r="Y2265" s="18"/>
      <c r="Z2265" s="16"/>
      <c r="AD2265" s="5"/>
    </row>
    <row r="2266" spans="2:30" x14ac:dyDescent="0.2">
      <c r="B2266" s="3"/>
      <c r="C2266" s="3"/>
      <c r="D2266" s="29"/>
      <c r="E2266" s="10"/>
      <c r="F2266" s="114"/>
      <c r="G2266" s="5"/>
      <c r="J2266" s="3"/>
      <c r="K2266" s="3"/>
      <c r="L2266" s="3"/>
      <c r="M2266" s="3"/>
      <c r="N2266" s="27"/>
      <c r="O2266" s="133"/>
      <c r="P2266" s="134"/>
      <c r="Q2266" s="5"/>
      <c r="R2266" s="8"/>
      <c r="S2266" s="3"/>
      <c r="T2266" s="4"/>
      <c r="U2266" s="4"/>
      <c r="W2266" s="9"/>
      <c r="X2266" s="4"/>
      <c r="Y2266" s="18"/>
      <c r="Z2266" s="16"/>
      <c r="AD2266" s="5"/>
    </row>
    <row r="2267" spans="2:30" x14ac:dyDescent="0.2">
      <c r="B2267" s="3"/>
      <c r="C2267" s="3"/>
      <c r="D2267" s="29"/>
      <c r="E2267" s="10"/>
      <c r="F2267" s="114"/>
      <c r="G2267" s="5"/>
      <c r="J2267" s="3"/>
      <c r="K2267" s="3"/>
      <c r="L2267" s="3"/>
      <c r="M2267" s="3"/>
      <c r="N2267" s="27"/>
      <c r="O2267" s="133"/>
      <c r="P2267" s="134"/>
      <c r="Q2267" s="5"/>
      <c r="R2267" s="8"/>
      <c r="S2267" s="3"/>
      <c r="T2267" s="4"/>
      <c r="U2267" s="4"/>
      <c r="W2267" s="9"/>
      <c r="X2267" s="4"/>
      <c r="Y2267" s="18"/>
      <c r="Z2267" s="16"/>
      <c r="AD2267" s="5"/>
    </row>
    <row r="2268" spans="2:30" x14ac:dyDescent="0.2">
      <c r="B2268" s="3"/>
      <c r="C2268" s="3"/>
      <c r="D2268" s="29"/>
      <c r="E2268" s="10"/>
      <c r="F2268" s="114"/>
      <c r="G2268" s="5"/>
      <c r="J2268" s="3"/>
      <c r="K2268" s="3"/>
      <c r="L2268" s="3"/>
      <c r="M2268" s="3"/>
      <c r="N2268" s="27"/>
      <c r="O2268" s="133"/>
      <c r="P2268" s="134"/>
      <c r="Q2268" s="5"/>
      <c r="R2268" s="8"/>
      <c r="S2268" s="3"/>
      <c r="T2268" s="4"/>
      <c r="U2268" s="4"/>
      <c r="W2268" s="9"/>
      <c r="X2268" s="4"/>
      <c r="Y2268" s="18"/>
      <c r="Z2268" s="16"/>
      <c r="AD2268" s="5"/>
    </row>
    <row r="2269" spans="2:30" x14ac:dyDescent="0.2">
      <c r="B2269" s="3"/>
      <c r="C2269" s="3"/>
      <c r="D2269" s="29"/>
      <c r="E2269" s="10"/>
      <c r="F2269" s="114"/>
      <c r="G2269" s="5"/>
      <c r="J2269" s="3"/>
      <c r="K2269" s="3"/>
      <c r="L2269" s="3"/>
      <c r="M2269" s="3"/>
      <c r="N2269" s="27"/>
      <c r="O2269" s="133"/>
      <c r="P2269" s="134"/>
      <c r="Q2269" s="5"/>
      <c r="R2269" s="8"/>
      <c r="S2269" s="3"/>
      <c r="T2269" s="4"/>
      <c r="U2269" s="4"/>
      <c r="W2269" s="9"/>
      <c r="X2269" s="4"/>
      <c r="Y2269" s="18"/>
      <c r="Z2269" s="16"/>
      <c r="AD2269" s="5"/>
    </row>
    <row r="2270" spans="2:30" x14ac:dyDescent="0.2">
      <c r="B2270" s="3"/>
      <c r="C2270" s="3"/>
      <c r="D2270" s="29"/>
      <c r="E2270" s="10"/>
      <c r="F2270" s="114"/>
      <c r="G2270" s="5"/>
      <c r="J2270" s="3"/>
      <c r="K2270" s="3"/>
      <c r="L2270" s="3"/>
      <c r="M2270" s="3"/>
      <c r="N2270" s="27"/>
      <c r="O2270" s="133"/>
      <c r="P2270" s="134"/>
      <c r="Q2270" s="5"/>
      <c r="R2270" s="8"/>
      <c r="S2270" s="3"/>
      <c r="T2270" s="4"/>
      <c r="U2270" s="4"/>
      <c r="W2270" s="9"/>
      <c r="X2270" s="4"/>
      <c r="Y2270" s="18"/>
      <c r="Z2270" s="16"/>
      <c r="AD2270" s="5"/>
    </row>
    <row r="2271" spans="2:30" x14ac:dyDescent="0.2">
      <c r="B2271" s="3"/>
      <c r="C2271" s="3"/>
      <c r="D2271" s="29"/>
      <c r="E2271" s="10"/>
      <c r="F2271" s="114"/>
      <c r="G2271" s="5"/>
      <c r="J2271" s="3"/>
      <c r="K2271" s="3"/>
      <c r="L2271" s="3"/>
      <c r="M2271" s="3"/>
      <c r="N2271" s="27"/>
      <c r="O2271" s="133"/>
      <c r="P2271" s="134"/>
      <c r="Q2271" s="5"/>
      <c r="R2271" s="8"/>
      <c r="S2271" s="3"/>
      <c r="T2271" s="4"/>
      <c r="U2271" s="4"/>
      <c r="W2271" s="9"/>
      <c r="X2271" s="4"/>
      <c r="Y2271" s="18"/>
      <c r="Z2271" s="16"/>
      <c r="AD2271" s="5"/>
    </row>
    <row r="2272" spans="2:30" x14ac:dyDescent="0.2">
      <c r="B2272" s="3"/>
      <c r="C2272" s="3"/>
      <c r="D2272" s="29"/>
      <c r="E2272" s="10"/>
      <c r="F2272" s="114"/>
      <c r="G2272" s="5"/>
      <c r="J2272" s="3"/>
      <c r="K2272" s="3"/>
      <c r="L2272" s="3"/>
      <c r="M2272" s="3"/>
      <c r="N2272" s="27"/>
      <c r="O2272" s="133"/>
      <c r="P2272" s="134"/>
      <c r="Q2272" s="5"/>
      <c r="R2272" s="8"/>
      <c r="S2272" s="3"/>
      <c r="T2272" s="4"/>
      <c r="U2272" s="4"/>
      <c r="W2272" s="9"/>
      <c r="X2272" s="4"/>
      <c r="Y2272" s="18"/>
      <c r="Z2272" s="16"/>
      <c r="AD2272" s="5"/>
    </row>
    <row r="2273" spans="2:30" x14ac:dyDescent="0.2">
      <c r="B2273" s="3"/>
      <c r="C2273" s="3"/>
      <c r="D2273" s="29"/>
      <c r="E2273" s="10"/>
      <c r="F2273" s="114"/>
      <c r="G2273" s="5"/>
      <c r="J2273" s="3"/>
      <c r="K2273" s="3"/>
      <c r="L2273" s="3"/>
      <c r="M2273" s="3"/>
      <c r="N2273" s="27"/>
      <c r="O2273" s="133"/>
      <c r="P2273" s="134"/>
      <c r="Q2273" s="5"/>
      <c r="R2273" s="8"/>
      <c r="S2273" s="3"/>
      <c r="T2273" s="4"/>
      <c r="U2273" s="4"/>
      <c r="W2273" s="9"/>
      <c r="X2273" s="4"/>
      <c r="Y2273" s="18"/>
      <c r="Z2273" s="16"/>
      <c r="AD2273" s="5"/>
    </row>
    <row r="2274" spans="2:30" x14ac:dyDescent="0.2">
      <c r="B2274" s="3"/>
      <c r="C2274" s="3"/>
      <c r="D2274" s="29"/>
      <c r="E2274" s="10"/>
      <c r="F2274" s="114"/>
      <c r="G2274" s="5"/>
      <c r="J2274" s="3"/>
      <c r="K2274" s="3"/>
      <c r="L2274" s="3"/>
      <c r="M2274" s="3"/>
      <c r="N2274" s="27"/>
      <c r="O2274" s="133"/>
      <c r="P2274" s="134"/>
      <c r="Q2274" s="5"/>
      <c r="R2274" s="8"/>
      <c r="S2274" s="3"/>
      <c r="T2274" s="4"/>
      <c r="U2274" s="4"/>
      <c r="W2274" s="9"/>
      <c r="X2274" s="4"/>
      <c r="Y2274" s="18"/>
      <c r="Z2274" s="16"/>
      <c r="AD2274" s="5"/>
    </row>
    <row r="2275" spans="2:30" x14ac:dyDescent="0.2">
      <c r="B2275" s="3"/>
      <c r="C2275" s="3"/>
      <c r="D2275" s="29"/>
      <c r="E2275" s="10"/>
      <c r="F2275" s="114"/>
      <c r="G2275" s="5"/>
      <c r="J2275" s="3"/>
      <c r="K2275" s="3"/>
      <c r="L2275" s="3"/>
      <c r="M2275" s="3"/>
      <c r="N2275" s="27"/>
      <c r="O2275" s="133"/>
      <c r="P2275" s="134"/>
      <c r="Q2275" s="5"/>
      <c r="R2275" s="8"/>
      <c r="S2275" s="3"/>
      <c r="T2275" s="4"/>
      <c r="U2275" s="4"/>
      <c r="W2275" s="9"/>
      <c r="X2275" s="4"/>
      <c r="Y2275" s="18"/>
      <c r="Z2275" s="16"/>
      <c r="AD2275" s="5"/>
    </row>
    <row r="2276" spans="2:30" x14ac:dyDescent="0.2">
      <c r="B2276" s="3"/>
      <c r="C2276" s="3"/>
      <c r="D2276" s="29"/>
      <c r="E2276" s="10"/>
      <c r="F2276" s="114"/>
      <c r="G2276" s="5"/>
      <c r="J2276" s="3"/>
      <c r="K2276" s="3"/>
      <c r="L2276" s="3"/>
      <c r="M2276" s="3"/>
      <c r="N2276" s="27"/>
      <c r="O2276" s="133"/>
      <c r="P2276" s="134"/>
      <c r="Q2276" s="5"/>
      <c r="R2276" s="8"/>
      <c r="S2276" s="3"/>
      <c r="T2276" s="4"/>
      <c r="U2276" s="4"/>
      <c r="W2276" s="9"/>
      <c r="X2276" s="4"/>
      <c r="Y2276" s="18"/>
      <c r="Z2276" s="16"/>
      <c r="AD2276" s="5"/>
    </row>
    <row r="2277" spans="2:30" x14ac:dyDescent="0.2">
      <c r="B2277" s="3"/>
      <c r="C2277" s="3"/>
      <c r="D2277" s="29"/>
      <c r="E2277" s="10"/>
      <c r="F2277" s="114"/>
      <c r="G2277" s="5"/>
      <c r="J2277" s="3"/>
      <c r="K2277" s="3"/>
      <c r="L2277" s="3"/>
      <c r="M2277" s="3"/>
      <c r="N2277" s="27"/>
      <c r="O2277" s="133"/>
      <c r="P2277" s="134"/>
      <c r="Q2277" s="5"/>
      <c r="R2277" s="8"/>
      <c r="S2277" s="3"/>
      <c r="T2277" s="4"/>
      <c r="U2277" s="4"/>
      <c r="W2277" s="9"/>
      <c r="X2277" s="4"/>
      <c r="Y2277" s="18"/>
      <c r="Z2277" s="16"/>
      <c r="AD2277" s="5"/>
    </row>
    <row r="2278" spans="2:30" x14ac:dyDescent="0.2">
      <c r="B2278" s="3"/>
      <c r="C2278" s="3"/>
      <c r="D2278" s="29"/>
      <c r="E2278" s="10"/>
      <c r="F2278" s="114"/>
      <c r="G2278" s="5"/>
      <c r="J2278" s="3"/>
      <c r="K2278" s="3"/>
      <c r="L2278" s="3"/>
      <c r="M2278" s="3"/>
      <c r="N2278" s="27"/>
      <c r="O2278" s="133"/>
      <c r="P2278" s="134"/>
      <c r="Q2278" s="5"/>
      <c r="R2278" s="8"/>
      <c r="S2278" s="3"/>
      <c r="T2278" s="4"/>
      <c r="U2278" s="4"/>
      <c r="W2278" s="9"/>
      <c r="X2278" s="4"/>
      <c r="Y2278" s="18"/>
      <c r="Z2278" s="16"/>
      <c r="AD2278" s="5"/>
    </row>
    <row r="2279" spans="2:30" x14ac:dyDescent="0.2">
      <c r="B2279" s="3"/>
      <c r="C2279" s="3"/>
      <c r="D2279" s="29"/>
      <c r="E2279" s="10"/>
      <c r="F2279" s="114"/>
      <c r="G2279" s="5"/>
      <c r="J2279" s="3"/>
      <c r="K2279" s="3"/>
      <c r="L2279" s="3"/>
      <c r="M2279" s="3"/>
      <c r="N2279" s="27"/>
      <c r="O2279" s="133"/>
      <c r="P2279" s="134"/>
      <c r="Q2279" s="5"/>
      <c r="R2279" s="8"/>
      <c r="S2279" s="3"/>
      <c r="T2279" s="4"/>
      <c r="U2279" s="4"/>
      <c r="W2279" s="9"/>
      <c r="X2279" s="4"/>
      <c r="Y2279" s="18"/>
      <c r="Z2279" s="16"/>
      <c r="AD2279" s="5"/>
    </row>
    <row r="2280" spans="2:30" x14ac:dyDescent="0.2">
      <c r="B2280" s="3"/>
      <c r="C2280" s="3"/>
      <c r="D2280" s="29"/>
      <c r="E2280" s="10"/>
      <c r="F2280" s="114"/>
      <c r="G2280" s="5"/>
      <c r="J2280" s="3"/>
      <c r="K2280" s="3"/>
      <c r="L2280" s="3"/>
      <c r="M2280" s="3"/>
      <c r="N2280" s="27"/>
      <c r="O2280" s="133"/>
      <c r="P2280" s="134"/>
      <c r="Q2280" s="5"/>
      <c r="R2280" s="8"/>
      <c r="S2280" s="3"/>
      <c r="T2280" s="4"/>
      <c r="U2280" s="4"/>
      <c r="W2280" s="9"/>
      <c r="X2280" s="4"/>
      <c r="Y2280" s="18"/>
      <c r="Z2280" s="16"/>
      <c r="AD2280" s="5"/>
    </row>
    <row r="2281" spans="2:30" x14ac:dyDescent="0.2">
      <c r="B2281" s="3"/>
      <c r="C2281" s="3"/>
      <c r="D2281" s="29"/>
      <c r="E2281" s="10"/>
      <c r="F2281" s="114"/>
      <c r="G2281" s="5"/>
      <c r="J2281" s="3"/>
      <c r="K2281" s="3"/>
      <c r="L2281" s="3"/>
      <c r="M2281" s="3"/>
      <c r="N2281" s="27"/>
      <c r="O2281" s="133"/>
      <c r="P2281" s="134"/>
      <c r="Q2281" s="5"/>
      <c r="R2281" s="8"/>
      <c r="S2281" s="3"/>
      <c r="T2281" s="4"/>
      <c r="U2281" s="4"/>
      <c r="W2281" s="9"/>
      <c r="X2281" s="4"/>
      <c r="Y2281" s="18"/>
      <c r="Z2281" s="16"/>
      <c r="AD2281" s="5"/>
    </row>
    <row r="2282" spans="2:30" x14ac:dyDescent="0.2">
      <c r="B2282" s="3"/>
      <c r="C2282" s="3"/>
      <c r="D2282" s="29"/>
      <c r="E2282" s="10"/>
      <c r="F2282" s="114"/>
      <c r="G2282" s="5"/>
      <c r="J2282" s="3"/>
      <c r="K2282" s="3"/>
      <c r="L2282" s="3"/>
      <c r="M2282" s="3"/>
      <c r="N2282" s="27"/>
      <c r="O2282" s="133"/>
      <c r="P2282" s="134"/>
      <c r="Q2282" s="5"/>
      <c r="R2282" s="8"/>
      <c r="S2282" s="3"/>
      <c r="T2282" s="4"/>
      <c r="U2282" s="4"/>
      <c r="W2282" s="9"/>
      <c r="X2282" s="4"/>
      <c r="Y2282" s="18"/>
      <c r="Z2282" s="16"/>
      <c r="AD2282" s="5"/>
    </row>
    <row r="2283" spans="2:30" x14ac:dyDescent="0.2">
      <c r="B2283" s="3"/>
      <c r="C2283" s="3"/>
      <c r="D2283" s="29"/>
      <c r="E2283" s="10"/>
      <c r="F2283" s="114"/>
      <c r="G2283" s="5"/>
      <c r="J2283" s="3"/>
      <c r="K2283" s="3"/>
      <c r="L2283" s="3"/>
      <c r="M2283" s="3"/>
      <c r="N2283" s="27"/>
      <c r="O2283" s="133"/>
      <c r="P2283" s="134"/>
      <c r="Q2283" s="5"/>
      <c r="R2283" s="8"/>
      <c r="S2283" s="3"/>
      <c r="T2283" s="4"/>
      <c r="U2283" s="4"/>
      <c r="W2283" s="9"/>
      <c r="X2283" s="4"/>
      <c r="Y2283" s="18"/>
      <c r="Z2283" s="16"/>
      <c r="AD2283" s="5"/>
    </row>
    <row r="2284" spans="2:30" x14ac:dyDescent="0.2">
      <c r="B2284" s="3"/>
      <c r="C2284" s="3"/>
      <c r="D2284" s="29"/>
      <c r="E2284" s="10"/>
      <c r="F2284" s="114"/>
      <c r="G2284" s="5"/>
      <c r="J2284" s="3"/>
      <c r="K2284" s="3"/>
      <c r="L2284" s="3"/>
      <c r="M2284" s="3"/>
      <c r="N2284" s="27"/>
      <c r="O2284" s="133"/>
      <c r="P2284" s="134"/>
      <c r="Q2284" s="5"/>
      <c r="R2284" s="8"/>
      <c r="S2284" s="3"/>
      <c r="T2284" s="4"/>
      <c r="U2284" s="4"/>
      <c r="W2284" s="9"/>
      <c r="X2284" s="4"/>
      <c r="Y2284" s="18"/>
      <c r="Z2284" s="16"/>
      <c r="AD2284" s="5"/>
    </row>
    <row r="2285" spans="2:30" x14ac:dyDescent="0.2">
      <c r="B2285" s="3"/>
      <c r="C2285" s="3"/>
      <c r="D2285" s="29"/>
      <c r="E2285" s="10"/>
      <c r="F2285" s="114"/>
      <c r="G2285" s="5"/>
      <c r="J2285" s="3"/>
      <c r="K2285" s="3"/>
      <c r="L2285" s="3"/>
      <c r="M2285" s="3"/>
      <c r="N2285" s="27"/>
      <c r="O2285" s="133"/>
      <c r="P2285" s="134"/>
      <c r="Q2285" s="5"/>
      <c r="R2285" s="8"/>
      <c r="S2285" s="3"/>
      <c r="T2285" s="4"/>
      <c r="U2285" s="4"/>
      <c r="W2285" s="9"/>
      <c r="X2285" s="4"/>
      <c r="Y2285" s="18"/>
      <c r="Z2285" s="16"/>
      <c r="AD2285" s="5"/>
    </row>
    <row r="2286" spans="2:30" x14ac:dyDescent="0.2">
      <c r="B2286" s="3"/>
      <c r="C2286" s="3"/>
      <c r="D2286" s="29"/>
      <c r="E2286" s="10"/>
      <c r="F2286" s="114"/>
      <c r="G2286" s="5"/>
      <c r="J2286" s="3"/>
      <c r="K2286" s="3"/>
      <c r="L2286" s="3"/>
      <c r="M2286" s="3"/>
      <c r="N2286" s="27"/>
      <c r="O2286" s="133"/>
      <c r="P2286" s="134"/>
      <c r="Q2286" s="5"/>
      <c r="R2286" s="8"/>
      <c r="S2286" s="3"/>
      <c r="T2286" s="4"/>
      <c r="U2286" s="4"/>
      <c r="W2286" s="9"/>
      <c r="X2286" s="4"/>
      <c r="Y2286" s="18"/>
      <c r="Z2286" s="16"/>
      <c r="AD2286" s="5"/>
    </row>
    <row r="2287" spans="2:30" x14ac:dyDescent="0.2">
      <c r="B2287" s="3"/>
      <c r="C2287" s="3"/>
      <c r="D2287" s="29"/>
      <c r="E2287" s="10"/>
      <c r="F2287" s="114"/>
      <c r="G2287" s="5"/>
      <c r="J2287" s="3"/>
      <c r="K2287" s="3"/>
      <c r="L2287" s="3"/>
      <c r="M2287" s="3"/>
      <c r="N2287" s="27"/>
      <c r="O2287" s="133"/>
      <c r="P2287" s="134"/>
      <c r="Q2287" s="5"/>
      <c r="R2287" s="8"/>
      <c r="S2287" s="3"/>
      <c r="T2287" s="4"/>
      <c r="U2287" s="4"/>
      <c r="W2287" s="9"/>
      <c r="X2287" s="4"/>
      <c r="Y2287" s="18"/>
      <c r="Z2287" s="16"/>
      <c r="AD2287" s="5"/>
    </row>
    <row r="2288" spans="2:30" x14ac:dyDescent="0.2">
      <c r="B2288" s="3"/>
      <c r="C2288" s="3"/>
      <c r="D2288" s="29"/>
      <c r="E2288" s="10"/>
      <c r="F2288" s="114"/>
      <c r="G2288" s="5"/>
      <c r="J2288" s="3"/>
      <c r="K2288" s="3"/>
      <c r="L2288" s="3"/>
      <c r="M2288" s="3"/>
      <c r="N2288" s="27"/>
      <c r="O2288" s="133"/>
      <c r="P2288" s="134"/>
      <c r="Q2288" s="5"/>
      <c r="R2288" s="8"/>
      <c r="S2288" s="3"/>
      <c r="T2288" s="4"/>
      <c r="U2288" s="4"/>
      <c r="W2288" s="9"/>
      <c r="X2288" s="4"/>
      <c r="Y2288" s="18"/>
      <c r="Z2288" s="16"/>
      <c r="AD2288" s="5"/>
    </row>
    <row r="2289" spans="2:30" x14ac:dyDescent="0.2">
      <c r="B2289" s="3"/>
      <c r="C2289" s="3"/>
      <c r="D2289" s="29"/>
      <c r="E2289" s="10"/>
      <c r="F2289" s="114"/>
      <c r="G2289" s="5"/>
      <c r="J2289" s="3"/>
      <c r="K2289" s="3"/>
      <c r="L2289" s="3"/>
      <c r="M2289" s="3"/>
      <c r="N2289" s="27"/>
      <c r="O2289" s="133"/>
      <c r="P2289" s="134"/>
      <c r="Q2289" s="5"/>
      <c r="R2289" s="8"/>
      <c r="S2289" s="3"/>
      <c r="T2289" s="4"/>
      <c r="U2289" s="4"/>
      <c r="W2289" s="9"/>
      <c r="X2289" s="4"/>
      <c r="Y2289" s="18"/>
      <c r="Z2289" s="16"/>
      <c r="AD2289" s="5"/>
    </row>
    <row r="2290" spans="2:30" x14ac:dyDescent="0.2">
      <c r="B2290" s="3"/>
      <c r="C2290" s="3"/>
      <c r="D2290" s="29"/>
      <c r="E2290" s="10"/>
      <c r="F2290" s="114"/>
      <c r="G2290" s="5"/>
      <c r="J2290" s="3"/>
      <c r="K2290" s="3"/>
      <c r="L2290" s="3"/>
      <c r="M2290" s="3"/>
      <c r="N2290" s="27"/>
      <c r="O2290" s="133"/>
      <c r="P2290" s="134"/>
      <c r="Q2290" s="5"/>
      <c r="R2290" s="8"/>
      <c r="S2290" s="3"/>
      <c r="T2290" s="4"/>
      <c r="U2290" s="4"/>
      <c r="W2290" s="9"/>
      <c r="X2290" s="4"/>
      <c r="Y2290" s="18"/>
      <c r="Z2290" s="16"/>
      <c r="AD2290" s="5"/>
    </row>
    <row r="2291" spans="2:30" x14ac:dyDescent="0.2">
      <c r="B2291" s="3"/>
      <c r="C2291" s="3"/>
      <c r="D2291" s="29"/>
      <c r="E2291" s="10"/>
      <c r="F2291" s="114"/>
      <c r="G2291" s="5"/>
      <c r="J2291" s="3"/>
      <c r="K2291" s="3"/>
      <c r="L2291" s="3"/>
      <c r="M2291" s="3"/>
      <c r="N2291" s="27"/>
      <c r="O2291" s="133"/>
      <c r="P2291" s="134"/>
      <c r="Q2291" s="5"/>
      <c r="R2291" s="8"/>
      <c r="S2291" s="3"/>
      <c r="T2291" s="4"/>
      <c r="U2291" s="4"/>
      <c r="W2291" s="9"/>
      <c r="X2291" s="4"/>
      <c r="Y2291" s="18"/>
      <c r="Z2291" s="16"/>
      <c r="AD2291" s="5"/>
    </row>
    <row r="2292" spans="2:30" x14ac:dyDescent="0.2">
      <c r="B2292" s="3"/>
      <c r="C2292" s="3"/>
      <c r="D2292" s="29"/>
      <c r="E2292" s="10"/>
      <c r="F2292" s="114"/>
      <c r="G2292" s="5"/>
      <c r="J2292" s="3"/>
      <c r="K2292" s="3"/>
      <c r="L2292" s="3"/>
      <c r="M2292" s="3"/>
      <c r="N2292" s="27"/>
      <c r="O2292" s="133"/>
      <c r="P2292" s="134"/>
      <c r="Q2292" s="5"/>
      <c r="R2292" s="8"/>
      <c r="S2292" s="3"/>
      <c r="T2292" s="4"/>
      <c r="U2292" s="4"/>
      <c r="W2292" s="9"/>
      <c r="X2292" s="31"/>
      <c r="Y2292" s="18"/>
      <c r="Z2292" s="16"/>
      <c r="AD2292" s="5"/>
    </row>
    <row r="2293" spans="2:30" x14ac:dyDescent="0.2">
      <c r="B2293" s="3"/>
      <c r="C2293" s="3"/>
      <c r="D2293" s="29"/>
      <c r="E2293" s="10"/>
      <c r="F2293" s="114"/>
      <c r="G2293" s="5"/>
      <c r="J2293" s="3"/>
      <c r="K2293" s="3"/>
      <c r="L2293" s="3"/>
      <c r="M2293" s="3"/>
      <c r="N2293" s="27"/>
      <c r="O2293" s="133"/>
      <c r="P2293" s="134"/>
      <c r="Q2293" s="5"/>
      <c r="R2293" s="8"/>
      <c r="S2293" s="3"/>
      <c r="T2293" s="4"/>
      <c r="U2293" s="4"/>
      <c r="W2293" s="9"/>
      <c r="X2293" s="4"/>
      <c r="Y2293" s="18"/>
      <c r="Z2293" s="16"/>
      <c r="AD2293" s="5"/>
    </row>
    <row r="2294" spans="2:30" x14ac:dyDescent="0.2">
      <c r="B2294" s="3"/>
      <c r="C2294" s="3"/>
      <c r="D2294" s="29"/>
      <c r="E2294" s="10"/>
      <c r="F2294" s="114"/>
      <c r="G2294" s="5"/>
      <c r="J2294" s="3"/>
      <c r="K2294" s="3"/>
      <c r="L2294" s="3"/>
      <c r="M2294" s="3"/>
      <c r="N2294" s="27"/>
      <c r="O2294" s="133"/>
      <c r="P2294" s="134"/>
      <c r="Q2294" s="5"/>
      <c r="R2294" s="8"/>
      <c r="S2294" s="3"/>
      <c r="T2294" s="4"/>
      <c r="U2294" s="4"/>
      <c r="W2294" s="9"/>
      <c r="X2294" s="4"/>
      <c r="Y2294" s="18"/>
      <c r="Z2294" s="16"/>
      <c r="AD2294" s="5"/>
    </row>
    <row r="2295" spans="2:30" x14ac:dyDescent="0.2">
      <c r="B2295" s="3"/>
      <c r="C2295" s="3"/>
      <c r="D2295" s="29"/>
      <c r="E2295" s="10"/>
      <c r="F2295" s="114"/>
      <c r="G2295" s="5"/>
      <c r="J2295" s="3"/>
      <c r="K2295" s="3"/>
      <c r="L2295" s="3"/>
      <c r="M2295" s="3"/>
      <c r="N2295" s="27"/>
      <c r="O2295" s="133"/>
      <c r="P2295" s="134"/>
      <c r="Q2295" s="5"/>
      <c r="R2295" s="8"/>
      <c r="S2295" s="3"/>
      <c r="T2295" s="4"/>
      <c r="U2295" s="4"/>
      <c r="W2295" s="9"/>
      <c r="X2295" s="4"/>
      <c r="Y2295" s="18"/>
      <c r="Z2295" s="16"/>
      <c r="AD2295" s="5"/>
    </row>
    <row r="2296" spans="2:30" x14ac:dyDescent="0.2">
      <c r="B2296" s="3"/>
      <c r="C2296" s="3"/>
      <c r="D2296" s="29"/>
      <c r="E2296" s="10"/>
      <c r="F2296" s="114"/>
      <c r="G2296" s="5"/>
      <c r="J2296" s="3"/>
      <c r="K2296" s="3"/>
      <c r="L2296" s="3"/>
      <c r="M2296" s="3"/>
      <c r="N2296" s="27"/>
      <c r="O2296" s="133"/>
      <c r="P2296" s="134"/>
      <c r="Q2296" s="5"/>
      <c r="R2296" s="8"/>
      <c r="S2296" s="3"/>
      <c r="T2296" s="4"/>
      <c r="U2296" s="4"/>
      <c r="W2296" s="9"/>
      <c r="X2296" s="4"/>
      <c r="Y2296" s="18"/>
      <c r="Z2296" s="16"/>
      <c r="AD2296" s="5"/>
    </row>
    <row r="2297" spans="2:30" x14ac:dyDescent="0.2">
      <c r="B2297" s="3"/>
      <c r="C2297" s="3"/>
      <c r="D2297" s="29"/>
      <c r="E2297" s="10"/>
      <c r="F2297" s="114"/>
      <c r="G2297" s="5"/>
      <c r="J2297" s="3"/>
      <c r="K2297" s="3"/>
      <c r="L2297" s="3"/>
      <c r="M2297" s="3"/>
      <c r="N2297" s="27"/>
      <c r="O2297" s="133"/>
      <c r="P2297" s="134"/>
      <c r="Q2297" s="5"/>
      <c r="R2297" s="8"/>
      <c r="S2297" s="3"/>
      <c r="T2297" s="4"/>
      <c r="U2297" s="4"/>
      <c r="W2297" s="9"/>
      <c r="X2297" s="4"/>
      <c r="Y2297" s="18"/>
      <c r="Z2297" s="16"/>
      <c r="AD2297" s="5"/>
    </row>
    <row r="2298" spans="2:30" x14ac:dyDescent="0.2">
      <c r="B2298" s="3"/>
      <c r="C2298" s="3"/>
      <c r="D2298" s="29"/>
      <c r="E2298" s="10"/>
      <c r="F2298" s="114"/>
      <c r="G2298" s="5"/>
      <c r="J2298" s="3"/>
      <c r="K2298" s="3"/>
      <c r="L2298" s="3"/>
      <c r="M2298" s="3"/>
      <c r="N2298" s="27"/>
      <c r="O2298" s="133"/>
      <c r="P2298" s="134"/>
      <c r="Q2298" s="5"/>
      <c r="R2298" s="8"/>
      <c r="S2298" s="3"/>
      <c r="T2298" s="4"/>
      <c r="U2298" s="4"/>
      <c r="W2298" s="9"/>
      <c r="X2298" s="4"/>
      <c r="Y2298" s="18"/>
      <c r="Z2298" s="16"/>
      <c r="AD2298" s="5"/>
    </row>
    <row r="2299" spans="2:30" x14ac:dyDescent="0.2">
      <c r="B2299" s="3"/>
      <c r="C2299" s="3"/>
      <c r="D2299" s="29"/>
      <c r="E2299" s="10"/>
      <c r="F2299" s="114"/>
      <c r="G2299" s="5"/>
      <c r="J2299" s="3"/>
      <c r="K2299" s="3"/>
      <c r="L2299" s="3"/>
      <c r="M2299" s="3"/>
      <c r="N2299" s="27"/>
      <c r="O2299" s="133"/>
      <c r="P2299" s="134"/>
      <c r="Q2299" s="5"/>
      <c r="R2299" s="8"/>
      <c r="S2299" s="3"/>
      <c r="T2299" s="4"/>
      <c r="U2299" s="4"/>
      <c r="W2299" s="9"/>
      <c r="X2299" s="4"/>
      <c r="Y2299" s="18"/>
      <c r="Z2299" s="16"/>
      <c r="AD2299" s="5"/>
    </row>
    <row r="2300" spans="2:30" x14ac:dyDescent="0.2">
      <c r="B2300" s="3"/>
      <c r="C2300" s="3"/>
      <c r="D2300" s="29"/>
      <c r="E2300" s="10"/>
      <c r="F2300" s="114"/>
      <c r="G2300" s="5"/>
      <c r="J2300" s="3"/>
      <c r="K2300" s="3"/>
      <c r="L2300" s="3"/>
      <c r="M2300" s="3"/>
      <c r="N2300" s="27"/>
      <c r="O2300" s="133"/>
      <c r="P2300" s="134"/>
      <c r="Q2300" s="5"/>
      <c r="R2300" s="8"/>
      <c r="S2300" s="3"/>
      <c r="T2300" s="4"/>
      <c r="U2300" s="4"/>
      <c r="W2300" s="9"/>
      <c r="X2300" s="4"/>
      <c r="Y2300" s="18"/>
      <c r="Z2300" s="16"/>
      <c r="AD2300" s="5"/>
    </row>
    <row r="2301" spans="2:30" x14ac:dyDescent="0.2">
      <c r="B2301" s="3"/>
      <c r="C2301" s="3"/>
      <c r="D2301" s="29"/>
      <c r="E2301" s="10"/>
      <c r="F2301" s="114"/>
      <c r="G2301" s="5"/>
      <c r="J2301" s="3"/>
      <c r="K2301" s="3"/>
      <c r="L2301" s="3"/>
      <c r="M2301" s="3"/>
      <c r="N2301" s="27"/>
      <c r="O2301" s="133"/>
      <c r="P2301" s="134"/>
      <c r="Q2301" s="5"/>
      <c r="R2301" s="8"/>
      <c r="S2301" s="3"/>
      <c r="T2301" s="4"/>
      <c r="U2301" s="4"/>
      <c r="W2301" s="9"/>
      <c r="X2301" s="4"/>
      <c r="Y2301" s="18"/>
      <c r="Z2301" s="16"/>
      <c r="AD2301" s="5"/>
    </row>
    <row r="2302" spans="2:30" x14ac:dyDescent="0.2">
      <c r="B2302" s="3"/>
      <c r="C2302" s="3"/>
      <c r="D2302" s="29"/>
      <c r="E2302" s="10"/>
      <c r="F2302" s="114"/>
      <c r="G2302" s="5"/>
      <c r="J2302" s="3"/>
      <c r="K2302" s="3"/>
      <c r="L2302" s="3"/>
      <c r="M2302" s="3"/>
      <c r="N2302" s="27"/>
      <c r="O2302" s="133"/>
      <c r="P2302" s="134"/>
      <c r="Q2302" s="5"/>
      <c r="R2302" s="8"/>
      <c r="S2302" s="3"/>
      <c r="T2302" s="4"/>
      <c r="U2302" s="4"/>
      <c r="W2302" s="9"/>
      <c r="X2302" s="4"/>
      <c r="Y2302" s="18"/>
      <c r="Z2302" s="16"/>
      <c r="AD2302" s="5"/>
    </row>
    <row r="2303" spans="2:30" x14ac:dyDescent="0.2">
      <c r="B2303" s="3"/>
      <c r="C2303" s="3"/>
      <c r="D2303" s="29"/>
      <c r="E2303" s="10"/>
      <c r="F2303" s="114"/>
      <c r="G2303" s="5"/>
      <c r="J2303" s="3"/>
      <c r="K2303" s="3"/>
      <c r="L2303" s="3"/>
      <c r="M2303" s="3"/>
      <c r="N2303" s="27"/>
      <c r="O2303" s="133"/>
      <c r="P2303" s="134"/>
      <c r="Q2303" s="5"/>
      <c r="R2303" s="8"/>
      <c r="S2303" s="3"/>
      <c r="T2303" s="4"/>
      <c r="U2303" s="4"/>
      <c r="W2303" s="9"/>
      <c r="X2303" s="4"/>
      <c r="Y2303" s="18"/>
      <c r="Z2303" s="16"/>
      <c r="AD2303" s="5"/>
    </row>
    <row r="2304" spans="2:30" x14ac:dyDescent="0.2">
      <c r="B2304" s="3"/>
      <c r="C2304" s="3"/>
      <c r="D2304" s="29"/>
      <c r="E2304" s="10"/>
      <c r="F2304" s="114"/>
      <c r="G2304" s="5"/>
      <c r="J2304" s="3"/>
      <c r="K2304" s="3"/>
      <c r="L2304" s="3"/>
      <c r="M2304" s="3"/>
      <c r="N2304" s="27"/>
      <c r="O2304" s="133"/>
      <c r="P2304" s="134"/>
      <c r="Q2304" s="5"/>
      <c r="R2304" s="8"/>
      <c r="S2304" s="3"/>
      <c r="T2304" s="4"/>
      <c r="U2304" s="4"/>
      <c r="W2304" s="9"/>
      <c r="X2304" s="4"/>
      <c r="Y2304" s="18"/>
      <c r="Z2304" s="16"/>
      <c r="AD2304" s="5"/>
    </row>
    <row r="2305" spans="2:30" x14ac:dyDescent="0.2">
      <c r="B2305" s="3"/>
      <c r="C2305" s="3"/>
      <c r="D2305" s="29"/>
      <c r="E2305" s="10"/>
      <c r="F2305" s="114"/>
      <c r="G2305" s="5"/>
      <c r="J2305" s="3"/>
      <c r="K2305" s="3"/>
      <c r="L2305" s="3"/>
      <c r="M2305" s="3"/>
      <c r="N2305" s="27"/>
      <c r="O2305" s="133"/>
      <c r="P2305" s="134"/>
      <c r="Q2305" s="5"/>
      <c r="R2305" s="8"/>
      <c r="S2305" s="3"/>
      <c r="T2305" s="4"/>
      <c r="U2305" s="4"/>
      <c r="W2305" s="9"/>
      <c r="X2305" s="4"/>
      <c r="Y2305" s="18"/>
      <c r="Z2305" s="16"/>
      <c r="AD2305" s="5"/>
    </row>
    <row r="2306" spans="2:30" x14ac:dyDescent="0.2">
      <c r="B2306" s="3"/>
      <c r="C2306" s="3"/>
      <c r="D2306" s="29"/>
      <c r="E2306" s="10"/>
      <c r="F2306" s="114"/>
      <c r="G2306" s="5"/>
      <c r="J2306" s="3"/>
      <c r="K2306" s="3"/>
      <c r="L2306" s="3"/>
      <c r="M2306" s="3"/>
      <c r="N2306" s="27"/>
      <c r="O2306" s="133"/>
      <c r="P2306" s="134"/>
      <c r="Q2306" s="5"/>
      <c r="R2306" s="8"/>
      <c r="S2306" s="3"/>
      <c r="T2306" s="4"/>
      <c r="U2306" s="4"/>
      <c r="W2306" s="9"/>
      <c r="X2306" s="4"/>
      <c r="Y2306" s="18"/>
      <c r="Z2306" s="16"/>
      <c r="AD2306" s="5"/>
    </row>
    <row r="2307" spans="2:30" x14ac:dyDescent="0.2">
      <c r="B2307" s="3"/>
      <c r="C2307" s="3"/>
      <c r="D2307" s="29"/>
      <c r="E2307" s="10"/>
      <c r="F2307" s="114"/>
      <c r="G2307" s="5"/>
      <c r="J2307" s="3"/>
      <c r="K2307" s="3"/>
      <c r="L2307" s="3"/>
      <c r="M2307" s="3"/>
      <c r="N2307" s="27"/>
      <c r="O2307" s="133"/>
      <c r="P2307" s="134"/>
      <c r="Q2307" s="5"/>
      <c r="R2307" s="8"/>
      <c r="S2307" s="3"/>
      <c r="T2307" s="4"/>
      <c r="U2307" s="4"/>
      <c r="W2307" s="9"/>
      <c r="X2307" s="4"/>
      <c r="Y2307" s="18"/>
      <c r="Z2307" s="16"/>
      <c r="AD2307" s="5"/>
    </row>
    <row r="2308" spans="2:30" x14ac:dyDescent="0.2">
      <c r="B2308" s="3"/>
      <c r="C2308" s="3"/>
      <c r="D2308" s="29"/>
      <c r="E2308" s="10"/>
      <c r="F2308" s="114"/>
      <c r="G2308" s="5"/>
      <c r="J2308" s="3"/>
      <c r="K2308" s="3"/>
      <c r="L2308" s="3"/>
      <c r="M2308" s="3"/>
      <c r="N2308" s="27"/>
      <c r="O2308" s="133"/>
      <c r="P2308" s="134"/>
      <c r="Q2308" s="5"/>
      <c r="R2308" s="8"/>
      <c r="S2308" s="3"/>
      <c r="T2308" s="4"/>
      <c r="U2308" s="4"/>
      <c r="W2308" s="9"/>
      <c r="X2308" s="4"/>
      <c r="Y2308" s="18"/>
      <c r="Z2308" s="16"/>
      <c r="AD2308" s="5"/>
    </row>
    <row r="2309" spans="2:30" x14ac:dyDescent="0.2">
      <c r="B2309" s="3"/>
      <c r="C2309" s="3"/>
      <c r="D2309" s="29"/>
      <c r="E2309" s="10"/>
      <c r="F2309" s="114"/>
      <c r="G2309" s="5"/>
      <c r="J2309" s="3"/>
      <c r="K2309" s="3"/>
      <c r="L2309" s="3"/>
      <c r="M2309" s="3"/>
      <c r="N2309" s="27"/>
      <c r="O2309" s="133"/>
      <c r="P2309" s="134"/>
      <c r="Q2309" s="5"/>
      <c r="R2309" s="8"/>
      <c r="S2309" s="3"/>
      <c r="T2309" s="4"/>
      <c r="U2309" s="4"/>
      <c r="W2309" s="9"/>
      <c r="X2309" s="4"/>
      <c r="Y2309" s="18"/>
      <c r="Z2309" s="16"/>
      <c r="AD2309" s="5"/>
    </row>
    <row r="2310" spans="2:30" x14ac:dyDescent="0.2">
      <c r="B2310" s="3"/>
      <c r="C2310" s="3"/>
      <c r="D2310" s="29"/>
      <c r="E2310" s="10"/>
      <c r="F2310" s="114"/>
      <c r="G2310" s="5"/>
      <c r="J2310" s="3"/>
      <c r="K2310" s="3"/>
      <c r="L2310" s="3"/>
      <c r="M2310" s="3"/>
      <c r="N2310" s="27"/>
      <c r="O2310" s="133"/>
      <c r="P2310" s="134"/>
      <c r="Q2310" s="5"/>
      <c r="R2310" s="8"/>
      <c r="S2310" s="3"/>
      <c r="T2310" s="4"/>
      <c r="U2310" s="4"/>
      <c r="W2310" s="9"/>
      <c r="X2310" s="4"/>
      <c r="Y2310" s="18"/>
      <c r="Z2310" s="16"/>
      <c r="AD2310" s="5"/>
    </row>
    <row r="2311" spans="2:30" x14ac:dyDescent="0.2">
      <c r="B2311" s="3"/>
      <c r="C2311" s="3"/>
      <c r="D2311" s="29"/>
      <c r="E2311" s="10"/>
      <c r="F2311" s="114"/>
      <c r="G2311" s="5"/>
      <c r="J2311" s="3"/>
      <c r="K2311" s="3"/>
      <c r="L2311" s="3"/>
      <c r="M2311" s="3"/>
      <c r="N2311" s="27"/>
      <c r="O2311" s="133"/>
      <c r="P2311" s="134"/>
      <c r="Q2311" s="5"/>
      <c r="R2311" s="8"/>
      <c r="S2311" s="3"/>
      <c r="T2311" s="4"/>
      <c r="U2311" s="4"/>
      <c r="W2311" s="9"/>
      <c r="X2311" s="4"/>
      <c r="Y2311" s="18"/>
      <c r="Z2311" s="16"/>
      <c r="AD2311" s="5"/>
    </row>
    <row r="2312" spans="2:30" x14ac:dyDescent="0.2">
      <c r="B2312" s="3"/>
      <c r="C2312" s="3"/>
      <c r="D2312" s="29"/>
      <c r="E2312" s="10"/>
      <c r="F2312" s="114"/>
      <c r="G2312" s="5"/>
      <c r="J2312" s="3"/>
      <c r="K2312" s="3"/>
      <c r="L2312" s="3"/>
      <c r="M2312" s="3"/>
      <c r="N2312" s="27"/>
      <c r="O2312" s="133"/>
      <c r="P2312" s="134"/>
      <c r="Q2312" s="5"/>
      <c r="R2312" s="8"/>
      <c r="S2312" s="3"/>
      <c r="T2312" s="4"/>
      <c r="U2312" s="4"/>
      <c r="W2312" s="9"/>
      <c r="X2312" s="4"/>
      <c r="Y2312" s="18"/>
      <c r="Z2312" s="16"/>
      <c r="AD2312" s="5"/>
    </row>
    <row r="2313" spans="2:30" x14ac:dyDescent="0.2">
      <c r="B2313" s="3"/>
      <c r="C2313" s="3"/>
      <c r="D2313" s="29"/>
      <c r="E2313" s="10"/>
      <c r="F2313" s="114"/>
      <c r="G2313" s="5"/>
      <c r="J2313" s="3"/>
      <c r="K2313" s="3"/>
      <c r="L2313" s="3"/>
      <c r="M2313" s="3"/>
      <c r="N2313" s="27"/>
      <c r="O2313" s="133"/>
      <c r="P2313" s="134"/>
      <c r="Q2313" s="5"/>
      <c r="R2313" s="8"/>
      <c r="S2313" s="3"/>
      <c r="T2313" s="4"/>
      <c r="U2313" s="4"/>
      <c r="W2313" s="9"/>
      <c r="X2313" s="4"/>
      <c r="Y2313" s="18"/>
      <c r="Z2313" s="16"/>
      <c r="AD2313" s="5"/>
    </row>
    <row r="2314" spans="2:30" x14ac:dyDescent="0.2">
      <c r="B2314" s="3"/>
      <c r="C2314" s="3"/>
      <c r="D2314" s="29"/>
      <c r="E2314" s="10"/>
      <c r="F2314" s="114"/>
      <c r="G2314" s="5"/>
      <c r="J2314" s="3"/>
      <c r="K2314" s="3"/>
      <c r="L2314" s="3"/>
      <c r="M2314" s="3"/>
      <c r="N2314" s="27"/>
      <c r="O2314" s="133"/>
      <c r="P2314" s="134"/>
      <c r="Q2314" s="5"/>
      <c r="R2314" s="8"/>
      <c r="S2314" s="3"/>
      <c r="T2314" s="4"/>
      <c r="U2314" s="4"/>
      <c r="W2314" s="9"/>
      <c r="X2314" s="4"/>
      <c r="Y2314" s="18"/>
      <c r="Z2314" s="16"/>
      <c r="AD2314" s="5"/>
    </row>
    <row r="2315" spans="2:30" x14ac:dyDescent="0.2">
      <c r="B2315" s="3"/>
      <c r="C2315" s="3"/>
      <c r="D2315" s="29"/>
      <c r="E2315" s="10"/>
      <c r="F2315" s="114"/>
      <c r="G2315" s="5"/>
      <c r="J2315" s="3"/>
      <c r="K2315" s="3"/>
      <c r="L2315" s="3"/>
      <c r="M2315" s="3"/>
      <c r="N2315" s="27"/>
      <c r="O2315" s="133"/>
      <c r="P2315" s="134"/>
      <c r="Q2315" s="5"/>
      <c r="R2315" s="8"/>
      <c r="S2315" s="3"/>
      <c r="T2315" s="4"/>
      <c r="U2315" s="4"/>
      <c r="W2315" s="9"/>
      <c r="X2315" s="4"/>
      <c r="Y2315" s="18"/>
      <c r="Z2315" s="16"/>
      <c r="AD2315" s="5"/>
    </row>
    <row r="2316" spans="2:30" x14ac:dyDescent="0.2">
      <c r="B2316" s="3"/>
      <c r="C2316" s="3"/>
      <c r="D2316" s="29"/>
      <c r="E2316" s="10"/>
      <c r="F2316" s="114"/>
      <c r="G2316" s="5"/>
      <c r="J2316" s="3"/>
      <c r="K2316" s="3"/>
      <c r="L2316" s="3"/>
      <c r="M2316" s="3"/>
      <c r="N2316" s="27"/>
      <c r="O2316" s="133"/>
      <c r="P2316" s="134"/>
      <c r="Q2316" s="5"/>
      <c r="R2316" s="8"/>
      <c r="S2316" s="3"/>
      <c r="T2316" s="4"/>
      <c r="U2316" s="4"/>
      <c r="W2316" s="9"/>
      <c r="X2316" s="4"/>
      <c r="Y2316" s="18"/>
      <c r="Z2316" s="16"/>
      <c r="AD2316" s="5"/>
    </row>
    <row r="2317" spans="2:30" x14ac:dyDescent="0.2">
      <c r="B2317" s="3"/>
      <c r="C2317" s="3"/>
      <c r="D2317" s="29"/>
      <c r="E2317" s="10"/>
      <c r="F2317" s="114"/>
      <c r="G2317" s="5"/>
      <c r="J2317" s="3"/>
      <c r="K2317" s="3"/>
      <c r="L2317" s="3"/>
      <c r="M2317" s="3"/>
      <c r="N2317" s="27"/>
      <c r="O2317" s="133"/>
      <c r="P2317" s="134"/>
      <c r="Q2317" s="5"/>
      <c r="R2317" s="8"/>
      <c r="S2317" s="3"/>
      <c r="T2317" s="4"/>
      <c r="U2317" s="4"/>
      <c r="W2317" s="9"/>
      <c r="X2317" s="4"/>
      <c r="Y2317" s="18"/>
      <c r="Z2317" s="16"/>
      <c r="AD2317" s="5"/>
    </row>
    <row r="2318" spans="2:30" x14ac:dyDescent="0.2">
      <c r="B2318" s="3"/>
      <c r="C2318" s="3"/>
      <c r="D2318" s="29"/>
      <c r="E2318" s="10"/>
      <c r="F2318" s="114"/>
      <c r="G2318" s="5"/>
      <c r="J2318" s="3"/>
      <c r="K2318" s="3"/>
      <c r="L2318" s="3"/>
      <c r="M2318" s="3"/>
      <c r="N2318" s="27"/>
      <c r="O2318" s="133"/>
      <c r="P2318" s="134"/>
      <c r="Q2318" s="5"/>
      <c r="R2318" s="8"/>
      <c r="S2318" s="3"/>
      <c r="T2318" s="4"/>
      <c r="U2318" s="4"/>
      <c r="W2318" s="9"/>
      <c r="X2318" s="4"/>
      <c r="Y2318" s="18"/>
      <c r="Z2318" s="16"/>
      <c r="AD2318" s="5"/>
    </row>
    <row r="2319" spans="2:30" x14ac:dyDescent="0.2">
      <c r="B2319" s="3"/>
      <c r="C2319" s="3"/>
      <c r="D2319" s="29"/>
      <c r="E2319" s="10"/>
      <c r="F2319" s="114"/>
      <c r="G2319" s="5"/>
      <c r="J2319" s="3"/>
      <c r="K2319" s="3"/>
      <c r="L2319" s="3"/>
      <c r="M2319" s="3"/>
      <c r="N2319" s="27"/>
      <c r="O2319" s="133"/>
      <c r="P2319" s="134"/>
      <c r="Q2319" s="5"/>
      <c r="R2319" s="8"/>
      <c r="S2319" s="3"/>
      <c r="T2319" s="4"/>
      <c r="U2319" s="4"/>
      <c r="W2319" s="9"/>
      <c r="X2319" s="4"/>
      <c r="Y2319" s="18"/>
      <c r="Z2319" s="16"/>
      <c r="AD2319" s="5"/>
    </row>
    <row r="2320" spans="2:30" x14ac:dyDescent="0.2">
      <c r="B2320" s="3"/>
      <c r="C2320" s="3"/>
      <c r="D2320" s="29"/>
      <c r="E2320" s="10"/>
      <c r="F2320" s="114"/>
      <c r="G2320" s="5"/>
      <c r="J2320" s="3"/>
      <c r="K2320" s="3"/>
      <c r="L2320" s="3"/>
      <c r="M2320" s="3"/>
      <c r="N2320" s="27"/>
      <c r="O2320" s="133"/>
      <c r="P2320" s="134"/>
      <c r="Q2320" s="5"/>
      <c r="R2320" s="8"/>
      <c r="S2320" s="3"/>
      <c r="T2320" s="4"/>
      <c r="U2320" s="4"/>
      <c r="W2320" s="9"/>
      <c r="X2320" s="4"/>
      <c r="Y2320" s="18"/>
      <c r="Z2320" s="16"/>
      <c r="AD2320" s="5"/>
    </row>
    <row r="2321" spans="2:30" x14ac:dyDescent="0.2">
      <c r="B2321" s="3"/>
      <c r="C2321" s="3"/>
      <c r="D2321" s="29"/>
      <c r="E2321" s="10"/>
      <c r="F2321" s="114"/>
      <c r="G2321" s="5"/>
      <c r="J2321" s="3"/>
      <c r="K2321" s="3"/>
      <c r="L2321" s="3"/>
      <c r="M2321" s="3"/>
      <c r="N2321" s="27"/>
      <c r="O2321" s="133"/>
      <c r="P2321" s="134"/>
      <c r="Q2321" s="5"/>
      <c r="R2321" s="8"/>
      <c r="S2321" s="3"/>
      <c r="T2321" s="4"/>
      <c r="U2321" s="4"/>
      <c r="W2321" s="9"/>
      <c r="X2321" s="4"/>
      <c r="Y2321" s="18"/>
      <c r="Z2321" s="16"/>
      <c r="AD2321" s="5"/>
    </row>
    <row r="2322" spans="2:30" x14ac:dyDescent="0.2">
      <c r="B2322" s="3"/>
      <c r="C2322" s="3"/>
      <c r="D2322" s="29"/>
      <c r="E2322" s="10"/>
      <c r="F2322" s="114"/>
      <c r="G2322" s="5"/>
      <c r="J2322" s="3"/>
      <c r="K2322" s="3"/>
      <c r="L2322" s="3"/>
      <c r="M2322" s="3"/>
      <c r="N2322" s="27"/>
      <c r="O2322" s="133"/>
      <c r="P2322" s="134"/>
      <c r="Q2322" s="5"/>
      <c r="R2322" s="8"/>
      <c r="S2322" s="3"/>
      <c r="T2322" s="4"/>
      <c r="U2322" s="4"/>
      <c r="W2322" s="9"/>
      <c r="X2322" s="4"/>
      <c r="Y2322" s="18"/>
      <c r="Z2322" s="16"/>
      <c r="AD2322" s="5"/>
    </row>
    <row r="2323" spans="2:30" x14ac:dyDescent="0.2">
      <c r="B2323" s="3"/>
      <c r="C2323" s="3"/>
      <c r="D2323" s="29"/>
      <c r="E2323" s="10"/>
      <c r="F2323" s="114"/>
      <c r="G2323" s="5"/>
      <c r="J2323" s="3"/>
      <c r="K2323" s="3"/>
      <c r="L2323" s="3"/>
      <c r="M2323" s="3"/>
      <c r="N2323" s="27"/>
      <c r="O2323" s="133"/>
      <c r="P2323" s="134"/>
      <c r="Q2323" s="5"/>
      <c r="R2323" s="8"/>
      <c r="S2323" s="3"/>
      <c r="T2323" s="4"/>
      <c r="U2323" s="4"/>
      <c r="W2323" s="9"/>
      <c r="X2323" s="31"/>
      <c r="Y2323" s="18"/>
      <c r="Z2323" s="16"/>
      <c r="AD2323" s="5"/>
    </row>
    <row r="2324" spans="2:30" x14ac:dyDescent="0.2">
      <c r="B2324" s="3"/>
      <c r="C2324" s="3"/>
      <c r="D2324" s="29"/>
      <c r="E2324" s="10"/>
      <c r="F2324" s="114"/>
      <c r="G2324" s="5"/>
      <c r="J2324" s="3"/>
      <c r="K2324" s="3"/>
      <c r="L2324" s="3"/>
      <c r="M2324" s="3"/>
      <c r="N2324" s="27"/>
      <c r="O2324" s="133"/>
      <c r="P2324" s="134"/>
      <c r="Q2324" s="5"/>
      <c r="R2324" s="8"/>
      <c r="S2324" s="3"/>
      <c r="T2324" s="4"/>
      <c r="U2324" s="4"/>
      <c r="W2324" s="9"/>
      <c r="X2324" s="4"/>
      <c r="Y2324" s="18"/>
      <c r="Z2324" s="16"/>
      <c r="AD2324" s="5"/>
    </row>
    <row r="2325" spans="2:30" x14ac:dyDescent="0.2">
      <c r="B2325" s="3"/>
      <c r="C2325" s="3"/>
      <c r="D2325" s="29"/>
      <c r="E2325" s="10"/>
      <c r="F2325" s="114"/>
      <c r="G2325" s="5"/>
      <c r="J2325" s="3"/>
      <c r="K2325" s="3"/>
      <c r="L2325" s="3"/>
      <c r="M2325" s="3"/>
      <c r="N2325" s="27"/>
      <c r="O2325" s="133"/>
      <c r="P2325" s="134"/>
      <c r="Q2325" s="5"/>
      <c r="R2325" s="8"/>
      <c r="S2325" s="3"/>
      <c r="T2325" s="4"/>
      <c r="U2325" s="4"/>
      <c r="W2325" s="9"/>
      <c r="X2325" s="4"/>
      <c r="Y2325" s="18"/>
      <c r="Z2325" s="16"/>
      <c r="AD2325" s="5"/>
    </row>
    <row r="2326" spans="2:30" x14ac:dyDescent="0.2">
      <c r="B2326" s="3"/>
      <c r="C2326" s="3"/>
      <c r="D2326" s="29"/>
      <c r="E2326" s="10"/>
      <c r="F2326" s="114"/>
      <c r="G2326" s="5"/>
      <c r="J2326" s="3"/>
      <c r="K2326" s="3"/>
      <c r="L2326" s="3"/>
      <c r="M2326" s="3"/>
      <c r="N2326" s="27"/>
      <c r="O2326" s="133"/>
      <c r="P2326" s="134"/>
      <c r="Q2326" s="5"/>
      <c r="R2326" s="8"/>
      <c r="S2326" s="3"/>
      <c r="T2326" s="4"/>
      <c r="U2326" s="4"/>
      <c r="W2326" s="9"/>
      <c r="X2326" s="4"/>
      <c r="Y2326" s="18"/>
      <c r="Z2326" s="16"/>
      <c r="AD2326" s="5"/>
    </row>
    <row r="2327" spans="2:30" x14ac:dyDescent="0.2">
      <c r="B2327" s="3"/>
      <c r="C2327" s="3"/>
      <c r="D2327" s="29"/>
      <c r="E2327" s="10"/>
      <c r="F2327" s="114"/>
      <c r="G2327" s="5"/>
      <c r="J2327" s="3"/>
      <c r="K2327" s="3"/>
      <c r="L2327" s="3"/>
      <c r="M2327" s="3"/>
      <c r="N2327" s="27"/>
      <c r="O2327" s="133"/>
      <c r="P2327" s="134"/>
      <c r="Q2327" s="5"/>
      <c r="R2327" s="8"/>
      <c r="S2327" s="3"/>
      <c r="T2327" s="4"/>
      <c r="U2327" s="4"/>
      <c r="W2327" s="9"/>
      <c r="X2327" s="4"/>
      <c r="Y2327" s="18"/>
      <c r="Z2327" s="16"/>
      <c r="AD2327" s="5"/>
    </row>
    <row r="2328" spans="2:30" x14ac:dyDescent="0.2">
      <c r="B2328" s="3"/>
      <c r="C2328" s="3"/>
      <c r="D2328" s="29"/>
      <c r="E2328" s="10"/>
      <c r="F2328" s="114"/>
      <c r="G2328" s="5"/>
      <c r="J2328" s="3"/>
      <c r="K2328" s="3"/>
      <c r="L2328" s="3"/>
      <c r="M2328" s="3"/>
      <c r="N2328" s="27"/>
      <c r="O2328" s="133"/>
      <c r="P2328" s="134"/>
      <c r="Q2328" s="5"/>
      <c r="R2328" s="8"/>
      <c r="S2328" s="3"/>
      <c r="T2328" s="4"/>
      <c r="U2328" s="4"/>
      <c r="W2328" s="9"/>
      <c r="X2328" s="4"/>
      <c r="Y2328" s="18"/>
      <c r="Z2328" s="16"/>
      <c r="AD2328" s="5"/>
    </row>
    <row r="2329" spans="2:30" x14ac:dyDescent="0.2">
      <c r="B2329" s="3"/>
      <c r="C2329" s="3"/>
      <c r="D2329" s="29"/>
      <c r="E2329" s="10"/>
      <c r="F2329" s="114"/>
      <c r="G2329" s="5"/>
      <c r="J2329" s="3"/>
      <c r="K2329" s="3"/>
      <c r="L2329" s="3"/>
      <c r="M2329" s="3"/>
      <c r="N2329" s="27"/>
      <c r="O2329" s="133"/>
      <c r="P2329" s="134"/>
      <c r="Q2329" s="5"/>
      <c r="R2329" s="8"/>
      <c r="S2329" s="3"/>
      <c r="T2329" s="4"/>
      <c r="U2329" s="4"/>
      <c r="W2329" s="9"/>
      <c r="X2329" s="4"/>
      <c r="Y2329" s="18"/>
      <c r="Z2329" s="16"/>
      <c r="AD2329" s="5"/>
    </row>
    <row r="2330" spans="2:30" x14ac:dyDescent="0.2">
      <c r="B2330" s="3"/>
      <c r="C2330" s="3"/>
      <c r="D2330" s="29"/>
      <c r="E2330" s="10"/>
      <c r="F2330" s="114"/>
      <c r="G2330" s="5"/>
      <c r="J2330" s="3"/>
      <c r="K2330" s="3"/>
      <c r="L2330" s="3"/>
      <c r="M2330" s="3"/>
      <c r="N2330" s="27"/>
      <c r="O2330" s="133"/>
      <c r="P2330" s="134"/>
      <c r="Q2330" s="5"/>
      <c r="R2330" s="8"/>
      <c r="S2330" s="3"/>
      <c r="T2330" s="4"/>
      <c r="U2330" s="4"/>
      <c r="W2330" s="9"/>
      <c r="X2330" s="4"/>
      <c r="Y2330" s="18"/>
      <c r="Z2330" s="16"/>
      <c r="AD2330" s="5"/>
    </row>
    <row r="2331" spans="2:30" x14ac:dyDescent="0.2">
      <c r="B2331" s="3"/>
      <c r="C2331" s="3"/>
      <c r="D2331" s="29"/>
      <c r="E2331" s="10"/>
      <c r="F2331" s="114"/>
      <c r="G2331" s="5"/>
      <c r="J2331" s="3"/>
      <c r="K2331" s="3"/>
      <c r="L2331" s="3"/>
      <c r="M2331" s="3"/>
      <c r="N2331" s="27"/>
      <c r="O2331" s="133"/>
      <c r="P2331" s="134"/>
      <c r="Q2331" s="5"/>
      <c r="R2331" s="8"/>
      <c r="S2331" s="3"/>
      <c r="T2331" s="4"/>
      <c r="U2331" s="4"/>
      <c r="W2331" s="9"/>
      <c r="X2331" s="4"/>
      <c r="Y2331" s="18"/>
      <c r="Z2331" s="16"/>
      <c r="AD2331" s="5"/>
    </row>
    <row r="2332" spans="2:30" x14ac:dyDescent="0.2">
      <c r="B2332" s="3"/>
      <c r="C2332" s="3"/>
      <c r="D2332" s="29"/>
      <c r="E2332" s="10"/>
      <c r="F2332" s="114"/>
      <c r="G2332" s="5"/>
      <c r="J2332" s="3"/>
      <c r="K2332" s="3"/>
      <c r="L2332" s="3"/>
      <c r="M2332" s="3"/>
      <c r="N2332" s="27"/>
      <c r="O2332" s="133"/>
      <c r="P2332" s="134"/>
      <c r="Q2332" s="5"/>
      <c r="R2332" s="8"/>
      <c r="S2332" s="3"/>
      <c r="T2332" s="4"/>
      <c r="U2332" s="4"/>
      <c r="W2332" s="9"/>
      <c r="X2332" s="4"/>
      <c r="Y2332" s="18"/>
      <c r="Z2332" s="16"/>
      <c r="AD2332" s="5"/>
    </row>
    <row r="2333" spans="2:30" x14ac:dyDescent="0.2">
      <c r="B2333" s="3"/>
      <c r="C2333" s="3"/>
      <c r="D2333" s="29"/>
      <c r="E2333" s="10"/>
      <c r="F2333" s="114"/>
      <c r="G2333" s="5"/>
      <c r="J2333" s="3"/>
      <c r="K2333" s="3"/>
      <c r="L2333" s="3"/>
      <c r="M2333" s="3"/>
      <c r="N2333" s="27"/>
      <c r="O2333" s="133"/>
      <c r="P2333" s="134"/>
      <c r="Q2333" s="5"/>
      <c r="R2333" s="8"/>
      <c r="S2333" s="3"/>
      <c r="T2333" s="4"/>
      <c r="U2333" s="4"/>
      <c r="W2333" s="9"/>
      <c r="X2333" s="4"/>
      <c r="Y2333" s="18"/>
      <c r="Z2333" s="16"/>
      <c r="AD2333" s="5"/>
    </row>
    <row r="2334" spans="2:30" x14ac:dyDescent="0.2">
      <c r="B2334" s="3"/>
      <c r="C2334" s="3"/>
      <c r="D2334" s="29"/>
      <c r="E2334" s="10"/>
      <c r="F2334" s="114"/>
      <c r="G2334" s="5"/>
      <c r="J2334" s="3"/>
      <c r="K2334" s="3"/>
      <c r="L2334" s="3"/>
      <c r="M2334" s="3"/>
      <c r="N2334" s="27"/>
      <c r="O2334" s="133"/>
      <c r="P2334" s="134"/>
      <c r="Q2334" s="5"/>
      <c r="R2334" s="8"/>
      <c r="S2334" s="3"/>
      <c r="T2334" s="4"/>
      <c r="U2334" s="4"/>
      <c r="W2334" s="9"/>
      <c r="X2334" s="4"/>
      <c r="Y2334" s="18"/>
      <c r="Z2334" s="16"/>
      <c r="AD2334" s="5"/>
    </row>
    <row r="2335" spans="2:30" x14ac:dyDescent="0.2">
      <c r="B2335" s="3"/>
      <c r="C2335" s="3"/>
      <c r="D2335" s="29"/>
      <c r="E2335" s="10"/>
      <c r="F2335" s="114"/>
      <c r="G2335" s="5"/>
      <c r="J2335" s="3"/>
      <c r="K2335" s="3"/>
      <c r="L2335" s="3"/>
      <c r="M2335" s="3"/>
      <c r="N2335" s="27"/>
      <c r="O2335" s="133"/>
      <c r="P2335" s="134"/>
      <c r="Q2335" s="5"/>
      <c r="R2335" s="8"/>
      <c r="S2335" s="3"/>
      <c r="T2335" s="4"/>
      <c r="U2335" s="4"/>
      <c r="W2335" s="9"/>
      <c r="X2335" s="4"/>
      <c r="Y2335" s="18"/>
      <c r="Z2335" s="16"/>
      <c r="AD2335" s="5"/>
    </row>
    <row r="2336" spans="2:30" x14ac:dyDescent="0.2">
      <c r="B2336" s="3"/>
      <c r="C2336" s="3"/>
      <c r="D2336" s="29"/>
      <c r="E2336" s="10"/>
      <c r="F2336" s="114"/>
      <c r="G2336" s="5"/>
      <c r="J2336" s="3"/>
      <c r="K2336" s="3"/>
      <c r="L2336" s="3"/>
      <c r="M2336" s="3"/>
      <c r="N2336" s="27"/>
      <c r="O2336" s="133"/>
      <c r="P2336" s="134"/>
      <c r="Q2336" s="5"/>
      <c r="R2336" s="8"/>
      <c r="S2336" s="3"/>
      <c r="T2336" s="4"/>
      <c r="U2336" s="4"/>
      <c r="W2336" s="9"/>
      <c r="X2336" s="4"/>
      <c r="Y2336" s="18"/>
      <c r="Z2336" s="16"/>
      <c r="AD2336" s="5"/>
    </row>
    <row r="2337" spans="2:30" x14ac:dyDescent="0.2">
      <c r="B2337" s="3"/>
      <c r="C2337" s="3"/>
      <c r="D2337" s="29"/>
      <c r="E2337" s="10"/>
      <c r="F2337" s="114"/>
      <c r="G2337" s="5"/>
      <c r="J2337" s="3"/>
      <c r="K2337" s="3"/>
      <c r="L2337" s="3"/>
      <c r="M2337" s="3"/>
      <c r="N2337" s="27"/>
      <c r="O2337" s="133"/>
      <c r="P2337" s="134"/>
      <c r="Q2337" s="5"/>
      <c r="R2337" s="8"/>
      <c r="S2337" s="3"/>
      <c r="T2337" s="4"/>
      <c r="U2337" s="4"/>
      <c r="W2337" s="9"/>
      <c r="X2337" s="4"/>
      <c r="Y2337" s="18"/>
      <c r="Z2337" s="16"/>
      <c r="AD2337" s="5"/>
    </row>
    <row r="2338" spans="2:30" x14ac:dyDescent="0.2">
      <c r="B2338" s="3"/>
      <c r="C2338" s="3"/>
      <c r="D2338" s="29"/>
      <c r="E2338" s="10"/>
      <c r="F2338" s="114"/>
      <c r="G2338" s="5"/>
      <c r="J2338" s="3"/>
      <c r="K2338" s="3"/>
      <c r="L2338" s="3"/>
      <c r="M2338" s="3"/>
      <c r="N2338" s="27"/>
      <c r="O2338" s="133"/>
      <c r="P2338" s="134"/>
      <c r="Q2338" s="5"/>
      <c r="R2338" s="8"/>
      <c r="S2338" s="3"/>
      <c r="T2338" s="4"/>
      <c r="U2338" s="4"/>
      <c r="W2338" s="9"/>
      <c r="X2338" s="4"/>
      <c r="Y2338" s="18"/>
      <c r="Z2338" s="16"/>
      <c r="AD2338" s="5"/>
    </row>
    <row r="2339" spans="2:30" x14ac:dyDescent="0.2">
      <c r="B2339" s="3"/>
      <c r="C2339" s="3"/>
      <c r="D2339" s="29"/>
      <c r="E2339" s="10"/>
      <c r="F2339" s="114"/>
      <c r="G2339" s="5"/>
      <c r="J2339" s="3"/>
      <c r="K2339" s="3"/>
      <c r="L2339" s="3"/>
      <c r="M2339" s="3"/>
      <c r="N2339" s="27"/>
      <c r="O2339" s="133"/>
      <c r="P2339" s="134"/>
      <c r="Q2339" s="5"/>
      <c r="R2339" s="8"/>
      <c r="S2339" s="3"/>
      <c r="T2339" s="4"/>
      <c r="U2339" s="4"/>
      <c r="W2339" s="9"/>
      <c r="X2339" s="4"/>
      <c r="Y2339" s="18"/>
      <c r="Z2339" s="16"/>
      <c r="AD2339" s="5"/>
    </row>
    <row r="2340" spans="2:30" x14ac:dyDescent="0.2">
      <c r="B2340" s="3"/>
      <c r="C2340" s="3"/>
      <c r="D2340" s="29"/>
      <c r="E2340" s="10"/>
      <c r="F2340" s="114"/>
      <c r="G2340" s="5"/>
      <c r="J2340" s="3"/>
      <c r="K2340" s="3"/>
      <c r="L2340" s="3"/>
      <c r="M2340" s="3"/>
      <c r="N2340" s="27"/>
      <c r="O2340" s="133"/>
      <c r="P2340" s="134"/>
      <c r="Q2340" s="5"/>
      <c r="R2340" s="8"/>
      <c r="S2340" s="3"/>
      <c r="T2340" s="4"/>
      <c r="U2340" s="4"/>
      <c r="W2340" s="9"/>
      <c r="X2340" s="4"/>
      <c r="Y2340" s="18"/>
      <c r="Z2340" s="16"/>
      <c r="AD2340" s="5"/>
    </row>
    <row r="2341" spans="2:30" x14ac:dyDescent="0.2">
      <c r="B2341" s="3"/>
      <c r="C2341" s="3"/>
      <c r="D2341" s="29"/>
      <c r="E2341" s="10"/>
      <c r="F2341" s="114"/>
      <c r="G2341" s="5"/>
      <c r="J2341" s="3"/>
      <c r="K2341" s="3"/>
      <c r="L2341" s="3"/>
      <c r="M2341" s="3"/>
      <c r="N2341" s="27"/>
      <c r="O2341" s="133"/>
      <c r="P2341" s="134"/>
      <c r="Q2341" s="5"/>
      <c r="R2341" s="8"/>
      <c r="S2341" s="3"/>
      <c r="T2341" s="4"/>
      <c r="U2341" s="4"/>
      <c r="W2341" s="9"/>
      <c r="X2341" s="4"/>
      <c r="Y2341" s="18"/>
      <c r="Z2341" s="16"/>
      <c r="AD2341" s="5"/>
    </row>
    <row r="2342" spans="2:30" x14ac:dyDescent="0.2">
      <c r="B2342" s="3"/>
      <c r="C2342" s="3"/>
      <c r="D2342" s="29"/>
      <c r="E2342" s="10"/>
      <c r="F2342" s="114"/>
      <c r="G2342" s="5"/>
      <c r="J2342" s="3"/>
      <c r="K2342" s="3"/>
      <c r="L2342" s="3"/>
      <c r="M2342" s="3"/>
      <c r="N2342" s="27"/>
      <c r="O2342" s="133"/>
      <c r="P2342" s="134"/>
      <c r="Q2342" s="5"/>
      <c r="R2342" s="8"/>
      <c r="S2342" s="3"/>
      <c r="T2342" s="4"/>
      <c r="U2342" s="4"/>
      <c r="W2342" s="9"/>
      <c r="X2342" s="4"/>
      <c r="Y2342" s="18"/>
      <c r="Z2342" s="16"/>
      <c r="AD2342" s="5"/>
    </row>
    <row r="2343" spans="2:30" x14ac:dyDescent="0.2">
      <c r="B2343" s="3"/>
      <c r="C2343" s="3"/>
      <c r="D2343" s="29"/>
      <c r="E2343" s="10"/>
      <c r="F2343" s="114"/>
      <c r="G2343" s="5"/>
      <c r="J2343" s="3"/>
      <c r="K2343" s="3"/>
      <c r="L2343" s="3"/>
      <c r="M2343" s="3"/>
      <c r="N2343" s="27"/>
      <c r="O2343" s="133"/>
      <c r="P2343" s="134"/>
      <c r="Q2343" s="5"/>
      <c r="R2343" s="8"/>
      <c r="S2343" s="3"/>
      <c r="T2343" s="4"/>
      <c r="U2343" s="4"/>
      <c r="W2343" s="9"/>
      <c r="X2343" s="4"/>
      <c r="Y2343" s="18"/>
      <c r="Z2343" s="16"/>
      <c r="AD2343" s="5"/>
    </row>
    <row r="2344" spans="2:30" x14ac:dyDescent="0.2">
      <c r="B2344" s="3"/>
      <c r="C2344" s="3"/>
      <c r="D2344" s="29"/>
      <c r="E2344" s="10"/>
      <c r="F2344" s="114"/>
      <c r="G2344" s="5"/>
      <c r="J2344" s="3"/>
      <c r="K2344" s="3"/>
      <c r="L2344" s="3"/>
      <c r="M2344" s="3"/>
      <c r="N2344" s="27"/>
      <c r="O2344" s="133"/>
      <c r="P2344" s="134"/>
      <c r="Q2344" s="5"/>
      <c r="R2344" s="8"/>
      <c r="S2344" s="3"/>
      <c r="T2344" s="4"/>
      <c r="U2344" s="4"/>
      <c r="W2344" s="9"/>
      <c r="X2344" s="4"/>
      <c r="Y2344" s="18"/>
      <c r="Z2344" s="16"/>
      <c r="AD2344" s="5"/>
    </row>
    <row r="2345" spans="2:30" x14ac:dyDescent="0.2">
      <c r="B2345" s="3"/>
      <c r="C2345" s="3"/>
      <c r="D2345" s="29"/>
      <c r="E2345" s="10"/>
      <c r="F2345" s="114"/>
      <c r="G2345" s="5"/>
      <c r="J2345" s="3"/>
      <c r="K2345" s="3"/>
      <c r="L2345" s="3"/>
      <c r="M2345" s="3"/>
      <c r="N2345" s="27"/>
      <c r="O2345" s="133"/>
      <c r="P2345" s="134"/>
      <c r="Q2345" s="5"/>
      <c r="R2345" s="8"/>
      <c r="S2345" s="3"/>
      <c r="T2345" s="4"/>
      <c r="U2345" s="4"/>
      <c r="W2345" s="9"/>
      <c r="X2345" s="4"/>
      <c r="Y2345" s="18"/>
      <c r="Z2345" s="16"/>
      <c r="AD2345" s="5"/>
    </row>
    <row r="2346" spans="2:30" x14ac:dyDescent="0.2">
      <c r="B2346" s="3"/>
      <c r="C2346" s="3"/>
      <c r="D2346" s="29"/>
      <c r="E2346" s="10"/>
      <c r="F2346" s="114"/>
      <c r="G2346" s="5"/>
      <c r="J2346" s="3"/>
      <c r="K2346" s="3"/>
      <c r="L2346" s="3"/>
      <c r="M2346" s="3"/>
      <c r="N2346" s="27"/>
      <c r="O2346" s="133"/>
      <c r="P2346" s="134"/>
      <c r="Q2346" s="5"/>
      <c r="R2346" s="8"/>
      <c r="S2346" s="3"/>
      <c r="T2346" s="4"/>
      <c r="U2346" s="4"/>
      <c r="W2346" s="9"/>
      <c r="X2346" s="4"/>
      <c r="Y2346" s="18"/>
      <c r="Z2346" s="16"/>
      <c r="AD2346" s="5"/>
    </row>
    <row r="2347" spans="2:30" x14ac:dyDescent="0.2">
      <c r="B2347" s="3"/>
      <c r="C2347" s="3"/>
      <c r="D2347" s="29"/>
      <c r="E2347" s="10"/>
      <c r="F2347" s="114"/>
      <c r="G2347" s="5"/>
      <c r="J2347" s="3"/>
      <c r="K2347" s="3"/>
      <c r="L2347" s="3"/>
      <c r="M2347" s="3"/>
      <c r="N2347" s="27"/>
      <c r="O2347" s="133"/>
      <c r="P2347" s="134"/>
      <c r="Q2347" s="5"/>
      <c r="R2347" s="8"/>
      <c r="S2347" s="3"/>
      <c r="T2347" s="4"/>
      <c r="U2347" s="4"/>
      <c r="W2347" s="9"/>
      <c r="X2347" s="4"/>
      <c r="Y2347" s="18"/>
      <c r="Z2347" s="16"/>
      <c r="AD2347" s="5"/>
    </row>
    <row r="2348" spans="2:30" x14ac:dyDescent="0.2">
      <c r="B2348" s="3"/>
      <c r="C2348" s="3"/>
      <c r="D2348" s="29"/>
      <c r="E2348" s="10"/>
      <c r="F2348" s="114"/>
      <c r="G2348" s="5"/>
      <c r="J2348" s="3"/>
      <c r="K2348" s="3"/>
      <c r="L2348" s="3"/>
      <c r="M2348" s="3"/>
      <c r="N2348" s="27"/>
      <c r="O2348" s="133"/>
      <c r="P2348" s="134"/>
      <c r="Q2348" s="5"/>
      <c r="R2348" s="8"/>
      <c r="S2348" s="3"/>
      <c r="T2348" s="4"/>
      <c r="U2348" s="4"/>
      <c r="W2348" s="9"/>
      <c r="X2348" s="4"/>
      <c r="Y2348" s="18"/>
      <c r="Z2348" s="16"/>
      <c r="AD2348" s="5"/>
    </row>
    <row r="2349" spans="2:30" x14ac:dyDescent="0.2">
      <c r="B2349" s="3"/>
      <c r="C2349" s="3"/>
      <c r="D2349" s="29"/>
      <c r="E2349" s="10"/>
      <c r="F2349" s="114"/>
      <c r="G2349" s="5"/>
      <c r="J2349" s="3"/>
      <c r="K2349" s="3"/>
      <c r="L2349" s="3"/>
      <c r="M2349" s="3"/>
      <c r="N2349" s="27"/>
      <c r="O2349" s="133"/>
      <c r="P2349" s="134"/>
      <c r="Q2349" s="5"/>
      <c r="R2349" s="8"/>
      <c r="S2349" s="3"/>
      <c r="T2349" s="4"/>
      <c r="U2349" s="4"/>
      <c r="W2349" s="9"/>
      <c r="X2349" s="4"/>
      <c r="Y2349" s="18"/>
      <c r="Z2349" s="16"/>
      <c r="AD2349" s="5"/>
    </row>
    <row r="2350" spans="2:30" x14ac:dyDescent="0.2">
      <c r="B2350" s="3"/>
      <c r="C2350" s="3"/>
      <c r="D2350" s="29"/>
      <c r="E2350" s="10"/>
      <c r="F2350" s="114"/>
      <c r="G2350" s="5"/>
      <c r="J2350" s="3"/>
      <c r="K2350" s="3"/>
      <c r="L2350" s="3"/>
      <c r="M2350" s="3"/>
      <c r="N2350" s="27"/>
      <c r="O2350" s="133"/>
      <c r="P2350" s="134"/>
      <c r="Q2350" s="5"/>
      <c r="R2350" s="8"/>
      <c r="S2350" s="3"/>
      <c r="T2350" s="4"/>
      <c r="U2350" s="4"/>
      <c r="W2350" s="9"/>
      <c r="X2350" s="4"/>
      <c r="Y2350" s="18"/>
      <c r="Z2350" s="16"/>
      <c r="AD2350" s="5"/>
    </row>
    <row r="2351" spans="2:30" x14ac:dyDescent="0.2">
      <c r="B2351" s="3"/>
      <c r="C2351" s="3"/>
      <c r="D2351" s="29"/>
      <c r="E2351" s="10"/>
      <c r="F2351" s="114"/>
      <c r="G2351" s="5"/>
      <c r="J2351" s="3"/>
      <c r="K2351" s="3"/>
      <c r="L2351" s="3"/>
      <c r="M2351" s="3"/>
      <c r="N2351" s="27"/>
      <c r="O2351" s="133"/>
      <c r="P2351" s="134"/>
      <c r="Q2351" s="5"/>
      <c r="R2351" s="8"/>
      <c r="S2351" s="3"/>
      <c r="T2351" s="4"/>
      <c r="U2351" s="4"/>
      <c r="W2351" s="9"/>
      <c r="X2351" s="4"/>
      <c r="Y2351" s="18"/>
      <c r="Z2351" s="16"/>
      <c r="AD2351" s="5"/>
    </row>
    <row r="2352" spans="2:30" x14ac:dyDescent="0.2">
      <c r="B2352" s="3"/>
      <c r="C2352" s="3"/>
      <c r="D2352" s="29"/>
      <c r="E2352" s="10"/>
      <c r="F2352" s="114"/>
      <c r="G2352" s="5"/>
      <c r="J2352" s="3"/>
      <c r="K2352" s="3"/>
      <c r="L2352" s="3"/>
      <c r="M2352" s="3"/>
      <c r="N2352" s="27"/>
      <c r="O2352" s="133"/>
      <c r="P2352" s="134"/>
      <c r="Q2352" s="5"/>
      <c r="R2352" s="8"/>
      <c r="S2352" s="3"/>
      <c r="T2352" s="4"/>
      <c r="U2352" s="4"/>
      <c r="W2352" s="9"/>
      <c r="X2352" s="4"/>
      <c r="Y2352" s="18"/>
      <c r="Z2352" s="16"/>
      <c r="AD2352" s="5"/>
    </row>
    <row r="2353" spans="2:30" x14ac:dyDescent="0.2">
      <c r="B2353" s="3"/>
      <c r="C2353" s="3"/>
      <c r="D2353" s="29"/>
      <c r="E2353" s="10"/>
      <c r="F2353" s="114"/>
      <c r="G2353" s="5"/>
      <c r="J2353" s="3"/>
      <c r="K2353" s="3"/>
      <c r="L2353" s="3"/>
      <c r="M2353" s="3"/>
      <c r="N2353" s="27"/>
      <c r="O2353" s="133"/>
      <c r="P2353" s="134"/>
      <c r="Q2353" s="5"/>
      <c r="R2353" s="8"/>
      <c r="S2353" s="3"/>
      <c r="T2353" s="4"/>
      <c r="U2353" s="4"/>
      <c r="W2353" s="9"/>
      <c r="X2353" s="4"/>
      <c r="Y2353" s="18"/>
      <c r="Z2353" s="16"/>
      <c r="AD2353" s="5"/>
    </row>
    <row r="2354" spans="2:30" x14ac:dyDescent="0.2">
      <c r="B2354" s="3"/>
      <c r="C2354" s="3"/>
      <c r="D2354" s="29"/>
      <c r="E2354" s="10"/>
      <c r="F2354" s="114"/>
      <c r="G2354" s="5"/>
      <c r="J2354" s="3"/>
      <c r="K2354" s="3"/>
      <c r="L2354" s="3"/>
      <c r="M2354" s="3"/>
      <c r="N2354" s="27"/>
      <c r="O2354" s="133"/>
      <c r="P2354" s="134"/>
      <c r="Q2354" s="5"/>
      <c r="R2354" s="8"/>
      <c r="S2354" s="3"/>
      <c r="T2354" s="4"/>
      <c r="U2354" s="4"/>
      <c r="W2354" s="9"/>
      <c r="X2354" s="31"/>
      <c r="Y2354" s="18"/>
      <c r="Z2354" s="16"/>
      <c r="AD2354" s="5"/>
    </row>
    <row r="2355" spans="2:30" x14ac:dyDescent="0.2">
      <c r="B2355" s="3"/>
      <c r="C2355" s="3"/>
      <c r="D2355" s="29"/>
      <c r="E2355" s="10"/>
      <c r="F2355" s="114"/>
      <c r="G2355" s="5"/>
      <c r="J2355" s="3"/>
      <c r="K2355" s="3"/>
      <c r="L2355" s="3"/>
      <c r="M2355" s="3"/>
      <c r="N2355" s="27"/>
      <c r="O2355" s="133"/>
      <c r="P2355" s="134"/>
      <c r="Q2355" s="5"/>
      <c r="R2355" s="8"/>
      <c r="S2355" s="3"/>
      <c r="T2355" s="4"/>
      <c r="U2355" s="4"/>
      <c r="W2355" s="9"/>
      <c r="X2355" s="4"/>
      <c r="Y2355" s="18"/>
      <c r="Z2355" s="16"/>
      <c r="AD2355" s="5"/>
    </row>
    <row r="2356" spans="2:30" x14ac:dyDescent="0.2">
      <c r="B2356" s="3"/>
      <c r="C2356" s="3"/>
      <c r="D2356" s="29"/>
      <c r="E2356" s="10"/>
      <c r="F2356" s="114"/>
      <c r="G2356" s="5"/>
      <c r="J2356" s="3"/>
      <c r="K2356" s="3"/>
      <c r="L2356" s="3"/>
      <c r="M2356" s="3"/>
      <c r="N2356" s="27"/>
      <c r="O2356" s="133"/>
      <c r="P2356" s="134"/>
      <c r="Q2356" s="5"/>
      <c r="R2356" s="8"/>
      <c r="S2356" s="3"/>
      <c r="T2356" s="4"/>
      <c r="U2356" s="4"/>
      <c r="W2356" s="9"/>
      <c r="X2356" s="4"/>
      <c r="Y2356" s="18"/>
      <c r="Z2356" s="16"/>
      <c r="AD2356" s="5"/>
    </row>
    <row r="2357" spans="2:30" x14ac:dyDescent="0.2">
      <c r="B2357" s="3"/>
      <c r="C2357" s="3"/>
      <c r="D2357" s="29"/>
      <c r="E2357" s="10"/>
      <c r="F2357" s="114"/>
      <c r="G2357" s="5"/>
      <c r="J2357" s="3"/>
      <c r="K2357" s="3"/>
      <c r="L2357" s="3"/>
      <c r="M2357" s="3"/>
      <c r="N2357" s="27"/>
      <c r="O2357" s="133"/>
      <c r="P2357" s="134"/>
      <c r="Q2357" s="5"/>
      <c r="R2357" s="8"/>
      <c r="S2357" s="3"/>
      <c r="T2357" s="4"/>
      <c r="U2357" s="4"/>
      <c r="W2357" s="9"/>
      <c r="X2357" s="4"/>
      <c r="Y2357" s="18"/>
      <c r="Z2357" s="16"/>
      <c r="AD2357" s="5"/>
    </row>
    <row r="2358" spans="2:30" x14ac:dyDescent="0.2">
      <c r="B2358" s="3"/>
      <c r="C2358" s="3"/>
      <c r="D2358" s="29"/>
      <c r="E2358" s="10"/>
      <c r="F2358" s="114"/>
      <c r="G2358" s="5"/>
      <c r="J2358" s="3"/>
      <c r="K2358" s="3"/>
      <c r="L2358" s="3"/>
      <c r="M2358" s="3"/>
      <c r="N2358" s="27"/>
      <c r="O2358" s="133"/>
      <c r="P2358" s="134"/>
      <c r="Q2358" s="5"/>
      <c r="R2358" s="8"/>
      <c r="S2358" s="3"/>
      <c r="T2358" s="4"/>
      <c r="U2358" s="4"/>
      <c r="W2358" s="9"/>
      <c r="X2358" s="4"/>
      <c r="Y2358" s="18"/>
      <c r="Z2358" s="16"/>
      <c r="AD2358" s="5"/>
    </row>
    <row r="2359" spans="2:30" x14ac:dyDescent="0.2">
      <c r="B2359" s="3"/>
      <c r="C2359" s="3"/>
      <c r="D2359" s="29"/>
      <c r="E2359" s="10"/>
      <c r="F2359" s="114"/>
      <c r="G2359" s="5"/>
      <c r="J2359" s="3"/>
      <c r="K2359" s="3"/>
      <c r="L2359" s="3"/>
      <c r="M2359" s="3"/>
      <c r="N2359" s="27"/>
      <c r="O2359" s="133"/>
      <c r="P2359" s="134"/>
      <c r="Q2359" s="5"/>
      <c r="R2359" s="8"/>
      <c r="S2359" s="3"/>
      <c r="T2359" s="4"/>
      <c r="U2359" s="4"/>
      <c r="W2359" s="9"/>
      <c r="X2359" s="4"/>
      <c r="Y2359" s="18"/>
      <c r="Z2359" s="16"/>
      <c r="AD2359" s="5"/>
    </row>
    <row r="2360" spans="2:30" x14ac:dyDescent="0.2">
      <c r="B2360" s="3"/>
      <c r="C2360" s="3"/>
      <c r="D2360" s="29"/>
      <c r="E2360" s="10"/>
      <c r="F2360" s="114"/>
      <c r="G2360" s="5"/>
      <c r="J2360" s="3"/>
      <c r="K2360" s="3"/>
      <c r="L2360" s="3"/>
      <c r="M2360" s="3"/>
      <c r="N2360" s="27"/>
      <c r="O2360" s="133"/>
      <c r="P2360" s="134"/>
      <c r="Q2360" s="5"/>
      <c r="R2360" s="8"/>
      <c r="S2360" s="3"/>
      <c r="T2360" s="4"/>
      <c r="U2360" s="4"/>
      <c r="W2360" s="9"/>
      <c r="X2360" s="4"/>
      <c r="Y2360" s="18"/>
      <c r="Z2360" s="16"/>
      <c r="AD2360" s="5"/>
    </row>
    <row r="2361" spans="2:30" x14ac:dyDescent="0.2">
      <c r="B2361" s="3"/>
      <c r="C2361" s="3"/>
      <c r="D2361" s="29"/>
      <c r="E2361" s="10"/>
      <c r="F2361" s="114"/>
      <c r="G2361" s="5"/>
      <c r="J2361" s="3"/>
      <c r="K2361" s="3"/>
      <c r="L2361" s="3"/>
      <c r="M2361" s="3"/>
      <c r="N2361" s="27"/>
      <c r="O2361" s="133"/>
      <c r="P2361" s="134"/>
      <c r="Q2361" s="5"/>
      <c r="R2361" s="8"/>
      <c r="S2361" s="3"/>
      <c r="T2361" s="4"/>
      <c r="U2361" s="4"/>
      <c r="W2361" s="9"/>
      <c r="X2361" s="4"/>
      <c r="Y2361" s="18"/>
      <c r="Z2361" s="16"/>
      <c r="AD2361" s="5"/>
    </row>
    <row r="2362" spans="2:30" x14ac:dyDescent="0.2">
      <c r="B2362" s="3"/>
      <c r="C2362" s="3"/>
      <c r="D2362" s="29"/>
      <c r="E2362" s="10"/>
      <c r="F2362" s="114"/>
      <c r="G2362" s="5"/>
      <c r="J2362" s="3"/>
      <c r="K2362" s="3"/>
      <c r="L2362" s="3"/>
      <c r="M2362" s="3"/>
      <c r="N2362" s="27"/>
      <c r="O2362" s="133"/>
      <c r="P2362" s="134"/>
      <c r="Q2362" s="5"/>
      <c r="R2362" s="8"/>
      <c r="S2362" s="3"/>
      <c r="T2362" s="4"/>
      <c r="U2362" s="4"/>
      <c r="W2362" s="9"/>
      <c r="X2362" s="4"/>
      <c r="Y2362" s="18"/>
      <c r="Z2362" s="16"/>
      <c r="AD2362" s="5"/>
    </row>
    <row r="2363" spans="2:30" x14ac:dyDescent="0.2">
      <c r="B2363" s="3"/>
      <c r="C2363" s="3"/>
      <c r="D2363" s="29"/>
      <c r="E2363" s="10"/>
      <c r="F2363" s="114"/>
      <c r="G2363" s="5"/>
      <c r="J2363" s="3"/>
      <c r="K2363" s="3"/>
      <c r="L2363" s="3"/>
      <c r="M2363" s="3"/>
      <c r="N2363" s="27"/>
      <c r="O2363" s="133"/>
      <c r="P2363" s="134"/>
      <c r="Q2363" s="5"/>
      <c r="R2363" s="8"/>
      <c r="S2363" s="3"/>
      <c r="T2363" s="4"/>
      <c r="U2363" s="4"/>
      <c r="W2363" s="9"/>
      <c r="X2363" s="4"/>
      <c r="Y2363" s="18"/>
      <c r="Z2363" s="16"/>
      <c r="AD2363" s="5"/>
    </row>
    <row r="2364" spans="2:30" x14ac:dyDescent="0.2">
      <c r="B2364" s="3"/>
      <c r="C2364" s="3"/>
      <c r="D2364" s="29"/>
      <c r="E2364" s="10"/>
      <c r="F2364" s="114"/>
      <c r="G2364" s="5"/>
      <c r="J2364" s="3"/>
      <c r="K2364" s="3"/>
      <c r="L2364" s="3"/>
      <c r="M2364" s="3"/>
      <c r="N2364" s="27"/>
      <c r="O2364" s="133"/>
      <c r="P2364" s="134"/>
      <c r="Q2364" s="5"/>
      <c r="R2364" s="8"/>
      <c r="S2364" s="3"/>
      <c r="T2364" s="4"/>
      <c r="U2364" s="4"/>
      <c r="W2364" s="9"/>
      <c r="X2364" s="4"/>
      <c r="Y2364" s="18"/>
      <c r="Z2364" s="16"/>
      <c r="AD2364" s="5"/>
    </row>
    <row r="2365" spans="2:30" x14ac:dyDescent="0.2">
      <c r="B2365" s="3"/>
      <c r="C2365" s="3"/>
      <c r="D2365" s="29"/>
      <c r="E2365" s="10"/>
      <c r="F2365" s="114"/>
      <c r="G2365" s="5"/>
      <c r="J2365" s="3"/>
      <c r="K2365" s="3"/>
      <c r="L2365" s="3"/>
      <c r="M2365" s="3"/>
      <c r="N2365" s="27"/>
      <c r="O2365" s="133"/>
      <c r="P2365" s="134"/>
      <c r="Q2365" s="5"/>
      <c r="R2365" s="8"/>
      <c r="S2365" s="3"/>
      <c r="T2365" s="4"/>
      <c r="U2365" s="4"/>
      <c r="W2365" s="9"/>
      <c r="X2365" s="4"/>
      <c r="Y2365" s="18"/>
      <c r="Z2365" s="16"/>
      <c r="AD2365" s="5"/>
    </row>
    <row r="2366" spans="2:30" x14ac:dyDescent="0.2">
      <c r="B2366" s="3"/>
      <c r="C2366" s="3"/>
      <c r="D2366" s="29"/>
      <c r="E2366" s="10"/>
      <c r="F2366" s="114"/>
      <c r="G2366" s="5"/>
      <c r="J2366" s="3"/>
      <c r="K2366" s="3"/>
      <c r="L2366" s="3"/>
      <c r="M2366" s="3"/>
      <c r="N2366" s="27"/>
      <c r="O2366" s="133"/>
      <c r="P2366" s="134"/>
      <c r="Q2366" s="5"/>
      <c r="R2366" s="8"/>
      <c r="S2366" s="3"/>
      <c r="T2366" s="4"/>
      <c r="U2366" s="4"/>
      <c r="W2366" s="9"/>
      <c r="X2366" s="4"/>
      <c r="Y2366" s="18"/>
      <c r="Z2366" s="16"/>
      <c r="AD2366" s="5"/>
    </row>
    <row r="2367" spans="2:30" x14ac:dyDescent="0.2">
      <c r="B2367" s="3"/>
      <c r="C2367" s="3"/>
      <c r="D2367" s="29"/>
      <c r="E2367" s="10"/>
      <c r="F2367" s="114"/>
      <c r="G2367" s="5"/>
      <c r="J2367" s="3"/>
      <c r="K2367" s="3"/>
      <c r="L2367" s="3"/>
      <c r="M2367" s="3"/>
      <c r="N2367" s="27"/>
      <c r="O2367" s="133"/>
      <c r="P2367" s="134"/>
      <c r="Q2367" s="5"/>
      <c r="R2367" s="8"/>
      <c r="S2367" s="3"/>
      <c r="T2367" s="4"/>
      <c r="U2367" s="4"/>
      <c r="W2367" s="9"/>
      <c r="X2367" s="4"/>
      <c r="Y2367" s="18"/>
      <c r="Z2367" s="16"/>
      <c r="AD2367" s="5"/>
    </row>
    <row r="2368" spans="2:30" x14ac:dyDescent="0.2">
      <c r="B2368" s="3"/>
      <c r="C2368" s="3"/>
      <c r="D2368" s="29"/>
      <c r="E2368" s="10"/>
      <c r="F2368" s="114"/>
      <c r="G2368" s="5"/>
      <c r="J2368" s="3"/>
      <c r="K2368" s="3"/>
      <c r="L2368" s="3"/>
      <c r="M2368" s="3"/>
      <c r="N2368" s="27"/>
      <c r="O2368" s="133"/>
      <c r="P2368" s="134"/>
      <c r="Q2368" s="5"/>
      <c r="R2368" s="8"/>
      <c r="S2368" s="3"/>
      <c r="T2368" s="4"/>
      <c r="U2368" s="4"/>
      <c r="W2368" s="9"/>
      <c r="X2368" s="4"/>
      <c r="Y2368" s="18"/>
      <c r="Z2368" s="16"/>
      <c r="AD2368" s="5"/>
    </row>
    <row r="2369" spans="2:30" x14ac:dyDescent="0.2">
      <c r="B2369" s="3"/>
      <c r="C2369" s="3"/>
      <c r="D2369" s="29"/>
      <c r="E2369" s="10"/>
      <c r="F2369" s="114"/>
      <c r="G2369" s="5"/>
      <c r="J2369" s="3"/>
      <c r="K2369" s="3"/>
      <c r="L2369" s="3"/>
      <c r="M2369" s="3"/>
      <c r="N2369" s="27"/>
      <c r="O2369" s="133"/>
      <c r="P2369" s="134"/>
      <c r="Q2369" s="5"/>
      <c r="R2369" s="8"/>
      <c r="S2369" s="3"/>
      <c r="T2369" s="4"/>
      <c r="U2369" s="4"/>
      <c r="W2369" s="9"/>
      <c r="X2369" s="4"/>
      <c r="Y2369" s="18"/>
      <c r="Z2369" s="16"/>
      <c r="AD2369" s="5"/>
    </row>
    <row r="2370" spans="2:30" x14ac:dyDescent="0.2">
      <c r="B2370" s="3"/>
      <c r="C2370" s="3"/>
      <c r="D2370" s="29"/>
      <c r="E2370" s="10"/>
      <c r="F2370" s="114"/>
      <c r="G2370" s="5"/>
      <c r="J2370" s="3"/>
      <c r="K2370" s="3"/>
      <c r="L2370" s="3"/>
      <c r="M2370" s="3"/>
      <c r="N2370" s="27"/>
      <c r="O2370" s="133"/>
      <c r="P2370" s="134"/>
      <c r="Q2370" s="5"/>
      <c r="R2370" s="8"/>
      <c r="S2370" s="3"/>
      <c r="T2370" s="4"/>
      <c r="U2370" s="4"/>
      <c r="W2370" s="9"/>
      <c r="X2370" s="4"/>
      <c r="Y2370" s="18"/>
      <c r="Z2370" s="16"/>
      <c r="AD2370" s="5"/>
    </row>
    <row r="2371" spans="2:30" x14ac:dyDescent="0.2">
      <c r="B2371" s="3"/>
      <c r="C2371" s="3"/>
      <c r="D2371" s="29"/>
      <c r="E2371" s="10"/>
      <c r="F2371" s="114"/>
      <c r="G2371" s="5"/>
      <c r="J2371" s="3"/>
      <c r="K2371" s="3"/>
      <c r="L2371" s="3"/>
      <c r="M2371" s="3"/>
      <c r="N2371" s="27"/>
      <c r="O2371" s="133"/>
      <c r="P2371" s="134"/>
      <c r="Q2371" s="5"/>
      <c r="R2371" s="8"/>
      <c r="S2371" s="3"/>
      <c r="T2371" s="4"/>
      <c r="U2371" s="4"/>
      <c r="W2371" s="9"/>
      <c r="X2371" s="4"/>
      <c r="Y2371" s="18"/>
      <c r="Z2371" s="16"/>
      <c r="AD2371" s="5"/>
    </row>
    <row r="2372" spans="2:30" x14ac:dyDescent="0.2">
      <c r="B2372" s="3"/>
      <c r="C2372" s="3"/>
      <c r="D2372" s="29"/>
      <c r="E2372" s="10"/>
      <c r="F2372" s="114"/>
      <c r="G2372" s="5"/>
      <c r="J2372" s="3"/>
      <c r="K2372" s="3"/>
      <c r="L2372" s="3"/>
      <c r="M2372" s="3"/>
      <c r="N2372" s="27"/>
      <c r="O2372" s="133"/>
      <c r="P2372" s="134"/>
      <c r="Q2372" s="5"/>
      <c r="R2372" s="8"/>
      <c r="S2372" s="3"/>
      <c r="T2372" s="4"/>
      <c r="U2372" s="4"/>
      <c r="W2372" s="9"/>
      <c r="X2372" s="4"/>
      <c r="Y2372" s="18"/>
      <c r="Z2372" s="16"/>
      <c r="AD2372" s="5"/>
    </row>
    <row r="2373" spans="2:30" x14ac:dyDescent="0.2">
      <c r="B2373" s="3"/>
      <c r="C2373" s="3"/>
      <c r="D2373" s="29"/>
      <c r="E2373" s="10"/>
      <c r="F2373" s="114"/>
      <c r="G2373" s="5"/>
      <c r="J2373" s="3"/>
      <c r="K2373" s="3"/>
      <c r="L2373" s="3"/>
      <c r="M2373" s="3"/>
      <c r="N2373" s="27"/>
      <c r="O2373" s="133"/>
      <c r="P2373" s="134"/>
      <c r="Q2373" s="5"/>
      <c r="R2373" s="8"/>
      <c r="S2373" s="3"/>
      <c r="T2373" s="4"/>
      <c r="U2373" s="4"/>
      <c r="W2373" s="9"/>
      <c r="X2373" s="4"/>
      <c r="Y2373" s="18"/>
      <c r="Z2373" s="16"/>
      <c r="AD2373" s="5"/>
    </row>
    <row r="2374" spans="2:30" x14ac:dyDescent="0.2">
      <c r="B2374" s="3"/>
      <c r="C2374" s="3"/>
      <c r="D2374" s="29"/>
      <c r="E2374" s="10"/>
      <c r="F2374" s="114"/>
      <c r="G2374" s="5"/>
      <c r="J2374" s="3"/>
      <c r="K2374" s="3"/>
      <c r="L2374" s="3"/>
      <c r="M2374" s="3"/>
      <c r="N2374" s="27"/>
      <c r="O2374" s="133"/>
      <c r="P2374" s="134"/>
      <c r="Q2374" s="5"/>
      <c r="R2374" s="8"/>
      <c r="S2374" s="3"/>
      <c r="T2374" s="4"/>
      <c r="U2374" s="4"/>
      <c r="W2374" s="9"/>
      <c r="X2374" s="4"/>
      <c r="Y2374" s="18"/>
      <c r="Z2374" s="16"/>
      <c r="AD2374" s="5"/>
    </row>
    <row r="2375" spans="2:30" x14ac:dyDescent="0.2">
      <c r="B2375" s="3"/>
      <c r="C2375" s="3"/>
      <c r="D2375" s="29"/>
      <c r="E2375" s="10"/>
      <c r="F2375" s="114"/>
      <c r="G2375" s="5"/>
      <c r="J2375" s="3"/>
      <c r="K2375" s="3"/>
      <c r="L2375" s="3"/>
      <c r="M2375" s="3"/>
      <c r="N2375" s="27"/>
      <c r="O2375" s="133"/>
      <c r="P2375" s="134"/>
      <c r="Q2375" s="5"/>
      <c r="R2375" s="8"/>
      <c r="S2375" s="3"/>
      <c r="T2375" s="4"/>
      <c r="U2375" s="4"/>
      <c r="W2375" s="9"/>
      <c r="X2375" s="4"/>
      <c r="Y2375" s="18"/>
      <c r="Z2375" s="16"/>
      <c r="AD2375" s="5"/>
    </row>
    <row r="2376" spans="2:30" x14ac:dyDescent="0.2">
      <c r="B2376" s="3"/>
      <c r="C2376" s="3"/>
      <c r="D2376" s="29"/>
      <c r="E2376" s="10"/>
      <c r="F2376" s="114"/>
      <c r="G2376" s="5"/>
      <c r="J2376" s="3"/>
      <c r="K2376" s="3"/>
      <c r="L2376" s="3"/>
      <c r="M2376" s="3"/>
      <c r="N2376" s="27"/>
      <c r="O2376" s="133"/>
      <c r="P2376" s="134"/>
      <c r="Q2376" s="5"/>
      <c r="R2376" s="8"/>
      <c r="S2376" s="3"/>
      <c r="T2376" s="4"/>
      <c r="U2376" s="4"/>
      <c r="W2376" s="9"/>
      <c r="X2376" s="4"/>
      <c r="Y2376" s="18"/>
      <c r="Z2376" s="16"/>
      <c r="AD2376" s="5"/>
    </row>
    <row r="2377" spans="2:30" x14ac:dyDescent="0.2">
      <c r="B2377" s="3"/>
      <c r="C2377" s="3"/>
      <c r="D2377" s="29"/>
      <c r="E2377" s="10"/>
      <c r="F2377" s="114"/>
      <c r="G2377" s="5"/>
      <c r="J2377" s="3"/>
      <c r="K2377" s="3"/>
      <c r="L2377" s="3"/>
      <c r="M2377" s="3"/>
      <c r="N2377" s="27"/>
      <c r="O2377" s="133"/>
      <c r="P2377" s="134"/>
      <c r="Q2377" s="5"/>
      <c r="R2377" s="8"/>
      <c r="S2377" s="3"/>
      <c r="T2377" s="4"/>
      <c r="U2377" s="4"/>
      <c r="W2377" s="9"/>
      <c r="X2377" s="4"/>
      <c r="Y2377" s="18"/>
      <c r="Z2377" s="16"/>
      <c r="AD2377" s="5"/>
    </row>
    <row r="2378" spans="2:30" x14ac:dyDescent="0.2">
      <c r="B2378" s="3"/>
      <c r="C2378" s="3"/>
      <c r="D2378" s="29"/>
      <c r="E2378" s="10"/>
      <c r="F2378" s="114"/>
      <c r="G2378" s="5"/>
      <c r="J2378" s="3"/>
      <c r="K2378" s="3"/>
      <c r="L2378" s="3"/>
      <c r="M2378" s="3"/>
      <c r="N2378" s="27"/>
      <c r="O2378" s="133"/>
      <c r="P2378" s="134"/>
      <c r="Q2378" s="5"/>
      <c r="R2378" s="8"/>
      <c r="S2378" s="3"/>
      <c r="T2378" s="4"/>
      <c r="U2378" s="4"/>
      <c r="W2378" s="9"/>
      <c r="X2378" s="4"/>
      <c r="Y2378" s="18"/>
      <c r="Z2378" s="16"/>
      <c r="AD2378" s="5"/>
    </row>
    <row r="2379" spans="2:30" x14ac:dyDescent="0.2">
      <c r="B2379" s="3"/>
      <c r="C2379" s="3"/>
      <c r="D2379" s="29"/>
      <c r="E2379" s="10"/>
      <c r="F2379" s="114"/>
      <c r="G2379" s="5"/>
      <c r="J2379" s="3"/>
      <c r="K2379" s="3"/>
      <c r="L2379" s="3"/>
      <c r="M2379" s="3"/>
      <c r="N2379" s="27"/>
      <c r="O2379" s="133"/>
      <c r="P2379" s="134"/>
      <c r="Q2379" s="5"/>
      <c r="R2379" s="8"/>
      <c r="S2379" s="3"/>
      <c r="T2379" s="4"/>
      <c r="U2379" s="4"/>
      <c r="W2379" s="9"/>
      <c r="X2379" s="4"/>
      <c r="Y2379" s="18"/>
      <c r="Z2379" s="16"/>
      <c r="AD2379" s="5"/>
    </row>
    <row r="2380" spans="2:30" x14ac:dyDescent="0.2">
      <c r="B2380" s="3"/>
      <c r="C2380" s="3"/>
      <c r="D2380" s="29"/>
      <c r="E2380" s="10"/>
      <c r="F2380" s="114"/>
      <c r="G2380" s="5"/>
      <c r="J2380" s="3"/>
      <c r="K2380" s="3"/>
      <c r="L2380" s="3"/>
      <c r="M2380" s="3"/>
      <c r="N2380" s="27"/>
      <c r="O2380" s="133"/>
      <c r="P2380" s="134"/>
      <c r="Q2380" s="5"/>
      <c r="R2380" s="8"/>
      <c r="S2380" s="3"/>
      <c r="T2380" s="4"/>
      <c r="U2380" s="4"/>
      <c r="W2380" s="9"/>
      <c r="X2380" s="4"/>
      <c r="Y2380" s="18"/>
      <c r="Z2380" s="16"/>
      <c r="AD2380" s="5"/>
    </row>
    <row r="2381" spans="2:30" x14ac:dyDescent="0.2">
      <c r="B2381" s="3"/>
      <c r="C2381" s="3"/>
      <c r="D2381" s="29"/>
      <c r="E2381" s="10"/>
      <c r="F2381" s="114"/>
      <c r="G2381" s="5"/>
      <c r="J2381" s="3"/>
      <c r="K2381" s="3"/>
      <c r="L2381" s="3"/>
      <c r="M2381" s="3"/>
      <c r="N2381" s="27"/>
      <c r="O2381" s="133"/>
      <c r="P2381" s="134"/>
      <c r="Q2381" s="5"/>
      <c r="R2381" s="8"/>
      <c r="S2381" s="3"/>
      <c r="T2381" s="4"/>
      <c r="U2381" s="4"/>
      <c r="W2381" s="9"/>
      <c r="X2381" s="4"/>
      <c r="Y2381" s="18"/>
      <c r="Z2381" s="16"/>
      <c r="AD2381" s="5"/>
    </row>
    <row r="2382" spans="2:30" x14ac:dyDescent="0.2">
      <c r="B2382" s="3"/>
      <c r="C2382" s="3"/>
      <c r="D2382" s="29"/>
      <c r="E2382" s="10"/>
      <c r="F2382" s="114"/>
      <c r="G2382" s="5"/>
      <c r="J2382" s="3"/>
      <c r="K2382" s="3"/>
      <c r="L2382" s="3"/>
      <c r="M2382" s="3"/>
      <c r="N2382" s="27"/>
      <c r="O2382" s="133"/>
      <c r="P2382" s="134"/>
      <c r="Q2382" s="5"/>
      <c r="R2382" s="8"/>
      <c r="S2382" s="3"/>
      <c r="T2382" s="4"/>
      <c r="U2382" s="4"/>
      <c r="W2382" s="9"/>
      <c r="X2382" s="4"/>
      <c r="Y2382" s="18"/>
      <c r="Z2382" s="16"/>
      <c r="AD2382" s="5"/>
    </row>
    <row r="2383" spans="2:30" x14ac:dyDescent="0.2">
      <c r="B2383" s="3"/>
      <c r="C2383" s="3"/>
      <c r="D2383" s="29"/>
      <c r="E2383" s="10"/>
      <c r="F2383" s="114"/>
      <c r="G2383" s="5"/>
      <c r="J2383" s="3"/>
      <c r="K2383" s="3"/>
      <c r="L2383" s="3"/>
      <c r="M2383" s="3"/>
      <c r="N2383" s="27"/>
      <c r="O2383" s="133"/>
      <c r="P2383" s="134"/>
      <c r="Q2383" s="5"/>
      <c r="R2383" s="8"/>
      <c r="S2383" s="3"/>
      <c r="T2383" s="4"/>
      <c r="U2383" s="4"/>
      <c r="W2383" s="9"/>
      <c r="X2383" s="28"/>
      <c r="Y2383" s="18"/>
      <c r="Z2383" s="16"/>
      <c r="AD2383" s="5"/>
    </row>
    <row r="2384" spans="2:30" x14ac:dyDescent="0.2">
      <c r="B2384" s="3"/>
      <c r="C2384" s="3"/>
      <c r="D2384" s="29"/>
      <c r="E2384" s="10"/>
      <c r="F2384" s="114"/>
      <c r="G2384" s="5"/>
      <c r="J2384" s="3"/>
      <c r="K2384" s="3"/>
      <c r="L2384" s="3"/>
      <c r="M2384" s="3"/>
      <c r="N2384" s="27"/>
      <c r="O2384" s="133"/>
      <c r="P2384" s="134"/>
      <c r="Q2384" s="5"/>
      <c r="R2384" s="8"/>
      <c r="S2384" s="3"/>
      <c r="T2384" s="4"/>
      <c r="U2384" s="4"/>
      <c r="W2384" s="9"/>
      <c r="X2384" s="4"/>
      <c r="Y2384" s="18"/>
      <c r="Z2384" s="16"/>
      <c r="AD2384" s="5"/>
    </row>
    <row r="2385" spans="2:30" x14ac:dyDescent="0.2">
      <c r="B2385" s="3"/>
      <c r="C2385" s="3"/>
      <c r="D2385" s="29"/>
      <c r="E2385" s="10"/>
      <c r="F2385" s="114"/>
      <c r="G2385" s="5"/>
      <c r="J2385" s="3"/>
      <c r="K2385" s="3"/>
      <c r="L2385" s="3"/>
      <c r="M2385" s="3"/>
      <c r="N2385" s="27"/>
      <c r="O2385" s="133"/>
      <c r="P2385" s="134"/>
      <c r="Q2385" s="5"/>
      <c r="R2385" s="8"/>
      <c r="S2385" s="3"/>
      <c r="T2385" s="4"/>
      <c r="U2385" s="4"/>
      <c r="W2385" s="9"/>
      <c r="X2385" s="4"/>
      <c r="Y2385" s="18"/>
      <c r="Z2385" s="16"/>
      <c r="AD2385" s="5"/>
    </row>
    <row r="2386" spans="2:30" x14ac:dyDescent="0.2">
      <c r="B2386" s="3"/>
      <c r="C2386" s="3"/>
      <c r="D2386" s="29"/>
      <c r="E2386" s="10"/>
      <c r="F2386" s="114"/>
      <c r="G2386" s="5"/>
      <c r="J2386" s="3"/>
      <c r="K2386" s="3"/>
      <c r="L2386" s="3"/>
      <c r="M2386" s="3"/>
      <c r="N2386" s="27"/>
      <c r="O2386" s="133"/>
      <c r="P2386" s="134"/>
      <c r="Q2386" s="5"/>
      <c r="R2386" s="8"/>
      <c r="S2386" s="3"/>
      <c r="T2386" s="4"/>
      <c r="U2386" s="4"/>
      <c r="W2386" s="9"/>
      <c r="X2386" s="4"/>
      <c r="Y2386" s="18"/>
      <c r="Z2386" s="16"/>
      <c r="AD2386" s="5"/>
    </row>
    <row r="2387" spans="2:30" x14ac:dyDescent="0.2">
      <c r="B2387" s="3"/>
      <c r="C2387" s="3"/>
      <c r="D2387" s="29"/>
      <c r="E2387" s="10"/>
      <c r="F2387" s="114"/>
      <c r="G2387" s="5"/>
      <c r="J2387" s="3"/>
      <c r="K2387" s="3"/>
      <c r="L2387" s="3"/>
      <c r="M2387" s="3"/>
      <c r="N2387" s="27"/>
      <c r="O2387" s="133"/>
      <c r="P2387" s="134"/>
      <c r="Q2387" s="5"/>
      <c r="R2387" s="8"/>
      <c r="S2387" s="3"/>
      <c r="T2387" s="4"/>
      <c r="U2387" s="4"/>
      <c r="W2387" s="9"/>
      <c r="X2387" s="4"/>
      <c r="Y2387" s="18"/>
      <c r="Z2387" s="16"/>
      <c r="AD2387" s="5"/>
    </row>
    <row r="2388" spans="2:30" x14ac:dyDescent="0.2">
      <c r="B2388" s="3"/>
      <c r="C2388" s="3"/>
      <c r="D2388" s="29"/>
      <c r="E2388" s="10"/>
      <c r="F2388" s="114"/>
      <c r="G2388" s="5"/>
      <c r="J2388" s="3"/>
      <c r="K2388" s="3"/>
      <c r="L2388" s="3"/>
      <c r="M2388" s="3"/>
      <c r="N2388" s="27"/>
      <c r="O2388" s="133"/>
      <c r="P2388" s="134"/>
      <c r="Q2388" s="5"/>
      <c r="R2388" s="8"/>
      <c r="S2388" s="3"/>
      <c r="T2388" s="4"/>
      <c r="U2388" s="4"/>
      <c r="W2388" s="9"/>
      <c r="X2388" s="4"/>
      <c r="Y2388" s="18"/>
      <c r="Z2388" s="16"/>
      <c r="AD2388" s="5"/>
    </row>
    <row r="2389" spans="2:30" x14ac:dyDescent="0.2">
      <c r="B2389" s="3"/>
      <c r="C2389" s="3"/>
      <c r="D2389" s="29"/>
      <c r="E2389" s="10"/>
      <c r="F2389" s="114"/>
      <c r="G2389" s="5"/>
      <c r="J2389" s="3"/>
      <c r="K2389" s="3"/>
      <c r="L2389" s="3"/>
      <c r="M2389" s="3"/>
      <c r="N2389" s="27"/>
      <c r="O2389" s="133"/>
      <c r="P2389" s="134"/>
      <c r="Q2389" s="5"/>
      <c r="R2389" s="8"/>
      <c r="S2389" s="3"/>
      <c r="T2389" s="4"/>
      <c r="U2389" s="4"/>
      <c r="W2389" s="9"/>
      <c r="X2389" s="4"/>
      <c r="Y2389" s="18"/>
      <c r="Z2389" s="16"/>
      <c r="AD2389" s="5"/>
    </row>
    <row r="2390" spans="2:30" x14ac:dyDescent="0.2">
      <c r="B2390" s="3"/>
      <c r="C2390" s="3"/>
      <c r="D2390" s="29"/>
      <c r="E2390" s="10"/>
      <c r="F2390" s="114"/>
      <c r="G2390" s="5"/>
      <c r="J2390" s="3"/>
      <c r="K2390" s="3"/>
      <c r="L2390" s="3"/>
      <c r="M2390" s="3"/>
      <c r="N2390" s="27"/>
      <c r="O2390" s="133"/>
      <c r="P2390" s="134"/>
      <c r="Q2390" s="5"/>
      <c r="R2390" s="8"/>
      <c r="S2390" s="3"/>
      <c r="T2390" s="4"/>
      <c r="U2390" s="4"/>
      <c r="W2390" s="9"/>
      <c r="X2390" s="4"/>
      <c r="Y2390" s="18"/>
      <c r="Z2390" s="16"/>
      <c r="AD2390" s="5"/>
    </row>
    <row r="2391" spans="2:30" x14ac:dyDescent="0.2">
      <c r="B2391" s="3"/>
      <c r="C2391" s="3"/>
      <c r="D2391" s="29"/>
      <c r="E2391" s="10"/>
      <c r="F2391" s="114"/>
      <c r="G2391" s="5"/>
      <c r="J2391" s="3"/>
      <c r="K2391" s="3"/>
      <c r="L2391" s="3"/>
      <c r="M2391" s="3"/>
      <c r="N2391" s="27"/>
      <c r="O2391" s="133"/>
      <c r="P2391" s="134"/>
      <c r="Q2391" s="5"/>
      <c r="R2391" s="8"/>
      <c r="S2391" s="3"/>
      <c r="T2391" s="4"/>
      <c r="U2391" s="4"/>
      <c r="W2391" s="9"/>
      <c r="X2391" s="4"/>
      <c r="Y2391" s="18"/>
      <c r="Z2391" s="16"/>
      <c r="AD2391" s="5"/>
    </row>
    <row r="2392" spans="2:30" x14ac:dyDescent="0.2">
      <c r="B2392" s="3"/>
      <c r="C2392" s="3"/>
      <c r="D2392" s="29"/>
      <c r="E2392" s="10"/>
      <c r="F2392" s="114"/>
      <c r="G2392" s="5"/>
      <c r="J2392" s="3"/>
      <c r="K2392" s="3"/>
      <c r="L2392" s="3"/>
      <c r="M2392" s="3"/>
      <c r="N2392" s="27"/>
      <c r="O2392" s="133"/>
      <c r="P2392" s="134"/>
      <c r="Q2392" s="5"/>
      <c r="R2392" s="8"/>
      <c r="S2392" s="3"/>
      <c r="T2392" s="4"/>
      <c r="U2392" s="4"/>
      <c r="W2392" s="9"/>
      <c r="X2392" s="4"/>
      <c r="Y2392" s="18"/>
      <c r="Z2392" s="16"/>
      <c r="AD2392" s="5"/>
    </row>
    <row r="2393" spans="2:30" x14ac:dyDescent="0.2">
      <c r="B2393" s="3"/>
      <c r="C2393" s="3"/>
      <c r="D2393" s="29"/>
      <c r="E2393" s="10"/>
      <c r="F2393" s="114"/>
      <c r="G2393" s="5"/>
      <c r="J2393" s="3"/>
      <c r="K2393" s="3"/>
      <c r="L2393" s="3"/>
      <c r="M2393" s="3"/>
      <c r="N2393" s="27"/>
      <c r="O2393" s="133"/>
      <c r="P2393" s="134"/>
      <c r="Q2393" s="5"/>
      <c r="R2393" s="8"/>
      <c r="S2393" s="3"/>
      <c r="T2393" s="4"/>
      <c r="U2393" s="4"/>
      <c r="W2393" s="9"/>
      <c r="X2393" s="4"/>
      <c r="Y2393" s="18"/>
      <c r="Z2393" s="16"/>
      <c r="AD2393" s="5"/>
    </row>
    <row r="2394" spans="2:30" x14ac:dyDescent="0.2">
      <c r="B2394" s="3"/>
      <c r="C2394" s="3"/>
      <c r="D2394" s="29"/>
      <c r="E2394" s="10"/>
      <c r="F2394" s="114"/>
      <c r="G2394" s="5"/>
      <c r="J2394" s="3"/>
      <c r="K2394" s="3"/>
      <c r="L2394" s="3"/>
      <c r="M2394" s="3"/>
      <c r="N2394" s="27"/>
      <c r="O2394" s="133"/>
      <c r="P2394" s="134"/>
      <c r="Q2394" s="5"/>
      <c r="R2394" s="8"/>
      <c r="S2394" s="3"/>
      <c r="T2394" s="4"/>
      <c r="U2394" s="4"/>
      <c r="W2394" s="9"/>
      <c r="X2394" s="4"/>
      <c r="Y2394" s="18"/>
      <c r="Z2394" s="16"/>
      <c r="AD2394" s="5"/>
    </row>
    <row r="2395" spans="2:30" x14ac:dyDescent="0.2">
      <c r="B2395" s="3"/>
      <c r="C2395" s="3"/>
      <c r="D2395" s="29"/>
      <c r="E2395" s="10"/>
      <c r="F2395" s="114"/>
      <c r="G2395" s="5"/>
      <c r="J2395" s="3"/>
      <c r="K2395" s="3"/>
      <c r="L2395" s="3"/>
      <c r="M2395" s="3"/>
      <c r="N2395" s="27"/>
      <c r="O2395" s="133"/>
      <c r="P2395" s="134"/>
      <c r="Q2395" s="5"/>
      <c r="R2395" s="8"/>
      <c r="S2395" s="3"/>
      <c r="T2395" s="4"/>
      <c r="U2395" s="4"/>
      <c r="W2395" s="9"/>
      <c r="X2395" s="4"/>
      <c r="Y2395" s="18"/>
      <c r="Z2395" s="16"/>
      <c r="AD2395" s="5"/>
    </row>
    <row r="2396" spans="2:30" x14ac:dyDescent="0.2">
      <c r="B2396" s="3"/>
      <c r="C2396" s="3"/>
      <c r="D2396" s="29"/>
      <c r="E2396" s="10"/>
      <c r="F2396" s="114"/>
      <c r="G2396" s="5"/>
      <c r="J2396" s="3"/>
      <c r="K2396" s="3"/>
      <c r="L2396" s="3"/>
      <c r="M2396" s="3"/>
      <c r="N2396" s="27"/>
      <c r="O2396" s="133"/>
      <c r="P2396" s="134"/>
      <c r="Q2396" s="5"/>
      <c r="R2396" s="8"/>
      <c r="S2396" s="3"/>
      <c r="T2396" s="4"/>
      <c r="U2396" s="4"/>
      <c r="W2396" s="9"/>
      <c r="X2396" s="4"/>
      <c r="Y2396" s="18"/>
      <c r="Z2396" s="16"/>
      <c r="AD2396" s="5"/>
    </row>
    <row r="2397" spans="2:30" x14ac:dyDescent="0.2">
      <c r="B2397" s="3"/>
      <c r="C2397" s="3"/>
      <c r="D2397" s="29"/>
      <c r="E2397" s="10"/>
      <c r="F2397" s="114"/>
      <c r="G2397" s="5"/>
      <c r="J2397" s="3"/>
      <c r="K2397" s="3"/>
      <c r="L2397" s="3"/>
      <c r="M2397" s="3"/>
      <c r="N2397" s="27"/>
      <c r="O2397" s="133"/>
      <c r="P2397" s="134"/>
      <c r="Q2397" s="5"/>
      <c r="R2397" s="8"/>
      <c r="S2397" s="3"/>
      <c r="T2397" s="4"/>
      <c r="U2397" s="4"/>
      <c r="W2397" s="9"/>
      <c r="X2397" s="4"/>
      <c r="Y2397" s="18"/>
      <c r="Z2397" s="16"/>
      <c r="AD2397" s="5"/>
    </row>
    <row r="2398" spans="2:30" x14ac:dyDescent="0.2">
      <c r="B2398" s="3"/>
      <c r="C2398" s="3"/>
      <c r="D2398" s="29"/>
      <c r="E2398" s="10"/>
      <c r="F2398" s="114"/>
      <c r="G2398" s="5"/>
      <c r="J2398" s="3"/>
      <c r="K2398" s="3"/>
      <c r="L2398" s="3"/>
      <c r="M2398" s="3"/>
      <c r="N2398" s="27"/>
      <c r="O2398" s="133"/>
      <c r="P2398" s="134"/>
      <c r="Q2398" s="5"/>
      <c r="R2398" s="8"/>
      <c r="S2398" s="3"/>
      <c r="T2398" s="4"/>
      <c r="U2398" s="4"/>
      <c r="W2398" s="9"/>
      <c r="X2398" s="4"/>
      <c r="Y2398" s="18"/>
      <c r="Z2398" s="16"/>
      <c r="AD2398" s="5"/>
    </row>
    <row r="2399" spans="2:30" x14ac:dyDescent="0.2">
      <c r="B2399" s="3"/>
      <c r="C2399" s="3"/>
      <c r="D2399" s="29"/>
      <c r="E2399" s="10"/>
      <c r="F2399" s="114"/>
      <c r="G2399" s="5"/>
      <c r="J2399" s="3"/>
      <c r="K2399" s="3"/>
      <c r="L2399" s="3"/>
      <c r="M2399" s="3"/>
      <c r="N2399" s="27"/>
      <c r="O2399" s="133"/>
      <c r="P2399" s="134"/>
      <c r="Q2399" s="5"/>
      <c r="R2399" s="8"/>
      <c r="S2399" s="3"/>
      <c r="T2399" s="4"/>
      <c r="U2399" s="4"/>
      <c r="W2399" s="9"/>
      <c r="X2399" s="4"/>
      <c r="Y2399" s="18"/>
      <c r="Z2399" s="16"/>
      <c r="AD2399" s="5"/>
    </row>
    <row r="2400" spans="2:30" x14ac:dyDescent="0.2">
      <c r="B2400" s="3"/>
      <c r="C2400" s="3"/>
      <c r="D2400" s="29"/>
      <c r="E2400" s="10"/>
      <c r="F2400" s="114"/>
      <c r="G2400" s="5"/>
      <c r="J2400" s="3"/>
      <c r="K2400" s="3"/>
      <c r="L2400" s="3"/>
      <c r="M2400" s="3"/>
      <c r="N2400" s="27"/>
      <c r="O2400" s="133"/>
      <c r="P2400" s="134"/>
      <c r="Q2400" s="5"/>
      <c r="R2400" s="8"/>
      <c r="S2400" s="3"/>
      <c r="T2400" s="4"/>
      <c r="U2400" s="4"/>
      <c r="W2400" s="9"/>
      <c r="X2400" s="4"/>
      <c r="Y2400" s="18"/>
      <c r="Z2400" s="16"/>
      <c r="AD2400" s="5"/>
    </row>
    <row r="2401" spans="2:30" x14ac:dyDescent="0.2">
      <c r="B2401" s="3"/>
      <c r="C2401" s="3"/>
      <c r="D2401" s="29"/>
      <c r="E2401" s="10"/>
      <c r="F2401" s="114"/>
      <c r="G2401" s="5"/>
      <c r="J2401" s="3"/>
      <c r="K2401" s="3"/>
      <c r="L2401" s="3"/>
      <c r="M2401" s="3"/>
      <c r="N2401" s="27"/>
      <c r="O2401" s="133"/>
      <c r="P2401" s="134"/>
      <c r="Q2401" s="5"/>
      <c r="R2401" s="8"/>
      <c r="S2401" s="3"/>
      <c r="T2401" s="4"/>
      <c r="U2401" s="4"/>
      <c r="W2401" s="9"/>
      <c r="X2401" s="4"/>
      <c r="Y2401" s="18"/>
      <c r="Z2401" s="16"/>
      <c r="AD2401" s="5"/>
    </row>
    <row r="2402" spans="2:30" x14ac:dyDescent="0.2">
      <c r="B2402" s="3"/>
      <c r="C2402" s="3"/>
      <c r="D2402" s="29"/>
      <c r="E2402" s="10"/>
      <c r="F2402" s="114"/>
      <c r="G2402" s="5"/>
      <c r="J2402" s="3"/>
      <c r="K2402" s="3"/>
      <c r="L2402" s="3"/>
      <c r="M2402" s="3"/>
      <c r="N2402" s="27"/>
      <c r="O2402" s="133"/>
      <c r="P2402" s="134"/>
      <c r="Q2402" s="5"/>
      <c r="R2402" s="8"/>
      <c r="S2402" s="3"/>
      <c r="T2402" s="4"/>
      <c r="U2402" s="4"/>
      <c r="W2402" s="9"/>
      <c r="X2402" s="4"/>
      <c r="Y2402" s="18"/>
      <c r="Z2402" s="16"/>
      <c r="AD2402" s="5"/>
    </row>
    <row r="2403" spans="2:30" x14ac:dyDescent="0.2">
      <c r="B2403" s="3"/>
      <c r="C2403" s="3"/>
      <c r="D2403" s="29"/>
      <c r="E2403" s="10"/>
      <c r="F2403" s="114"/>
      <c r="G2403" s="5"/>
      <c r="J2403" s="3"/>
      <c r="K2403" s="3"/>
      <c r="L2403" s="3"/>
      <c r="M2403" s="3"/>
      <c r="N2403" s="27"/>
      <c r="O2403" s="133"/>
      <c r="P2403" s="134"/>
      <c r="Q2403" s="5"/>
      <c r="R2403" s="8"/>
      <c r="S2403" s="3"/>
      <c r="T2403" s="4"/>
      <c r="U2403" s="4"/>
      <c r="W2403" s="9"/>
      <c r="X2403" s="4"/>
      <c r="Y2403" s="18"/>
      <c r="Z2403" s="16"/>
      <c r="AD2403" s="5"/>
    </row>
    <row r="2404" spans="2:30" x14ac:dyDescent="0.2">
      <c r="B2404" s="3"/>
      <c r="C2404" s="3"/>
      <c r="D2404" s="29"/>
      <c r="E2404" s="10"/>
      <c r="F2404" s="114"/>
      <c r="G2404" s="5"/>
      <c r="J2404" s="3"/>
      <c r="K2404" s="3"/>
      <c r="L2404" s="3"/>
      <c r="M2404" s="3"/>
      <c r="N2404" s="27"/>
      <c r="O2404" s="133"/>
      <c r="P2404" s="134"/>
      <c r="Q2404" s="5"/>
      <c r="R2404" s="8"/>
      <c r="S2404" s="3"/>
      <c r="T2404" s="4"/>
      <c r="U2404" s="4"/>
      <c r="W2404" s="9"/>
      <c r="X2404" s="4"/>
      <c r="Y2404" s="18"/>
      <c r="Z2404" s="16"/>
      <c r="AD2404" s="5"/>
    </row>
    <row r="2405" spans="2:30" x14ac:dyDescent="0.2">
      <c r="B2405" s="3"/>
      <c r="C2405" s="3"/>
      <c r="D2405" s="29"/>
      <c r="E2405" s="10"/>
      <c r="F2405" s="114"/>
      <c r="G2405" s="5"/>
      <c r="J2405" s="3"/>
      <c r="K2405" s="3"/>
      <c r="L2405" s="3"/>
      <c r="M2405" s="3"/>
      <c r="N2405" s="27"/>
      <c r="O2405" s="133"/>
      <c r="P2405" s="134"/>
      <c r="Q2405" s="5"/>
      <c r="R2405" s="8"/>
      <c r="S2405" s="3"/>
      <c r="T2405" s="4"/>
      <c r="U2405" s="4"/>
      <c r="W2405" s="9"/>
      <c r="X2405" s="4"/>
      <c r="Y2405" s="18"/>
      <c r="Z2405" s="16"/>
      <c r="AD2405" s="5"/>
    </row>
    <row r="2406" spans="2:30" x14ac:dyDescent="0.2">
      <c r="B2406" s="3"/>
      <c r="C2406" s="3"/>
      <c r="D2406" s="29"/>
      <c r="E2406" s="10"/>
      <c r="F2406" s="114"/>
      <c r="G2406" s="5"/>
      <c r="J2406" s="3"/>
      <c r="K2406" s="3"/>
      <c r="L2406" s="3"/>
      <c r="M2406" s="3"/>
      <c r="N2406" s="27"/>
      <c r="O2406" s="133"/>
      <c r="P2406" s="134"/>
      <c r="Q2406" s="5"/>
      <c r="R2406" s="8"/>
      <c r="S2406" s="3"/>
      <c r="T2406" s="4"/>
      <c r="U2406" s="4"/>
      <c r="W2406" s="9"/>
      <c r="X2406" s="4"/>
      <c r="Y2406" s="18"/>
      <c r="Z2406" s="16"/>
      <c r="AD2406" s="5"/>
    </row>
    <row r="2407" spans="2:30" x14ac:dyDescent="0.2">
      <c r="B2407" s="3"/>
      <c r="C2407" s="3"/>
      <c r="D2407" s="29"/>
      <c r="E2407" s="10"/>
      <c r="F2407" s="114"/>
      <c r="G2407" s="5"/>
      <c r="J2407" s="3"/>
      <c r="K2407" s="3"/>
      <c r="L2407" s="3"/>
      <c r="M2407" s="3"/>
      <c r="N2407" s="27"/>
      <c r="O2407" s="133"/>
      <c r="P2407" s="134"/>
      <c r="Q2407" s="5"/>
      <c r="R2407" s="8"/>
      <c r="S2407" s="3"/>
      <c r="T2407" s="4"/>
      <c r="U2407" s="4"/>
      <c r="W2407" s="9"/>
      <c r="X2407" s="4"/>
      <c r="Y2407" s="18"/>
      <c r="Z2407" s="16"/>
      <c r="AD2407" s="5"/>
    </row>
    <row r="2408" spans="2:30" x14ac:dyDescent="0.2">
      <c r="B2408" s="3"/>
      <c r="C2408" s="3"/>
      <c r="D2408" s="29"/>
      <c r="E2408" s="10"/>
      <c r="F2408" s="114"/>
      <c r="G2408" s="5"/>
      <c r="J2408" s="3"/>
      <c r="K2408" s="3"/>
      <c r="L2408" s="3"/>
      <c r="M2408" s="3"/>
      <c r="N2408" s="27"/>
      <c r="O2408" s="133"/>
      <c r="P2408" s="134"/>
      <c r="Q2408" s="5"/>
      <c r="R2408" s="8"/>
      <c r="S2408" s="3"/>
      <c r="T2408" s="4"/>
      <c r="U2408" s="4"/>
      <c r="W2408" s="9"/>
      <c r="X2408" s="4"/>
      <c r="Y2408" s="18"/>
      <c r="Z2408" s="16"/>
      <c r="AD2408" s="5"/>
    </row>
    <row r="2409" spans="2:30" x14ac:dyDescent="0.2">
      <c r="B2409" s="3"/>
      <c r="C2409" s="3"/>
      <c r="D2409" s="29"/>
      <c r="E2409" s="10"/>
      <c r="F2409" s="114"/>
      <c r="G2409" s="5"/>
      <c r="J2409" s="3"/>
      <c r="K2409" s="3"/>
      <c r="L2409" s="3"/>
      <c r="M2409" s="3"/>
      <c r="N2409" s="27"/>
      <c r="O2409" s="133"/>
      <c r="P2409" s="134"/>
      <c r="Q2409" s="5"/>
      <c r="R2409" s="8"/>
      <c r="S2409" s="3"/>
      <c r="T2409" s="4"/>
      <c r="U2409" s="4"/>
      <c r="W2409" s="9"/>
      <c r="X2409" s="4"/>
      <c r="Y2409" s="18"/>
      <c r="Z2409" s="16"/>
      <c r="AD2409" s="5"/>
    </row>
    <row r="2410" spans="2:30" x14ac:dyDescent="0.2">
      <c r="B2410" s="3"/>
      <c r="C2410" s="3"/>
      <c r="D2410" s="29"/>
      <c r="E2410" s="10"/>
      <c r="F2410" s="114"/>
      <c r="G2410" s="5"/>
      <c r="J2410" s="3"/>
      <c r="K2410" s="3"/>
      <c r="L2410" s="3"/>
      <c r="M2410" s="3"/>
      <c r="N2410" s="27"/>
      <c r="O2410" s="133"/>
      <c r="P2410" s="134"/>
      <c r="Q2410" s="5"/>
      <c r="R2410" s="8"/>
      <c r="S2410" s="3"/>
      <c r="T2410" s="4"/>
      <c r="U2410" s="4"/>
      <c r="W2410" s="9"/>
      <c r="X2410" s="4"/>
      <c r="Y2410" s="18"/>
      <c r="Z2410" s="16"/>
      <c r="AD2410" s="5"/>
    </row>
    <row r="2411" spans="2:30" x14ac:dyDescent="0.2">
      <c r="B2411" s="3"/>
      <c r="C2411" s="3"/>
      <c r="D2411" s="29"/>
      <c r="E2411" s="10"/>
      <c r="F2411" s="114"/>
      <c r="G2411" s="5"/>
      <c r="J2411" s="3"/>
      <c r="K2411" s="3"/>
      <c r="L2411" s="3"/>
      <c r="M2411" s="3"/>
      <c r="N2411" s="27"/>
      <c r="O2411" s="133"/>
      <c r="P2411" s="134"/>
      <c r="Q2411" s="5"/>
      <c r="R2411" s="8"/>
      <c r="S2411" s="3"/>
      <c r="T2411" s="4"/>
      <c r="U2411" s="4"/>
      <c r="W2411" s="9"/>
      <c r="X2411" s="4"/>
      <c r="Y2411" s="18"/>
      <c r="Z2411" s="16"/>
      <c r="AD2411" s="5"/>
    </row>
    <row r="2412" spans="2:30" x14ac:dyDescent="0.2">
      <c r="B2412" s="3"/>
      <c r="C2412" s="3"/>
      <c r="D2412" s="29"/>
      <c r="E2412" s="10"/>
      <c r="F2412" s="114"/>
      <c r="G2412" s="5"/>
      <c r="J2412" s="3"/>
      <c r="K2412" s="3"/>
      <c r="L2412" s="3"/>
      <c r="M2412" s="3"/>
      <c r="N2412" s="27"/>
      <c r="O2412" s="133"/>
      <c r="P2412" s="134"/>
      <c r="Q2412" s="5"/>
      <c r="R2412" s="8"/>
      <c r="S2412" s="3"/>
      <c r="T2412" s="4"/>
      <c r="U2412" s="4"/>
      <c r="W2412" s="9"/>
      <c r="X2412" s="4"/>
      <c r="Y2412" s="18"/>
      <c r="Z2412" s="16"/>
      <c r="AD2412" s="5"/>
    </row>
    <row r="2413" spans="2:30" x14ac:dyDescent="0.2">
      <c r="B2413" s="3"/>
      <c r="C2413" s="3"/>
      <c r="D2413" s="29"/>
      <c r="E2413" s="10"/>
      <c r="F2413" s="114"/>
      <c r="G2413" s="5"/>
      <c r="J2413" s="3"/>
      <c r="K2413" s="3"/>
      <c r="L2413" s="3"/>
      <c r="M2413" s="3"/>
      <c r="N2413" s="27"/>
      <c r="O2413" s="133"/>
      <c r="P2413" s="134"/>
      <c r="Q2413" s="5"/>
      <c r="R2413" s="8"/>
      <c r="S2413" s="3"/>
      <c r="T2413" s="4"/>
      <c r="U2413" s="4"/>
      <c r="W2413" s="9"/>
      <c r="X2413" s="4"/>
      <c r="Y2413" s="18"/>
      <c r="Z2413" s="16"/>
      <c r="AD2413" s="5"/>
    </row>
    <row r="2414" spans="2:30" x14ac:dyDescent="0.2">
      <c r="B2414" s="3"/>
      <c r="C2414" s="3"/>
      <c r="D2414" s="29"/>
      <c r="E2414" s="10"/>
      <c r="F2414" s="114"/>
      <c r="G2414" s="5"/>
      <c r="J2414" s="3"/>
      <c r="K2414" s="3"/>
      <c r="L2414" s="3"/>
      <c r="M2414" s="3"/>
      <c r="N2414" s="27"/>
      <c r="O2414" s="133"/>
      <c r="P2414" s="134"/>
      <c r="Q2414" s="5"/>
      <c r="R2414" s="8"/>
      <c r="S2414" s="3"/>
      <c r="T2414" s="4"/>
      <c r="U2414" s="4"/>
      <c r="W2414" s="9"/>
      <c r="X2414" s="28"/>
      <c r="Y2414" s="18"/>
      <c r="Z2414" s="16"/>
      <c r="AD2414" s="5"/>
    </row>
    <row r="2415" spans="2:30" x14ac:dyDescent="0.2">
      <c r="B2415" s="3"/>
      <c r="C2415" s="3"/>
      <c r="D2415" s="29"/>
      <c r="E2415" s="10"/>
      <c r="F2415" s="114"/>
      <c r="G2415" s="5"/>
      <c r="J2415" s="3"/>
      <c r="K2415" s="3"/>
      <c r="L2415" s="3"/>
      <c r="M2415" s="3"/>
      <c r="N2415" s="27"/>
      <c r="O2415" s="133"/>
      <c r="P2415" s="134"/>
      <c r="Q2415" s="5"/>
      <c r="R2415" s="8"/>
      <c r="S2415" s="3"/>
      <c r="T2415" s="4"/>
      <c r="U2415" s="4"/>
      <c r="W2415" s="9"/>
      <c r="X2415" s="4"/>
      <c r="Y2415" s="18"/>
      <c r="Z2415" s="16"/>
      <c r="AD2415" s="5"/>
    </row>
    <row r="2416" spans="2:30" x14ac:dyDescent="0.2">
      <c r="B2416" s="3"/>
      <c r="C2416" s="3"/>
      <c r="D2416" s="29"/>
      <c r="E2416" s="10"/>
      <c r="F2416" s="114"/>
      <c r="G2416" s="5"/>
      <c r="J2416" s="3"/>
      <c r="K2416" s="3"/>
      <c r="L2416" s="3"/>
      <c r="M2416" s="3"/>
      <c r="N2416" s="27"/>
      <c r="O2416" s="133"/>
      <c r="P2416" s="134"/>
      <c r="Q2416" s="5"/>
      <c r="R2416" s="8"/>
      <c r="S2416" s="3"/>
      <c r="T2416" s="4"/>
      <c r="U2416" s="4"/>
      <c r="W2416" s="9"/>
      <c r="X2416" s="4"/>
      <c r="Y2416" s="18"/>
      <c r="Z2416" s="16"/>
      <c r="AD2416" s="5"/>
    </row>
    <row r="2417" spans="2:30" x14ac:dyDescent="0.2">
      <c r="B2417" s="3"/>
      <c r="C2417" s="3"/>
      <c r="D2417" s="29"/>
      <c r="E2417" s="10"/>
      <c r="F2417" s="114"/>
      <c r="G2417" s="5"/>
      <c r="J2417" s="3"/>
      <c r="K2417" s="3"/>
      <c r="L2417" s="3"/>
      <c r="M2417" s="3"/>
      <c r="N2417" s="27"/>
      <c r="O2417" s="133"/>
      <c r="P2417" s="134"/>
      <c r="Q2417" s="5"/>
      <c r="R2417" s="8"/>
      <c r="S2417" s="3"/>
      <c r="T2417" s="4"/>
      <c r="U2417" s="4"/>
      <c r="W2417" s="9"/>
      <c r="X2417" s="4"/>
      <c r="Y2417" s="18"/>
      <c r="Z2417" s="16"/>
      <c r="AD2417" s="5"/>
    </row>
    <row r="2418" spans="2:30" x14ac:dyDescent="0.2">
      <c r="B2418" s="3"/>
      <c r="C2418" s="3"/>
      <c r="D2418" s="29"/>
      <c r="E2418" s="10"/>
      <c r="F2418" s="114"/>
      <c r="G2418" s="5"/>
      <c r="J2418" s="3"/>
      <c r="K2418" s="3"/>
      <c r="L2418" s="3"/>
      <c r="M2418" s="3"/>
      <c r="N2418" s="27"/>
      <c r="O2418" s="133"/>
      <c r="P2418" s="134"/>
      <c r="Q2418" s="5"/>
      <c r="R2418" s="8"/>
      <c r="S2418" s="3"/>
      <c r="T2418" s="4"/>
      <c r="U2418" s="4"/>
      <c r="W2418" s="9"/>
      <c r="X2418" s="4"/>
      <c r="Y2418" s="18"/>
      <c r="Z2418" s="16"/>
      <c r="AD2418" s="5"/>
    </row>
    <row r="2419" spans="2:30" x14ac:dyDescent="0.2">
      <c r="B2419" s="3"/>
      <c r="C2419" s="3"/>
      <c r="D2419" s="29"/>
      <c r="E2419" s="10"/>
      <c r="F2419" s="114"/>
      <c r="G2419" s="5"/>
      <c r="J2419" s="3"/>
      <c r="K2419" s="3"/>
      <c r="L2419" s="3"/>
      <c r="M2419" s="3"/>
      <c r="N2419" s="27"/>
      <c r="O2419" s="133"/>
      <c r="P2419" s="134"/>
      <c r="Q2419" s="5"/>
      <c r="R2419" s="8"/>
      <c r="S2419" s="3"/>
      <c r="T2419" s="4"/>
      <c r="U2419" s="4"/>
      <c r="W2419" s="9"/>
      <c r="X2419" s="4"/>
      <c r="Y2419" s="18"/>
      <c r="Z2419" s="16"/>
      <c r="AD2419" s="5"/>
    </row>
    <row r="2420" spans="2:30" x14ac:dyDescent="0.2">
      <c r="B2420" s="3"/>
      <c r="C2420" s="3"/>
      <c r="D2420" s="29"/>
      <c r="E2420" s="10"/>
      <c r="F2420" s="114"/>
      <c r="G2420" s="5"/>
      <c r="J2420" s="3"/>
      <c r="K2420" s="3"/>
      <c r="L2420" s="3"/>
      <c r="M2420" s="3"/>
      <c r="N2420" s="27"/>
      <c r="O2420" s="133"/>
      <c r="P2420" s="134"/>
      <c r="Q2420" s="5"/>
      <c r="R2420" s="8"/>
      <c r="S2420" s="3"/>
      <c r="T2420" s="4"/>
      <c r="U2420" s="4"/>
      <c r="W2420" s="9"/>
      <c r="X2420" s="4"/>
      <c r="Y2420" s="18"/>
      <c r="Z2420" s="16"/>
      <c r="AD2420" s="5"/>
    </row>
    <row r="2421" spans="2:30" x14ac:dyDescent="0.2">
      <c r="B2421" s="3"/>
      <c r="C2421" s="3"/>
      <c r="D2421" s="29"/>
      <c r="E2421" s="10"/>
      <c r="F2421" s="114"/>
      <c r="G2421" s="5"/>
      <c r="J2421" s="3"/>
      <c r="K2421" s="3"/>
      <c r="L2421" s="3"/>
      <c r="M2421" s="3"/>
      <c r="N2421" s="27"/>
      <c r="O2421" s="133"/>
      <c r="P2421" s="134"/>
      <c r="Q2421" s="5"/>
      <c r="R2421" s="8"/>
      <c r="S2421" s="3"/>
      <c r="T2421" s="4"/>
      <c r="U2421" s="4"/>
      <c r="W2421" s="9"/>
      <c r="X2421" s="4"/>
      <c r="Y2421" s="18"/>
      <c r="Z2421" s="16"/>
      <c r="AD2421" s="5"/>
    </row>
    <row r="2422" spans="2:30" x14ac:dyDescent="0.2">
      <c r="B2422" s="3"/>
      <c r="C2422" s="3"/>
      <c r="D2422" s="29"/>
      <c r="E2422" s="10"/>
      <c r="F2422" s="114"/>
      <c r="G2422" s="5"/>
      <c r="J2422" s="3"/>
      <c r="K2422" s="3"/>
      <c r="L2422" s="3"/>
      <c r="M2422" s="3"/>
      <c r="N2422" s="27"/>
      <c r="O2422" s="133"/>
      <c r="P2422" s="134"/>
      <c r="Q2422" s="5"/>
      <c r="R2422" s="8"/>
      <c r="S2422" s="3"/>
      <c r="T2422" s="4"/>
      <c r="U2422" s="4"/>
      <c r="W2422" s="9"/>
      <c r="X2422" s="4"/>
      <c r="Y2422" s="18"/>
      <c r="Z2422" s="16"/>
      <c r="AD2422" s="5"/>
    </row>
    <row r="2423" spans="2:30" x14ac:dyDescent="0.2">
      <c r="B2423" s="3"/>
      <c r="C2423" s="3"/>
      <c r="D2423" s="29"/>
      <c r="E2423" s="10"/>
      <c r="F2423" s="114"/>
      <c r="G2423" s="5"/>
      <c r="J2423" s="3"/>
      <c r="K2423" s="3"/>
      <c r="L2423" s="3"/>
      <c r="M2423" s="3"/>
      <c r="N2423" s="27"/>
      <c r="O2423" s="133"/>
      <c r="P2423" s="134"/>
      <c r="Q2423" s="5"/>
      <c r="R2423" s="8"/>
      <c r="S2423" s="3"/>
      <c r="T2423" s="4"/>
      <c r="U2423" s="4"/>
      <c r="W2423" s="9"/>
      <c r="X2423" s="4"/>
      <c r="Y2423" s="18"/>
      <c r="Z2423" s="16"/>
      <c r="AD2423" s="5"/>
    </row>
    <row r="2424" spans="2:30" x14ac:dyDescent="0.2">
      <c r="B2424" s="3"/>
      <c r="C2424" s="3"/>
      <c r="D2424" s="29"/>
      <c r="E2424" s="10"/>
      <c r="F2424" s="114"/>
      <c r="G2424" s="5"/>
      <c r="J2424" s="3"/>
      <c r="K2424" s="3"/>
      <c r="L2424" s="3"/>
      <c r="M2424" s="3"/>
      <c r="N2424" s="27"/>
      <c r="O2424" s="133"/>
      <c r="P2424" s="134"/>
      <c r="Q2424" s="5"/>
      <c r="R2424" s="8"/>
      <c r="S2424" s="3"/>
      <c r="T2424" s="4"/>
      <c r="U2424" s="4"/>
      <c r="W2424" s="9"/>
      <c r="X2424" s="4"/>
      <c r="Y2424" s="18"/>
      <c r="Z2424" s="16"/>
      <c r="AD2424" s="5"/>
    </row>
    <row r="2425" spans="2:30" x14ac:dyDescent="0.2">
      <c r="B2425" s="3"/>
      <c r="C2425" s="3"/>
      <c r="D2425" s="29"/>
      <c r="E2425" s="10"/>
      <c r="F2425" s="114"/>
      <c r="G2425" s="5"/>
      <c r="J2425" s="3"/>
      <c r="K2425" s="3"/>
      <c r="L2425" s="3"/>
      <c r="M2425" s="3"/>
      <c r="N2425" s="27"/>
      <c r="O2425" s="133"/>
      <c r="P2425" s="134"/>
      <c r="Q2425" s="5"/>
      <c r="R2425" s="8"/>
      <c r="S2425" s="3"/>
      <c r="T2425" s="4"/>
      <c r="U2425" s="4"/>
      <c r="W2425" s="9"/>
      <c r="X2425" s="4"/>
      <c r="Y2425" s="18"/>
      <c r="Z2425" s="16"/>
      <c r="AD2425" s="5"/>
    </row>
    <row r="2426" spans="2:30" x14ac:dyDescent="0.2">
      <c r="B2426" s="3"/>
      <c r="C2426" s="3"/>
      <c r="D2426" s="29"/>
      <c r="E2426" s="10"/>
      <c r="F2426" s="114"/>
      <c r="G2426" s="5"/>
      <c r="J2426" s="3"/>
      <c r="K2426" s="3"/>
      <c r="L2426" s="3"/>
      <c r="M2426" s="3"/>
      <c r="N2426" s="27"/>
      <c r="O2426" s="133"/>
      <c r="P2426" s="134"/>
      <c r="Q2426" s="5"/>
      <c r="R2426" s="8"/>
      <c r="S2426" s="3"/>
      <c r="T2426" s="4"/>
      <c r="U2426" s="4"/>
      <c r="W2426" s="9"/>
      <c r="X2426" s="4"/>
      <c r="Y2426" s="18"/>
      <c r="Z2426" s="16"/>
      <c r="AD2426" s="5"/>
    </row>
    <row r="2427" spans="2:30" x14ac:dyDescent="0.2">
      <c r="B2427" s="3"/>
      <c r="C2427" s="3"/>
      <c r="D2427" s="29"/>
      <c r="E2427" s="10"/>
      <c r="F2427" s="114"/>
      <c r="G2427" s="5"/>
      <c r="J2427" s="3"/>
      <c r="K2427" s="3"/>
      <c r="L2427" s="3"/>
      <c r="M2427" s="3"/>
      <c r="N2427" s="27"/>
      <c r="O2427" s="133"/>
      <c r="P2427" s="134"/>
      <c r="Q2427" s="5"/>
      <c r="R2427" s="8"/>
      <c r="S2427" s="3"/>
      <c r="T2427" s="4"/>
      <c r="U2427" s="4"/>
      <c r="W2427" s="9"/>
      <c r="X2427" s="4"/>
      <c r="Y2427" s="18"/>
      <c r="Z2427" s="16"/>
      <c r="AD2427" s="5"/>
    </row>
    <row r="2428" spans="2:30" x14ac:dyDescent="0.2">
      <c r="B2428" s="3"/>
      <c r="C2428" s="3"/>
      <c r="D2428" s="29"/>
      <c r="E2428" s="10"/>
      <c r="F2428" s="114"/>
      <c r="G2428" s="5"/>
      <c r="J2428" s="3"/>
      <c r="K2428" s="3"/>
      <c r="L2428" s="3"/>
      <c r="M2428" s="3"/>
      <c r="N2428" s="27"/>
      <c r="O2428" s="133"/>
      <c r="P2428" s="134"/>
      <c r="Q2428" s="5"/>
      <c r="R2428" s="8"/>
      <c r="S2428" s="3"/>
      <c r="T2428" s="4"/>
      <c r="U2428" s="4"/>
      <c r="W2428" s="9"/>
      <c r="X2428" s="4"/>
      <c r="Y2428" s="18"/>
      <c r="Z2428" s="16"/>
      <c r="AD2428" s="5"/>
    </row>
    <row r="2429" spans="2:30" x14ac:dyDescent="0.2">
      <c r="B2429" s="3"/>
      <c r="C2429" s="3"/>
      <c r="D2429" s="29"/>
      <c r="E2429" s="10"/>
      <c r="F2429" s="114"/>
      <c r="G2429" s="5"/>
      <c r="J2429" s="3"/>
      <c r="K2429" s="3"/>
      <c r="L2429" s="3"/>
      <c r="M2429" s="3"/>
      <c r="N2429" s="27"/>
      <c r="O2429" s="133"/>
      <c r="P2429" s="134"/>
      <c r="Q2429" s="5"/>
      <c r="R2429" s="8"/>
      <c r="S2429" s="3"/>
      <c r="T2429" s="4"/>
      <c r="U2429" s="4"/>
      <c r="W2429" s="9"/>
      <c r="X2429" s="4"/>
      <c r="Y2429" s="18"/>
      <c r="Z2429" s="16"/>
      <c r="AD2429" s="5"/>
    </row>
    <row r="2430" spans="2:30" x14ac:dyDescent="0.2">
      <c r="B2430" s="3"/>
      <c r="C2430" s="3"/>
      <c r="D2430" s="29"/>
      <c r="E2430" s="10"/>
      <c r="F2430" s="114"/>
      <c r="G2430" s="5"/>
      <c r="J2430" s="3"/>
      <c r="K2430" s="3"/>
      <c r="L2430" s="3"/>
      <c r="M2430" s="3"/>
      <c r="N2430" s="27"/>
      <c r="O2430" s="133"/>
      <c r="P2430" s="134"/>
      <c r="Q2430" s="5"/>
      <c r="R2430" s="8"/>
      <c r="S2430" s="3"/>
      <c r="T2430" s="4"/>
      <c r="U2430" s="4"/>
      <c r="W2430" s="9"/>
      <c r="X2430" s="4"/>
      <c r="Y2430" s="18"/>
      <c r="Z2430" s="16"/>
      <c r="AD2430" s="5"/>
    </row>
    <row r="2431" spans="2:30" x14ac:dyDescent="0.2">
      <c r="B2431" s="3"/>
      <c r="C2431" s="3"/>
      <c r="D2431" s="29"/>
      <c r="E2431" s="10"/>
      <c r="F2431" s="114"/>
      <c r="G2431" s="5"/>
      <c r="J2431" s="3"/>
      <c r="K2431" s="3"/>
      <c r="L2431" s="3"/>
      <c r="M2431" s="3"/>
      <c r="N2431" s="27"/>
      <c r="O2431" s="133"/>
      <c r="P2431" s="134"/>
      <c r="Q2431" s="5"/>
      <c r="R2431" s="8"/>
      <c r="S2431" s="3"/>
      <c r="T2431" s="4"/>
      <c r="U2431" s="4"/>
      <c r="W2431" s="9"/>
      <c r="X2431" s="4"/>
      <c r="Y2431" s="18"/>
      <c r="Z2431" s="16"/>
      <c r="AD2431" s="5"/>
    </row>
    <row r="2432" spans="2:30" x14ac:dyDescent="0.2">
      <c r="B2432" s="3"/>
      <c r="C2432" s="3"/>
      <c r="D2432" s="29"/>
      <c r="E2432" s="10"/>
      <c r="F2432" s="114"/>
      <c r="G2432" s="5"/>
      <c r="J2432" s="3"/>
      <c r="K2432" s="3"/>
      <c r="L2432" s="3"/>
      <c r="M2432" s="3"/>
      <c r="N2432" s="27"/>
      <c r="O2432" s="133"/>
      <c r="P2432" s="134"/>
      <c r="Q2432" s="5"/>
      <c r="R2432" s="8"/>
      <c r="S2432" s="3"/>
      <c r="T2432" s="4"/>
      <c r="U2432" s="4"/>
      <c r="W2432" s="9"/>
      <c r="X2432" s="4"/>
      <c r="Y2432" s="18"/>
      <c r="Z2432" s="16"/>
      <c r="AD2432" s="5"/>
    </row>
    <row r="2433" spans="2:30" x14ac:dyDescent="0.2">
      <c r="B2433" s="3"/>
      <c r="C2433" s="3"/>
      <c r="D2433" s="29"/>
      <c r="E2433" s="10"/>
      <c r="F2433" s="114"/>
      <c r="G2433" s="5"/>
      <c r="J2433" s="3"/>
      <c r="K2433" s="3"/>
      <c r="L2433" s="3"/>
      <c r="M2433" s="3"/>
      <c r="N2433" s="27"/>
      <c r="O2433" s="133"/>
      <c r="P2433" s="134"/>
      <c r="Q2433" s="5"/>
      <c r="R2433" s="8"/>
      <c r="S2433" s="3"/>
      <c r="T2433" s="4"/>
      <c r="U2433" s="4"/>
      <c r="W2433" s="9"/>
      <c r="X2433" s="4"/>
      <c r="Y2433" s="18"/>
      <c r="Z2433" s="16"/>
      <c r="AD2433" s="5"/>
    </row>
    <row r="2434" spans="2:30" x14ac:dyDescent="0.2">
      <c r="B2434" s="3"/>
      <c r="C2434" s="3"/>
      <c r="D2434" s="29"/>
      <c r="E2434" s="10"/>
      <c r="F2434" s="114"/>
      <c r="G2434" s="5"/>
      <c r="J2434" s="3"/>
      <c r="K2434" s="3"/>
      <c r="L2434" s="3"/>
      <c r="M2434" s="3"/>
      <c r="N2434" s="27"/>
      <c r="O2434" s="133"/>
      <c r="P2434" s="134"/>
      <c r="Q2434" s="5"/>
      <c r="R2434" s="8"/>
      <c r="S2434" s="3"/>
      <c r="T2434" s="4"/>
      <c r="U2434" s="4"/>
      <c r="W2434" s="9"/>
      <c r="X2434" s="4"/>
      <c r="Y2434" s="18"/>
      <c r="Z2434" s="16"/>
      <c r="AD2434" s="5"/>
    </row>
    <row r="2435" spans="2:30" x14ac:dyDescent="0.2">
      <c r="B2435" s="3"/>
      <c r="C2435" s="3"/>
      <c r="D2435" s="29"/>
      <c r="E2435" s="10"/>
      <c r="F2435" s="114"/>
      <c r="G2435" s="5"/>
      <c r="J2435" s="3"/>
      <c r="K2435" s="3"/>
      <c r="L2435" s="3"/>
      <c r="M2435" s="3"/>
      <c r="N2435" s="27"/>
      <c r="O2435" s="133"/>
      <c r="P2435" s="134"/>
      <c r="Q2435" s="5"/>
      <c r="R2435" s="8"/>
      <c r="S2435" s="3"/>
      <c r="T2435" s="4"/>
      <c r="U2435" s="4"/>
      <c r="W2435" s="9"/>
      <c r="X2435" s="4"/>
      <c r="Y2435" s="18"/>
      <c r="Z2435" s="16"/>
      <c r="AD2435" s="5"/>
    </row>
    <row r="2436" spans="2:30" x14ac:dyDescent="0.2">
      <c r="B2436" s="3"/>
      <c r="C2436" s="3"/>
      <c r="D2436" s="29"/>
      <c r="E2436" s="10"/>
      <c r="F2436" s="114"/>
      <c r="G2436" s="5"/>
      <c r="J2436" s="3"/>
      <c r="K2436" s="3"/>
      <c r="L2436" s="3"/>
      <c r="M2436" s="3"/>
      <c r="N2436" s="27"/>
      <c r="O2436" s="133"/>
      <c r="P2436" s="134"/>
      <c r="Q2436" s="5"/>
      <c r="R2436" s="8"/>
      <c r="S2436" s="3"/>
      <c r="T2436" s="4"/>
      <c r="U2436" s="4"/>
      <c r="W2436" s="9"/>
      <c r="X2436" s="4"/>
      <c r="Y2436" s="18"/>
      <c r="Z2436" s="16"/>
      <c r="AD2436" s="5"/>
    </row>
    <row r="2437" spans="2:30" x14ac:dyDescent="0.2">
      <c r="B2437" s="3"/>
      <c r="C2437" s="3"/>
      <c r="D2437" s="29"/>
      <c r="E2437" s="10"/>
      <c r="F2437" s="114"/>
      <c r="G2437" s="5"/>
      <c r="J2437" s="3"/>
      <c r="K2437" s="3"/>
      <c r="L2437" s="3"/>
      <c r="M2437" s="3"/>
      <c r="N2437" s="27"/>
      <c r="O2437" s="133"/>
      <c r="P2437" s="134"/>
      <c r="Q2437" s="5"/>
      <c r="R2437" s="8"/>
      <c r="S2437" s="3"/>
      <c r="T2437" s="4"/>
      <c r="U2437" s="4"/>
      <c r="W2437" s="9"/>
      <c r="X2437" s="4"/>
      <c r="Y2437" s="18"/>
      <c r="Z2437" s="16"/>
      <c r="AD2437" s="5"/>
    </row>
    <row r="2438" spans="2:30" x14ac:dyDescent="0.2">
      <c r="B2438" s="3"/>
      <c r="C2438" s="3"/>
      <c r="D2438" s="29"/>
      <c r="E2438" s="10"/>
      <c r="F2438" s="114"/>
      <c r="G2438" s="5"/>
      <c r="J2438" s="3"/>
      <c r="K2438" s="3"/>
      <c r="L2438" s="3"/>
      <c r="M2438" s="3"/>
      <c r="N2438" s="27"/>
      <c r="O2438" s="133"/>
      <c r="P2438" s="134"/>
      <c r="Q2438" s="5"/>
      <c r="R2438" s="8"/>
      <c r="S2438" s="3"/>
      <c r="T2438" s="4"/>
      <c r="U2438" s="4"/>
      <c r="W2438" s="9"/>
      <c r="X2438" s="4"/>
      <c r="Y2438" s="18"/>
      <c r="Z2438" s="16"/>
      <c r="AD2438" s="5"/>
    </row>
    <row r="2439" spans="2:30" x14ac:dyDescent="0.2">
      <c r="B2439" s="3"/>
      <c r="C2439" s="3"/>
      <c r="D2439" s="29"/>
      <c r="E2439" s="10"/>
      <c r="F2439" s="114"/>
      <c r="G2439" s="5"/>
      <c r="J2439" s="3"/>
      <c r="K2439" s="3"/>
      <c r="L2439" s="3"/>
      <c r="M2439" s="3"/>
      <c r="N2439" s="27"/>
      <c r="O2439" s="133"/>
      <c r="P2439" s="134"/>
      <c r="Q2439" s="5"/>
      <c r="R2439" s="8"/>
      <c r="S2439" s="3"/>
      <c r="T2439" s="4"/>
      <c r="U2439" s="4"/>
      <c r="W2439" s="9"/>
      <c r="X2439" s="4"/>
      <c r="Y2439" s="18"/>
      <c r="Z2439" s="16"/>
      <c r="AD2439" s="5"/>
    </row>
    <row r="2440" spans="2:30" x14ac:dyDescent="0.2">
      <c r="B2440" s="3"/>
      <c r="C2440" s="3"/>
      <c r="D2440" s="29"/>
      <c r="E2440" s="10"/>
      <c r="F2440" s="114"/>
      <c r="G2440" s="5"/>
      <c r="J2440" s="3"/>
      <c r="K2440" s="3"/>
      <c r="L2440" s="3"/>
      <c r="M2440" s="3"/>
      <c r="N2440" s="27"/>
      <c r="O2440" s="133"/>
      <c r="P2440" s="134"/>
      <c r="Q2440" s="5"/>
      <c r="R2440" s="8"/>
      <c r="S2440" s="3"/>
      <c r="T2440" s="4"/>
      <c r="U2440" s="4"/>
      <c r="W2440" s="9"/>
      <c r="X2440" s="4"/>
      <c r="Y2440" s="18"/>
      <c r="Z2440" s="16"/>
      <c r="AD2440" s="5"/>
    </row>
    <row r="2441" spans="2:30" x14ac:dyDescent="0.2">
      <c r="B2441" s="3"/>
      <c r="C2441" s="3"/>
      <c r="D2441" s="29"/>
      <c r="E2441" s="10"/>
      <c r="F2441" s="114"/>
      <c r="G2441" s="5"/>
      <c r="J2441" s="3"/>
      <c r="K2441" s="3"/>
      <c r="L2441" s="3"/>
      <c r="M2441" s="3"/>
      <c r="N2441" s="27"/>
      <c r="O2441" s="133"/>
      <c r="P2441" s="134"/>
      <c r="Q2441" s="5"/>
      <c r="R2441" s="8"/>
      <c r="S2441" s="3"/>
      <c r="T2441" s="4"/>
      <c r="U2441" s="4"/>
      <c r="W2441" s="9"/>
      <c r="X2441" s="4"/>
      <c r="Y2441" s="18"/>
      <c r="Z2441" s="16"/>
      <c r="AD2441" s="5"/>
    </row>
    <row r="2442" spans="2:30" x14ac:dyDescent="0.2">
      <c r="B2442" s="3"/>
      <c r="C2442" s="3"/>
      <c r="D2442" s="29"/>
      <c r="E2442" s="10"/>
      <c r="F2442" s="114"/>
      <c r="G2442" s="5"/>
      <c r="J2442" s="3"/>
      <c r="K2442" s="3"/>
      <c r="L2442" s="3"/>
      <c r="M2442" s="3"/>
      <c r="N2442" s="27"/>
      <c r="O2442" s="133"/>
      <c r="P2442" s="134"/>
      <c r="Q2442" s="5"/>
      <c r="R2442" s="8"/>
      <c r="S2442" s="3"/>
      <c r="T2442" s="4"/>
      <c r="U2442" s="4"/>
      <c r="W2442" s="9"/>
      <c r="X2442" s="4"/>
      <c r="Y2442" s="18"/>
      <c r="Z2442" s="16"/>
      <c r="AD2442" s="5"/>
    </row>
    <row r="2443" spans="2:30" x14ac:dyDescent="0.2">
      <c r="B2443" s="3"/>
      <c r="C2443" s="3"/>
      <c r="D2443" s="29"/>
      <c r="E2443" s="10"/>
      <c r="F2443" s="114"/>
      <c r="G2443" s="5"/>
      <c r="J2443" s="3"/>
      <c r="K2443" s="3"/>
      <c r="L2443" s="3"/>
      <c r="M2443" s="3"/>
      <c r="N2443" s="27"/>
      <c r="O2443" s="133"/>
      <c r="P2443" s="134"/>
      <c r="Q2443" s="5"/>
      <c r="R2443" s="8"/>
      <c r="S2443" s="3"/>
      <c r="T2443" s="4"/>
      <c r="U2443" s="4"/>
      <c r="W2443" s="9"/>
      <c r="X2443" s="4"/>
      <c r="Y2443" s="18"/>
      <c r="Z2443" s="16"/>
      <c r="AD2443" s="5"/>
    </row>
    <row r="2444" spans="2:30" x14ac:dyDescent="0.2">
      <c r="B2444" s="3"/>
      <c r="C2444" s="3"/>
      <c r="D2444" s="29"/>
      <c r="E2444" s="10"/>
      <c r="F2444" s="114"/>
      <c r="G2444" s="5"/>
      <c r="J2444" s="3"/>
      <c r="K2444" s="3"/>
      <c r="L2444" s="3"/>
      <c r="M2444" s="3"/>
      <c r="N2444" s="27"/>
      <c r="O2444" s="133"/>
      <c r="P2444" s="134"/>
      <c r="Q2444" s="5"/>
      <c r="R2444" s="8"/>
      <c r="S2444" s="3"/>
      <c r="T2444" s="4"/>
      <c r="U2444" s="4"/>
      <c r="W2444" s="9"/>
      <c r="X2444" s="28"/>
      <c r="Y2444" s="18"/>
      <c r="Z2444" s="16"/>
      <c r="AD2444" s="5"/>
    </row>
    <row r="2445" spans="2:30" x14ac:dyDescent="0.2">
      <c r="B2445" s="3"/>
      <c r="C2445" s="3"/>
      <c r="D2445" s="29"/>
      <c r="E2445" s="10"/>
      <c r="F2445" s="114"/>
      <c r="G2445" s="5"/>
      <c r="J2445" s="3"/>
      <c r="K2445" s="3"/>
      <c r="L2445" s="3"/>
      <c r="M2445" s="3"/>
      <c r="N2445" s="27"/>
      <c r="O2445" s="133"/>
      <c r="P2445" s="134"/>
      <c r="Q2445" s="5"/>
      <c r="R2445" s="8"/>
      <c r="S2445" s="3"/>
      <c r="T2445" s="4"/>
      <c r="U2445" s="4"/>
      <c r="W2445" s="9"/>
      <c r="X2445" s="4"/>
      <c r="Y2445" s="18"/>
      <c r="Z2445" s="16"/>
      <c r="AD2445" s="5"/>
    </row>
    <row r="2446" spans="2:30" x14ac:dyDescent="0.2">
      <c r="B2446" s="3"/>
      <c r="C2446" s="3"/>
      <c r="D2446" s="29"/>
      <c r="E2446" s="10"/>
      <c r="F2446" s="114"/>
      <c r="G2446" s="5"/>
      <c r="J2446" s="3"/>
      <c r="K2446" s="3"/>
      <c r="L2446" s="3"/>
      <c r="M2446" s="3"/>
      <c r="N2446" s="27"/>
      <c r="O2446" s="133"/>
      <c r="P2446" s="134"/>
      <c r="Q2446" s="5"/>
      <c r="R2446" s="8"/>
      <c r="S2446" s="3"/>
      <c r="T2446" s="4"/>
      <c r="U2446" s="4"/>
      <c r="W2446" s="9"/>
      <c r="X2446" s="4"/>
      <c r="Y2446" s="18"/>
      <c r="Z2446" s="16"/>
      <c r="AD2446" s="5"/>
    </row>
    <row r="2447" spans="2:30" x14ac:dyDescent="0.2">
      <c r="B2447" s="3"/>
      <c r="C2447" s="3"/>
      <c r="D2447" s="29"/>
      <c r="E2447" s="10"/>
      <c r="F2447" s="114"/>
      <c r="G2447" s="5"/>
      <c r="J2447" s="3"/>
      <c r="K2447" s="3"/>
      <c r="L2447" s="3"/>
      <c r="M2447" s="3"/>
      <c r="N2447" s="27"/>
      <c r="O2447" s="133"/>
      <c r="P2447" s="134"/>
      <c r="Q2447" s="5"/>
      <c r="R2447" s="8"/>
      <c r="S2447" s="3"/>
      <c r="T2447" s="4"/>
      <c r="U2447" s="4"/>
      <c r="W2447" s="9"/>
      <c r="X2447" s="4"/>
      <c r="Y2447" s="18"/>
      <c r="Z2447" s="16"/>
      <c r="AD2447" s="5"/>
    </row>
    <row r="2448" spans="2:30" x14ac:dyDescent="0.2">
      <c r="B2448" s="3"/>
      <c r="C2448" s="3"/>
      <c r="D2448" s="29"/>
      <c r="E2448" s="10"/>
      <c r="F2448" s="114"/>
      <c r="G2448" s="5"/>
      <c r="J2448" s="3"/>
      <c r="K2448" s="3"/>
      <c r="L2448" s="3"/>
      <c r="M2448" s="3"/>
      <c r="N2448" s="27"/>
      <c r="O2448" s="133"/>
      <c r="P2448" s="134"/>
      <c r="Q2448" s="5"/>
      <c r="R2448" s="8"/>
      <c r="S2448" s="3"/>
      <c r="T2448" s="4"/>
      <c r="U2448" s="4"/>
      <c r="W2448" s="9"/>
      <c r="X2448" s="4"/>
      <c r="Y2448" s="18"/>
      <c r="Z2448" s="16"/>
      <c r="AD2448" s="5"/>
    </row>
    <row r="2449" spans="2:30" x14ac:dyDescent="0.2">
      <c r="B2449" s="3"/>
      <c r="C2449" s="3"/>
      <c r="D2449" s="29"/>
      <c r="E2449" s="10"/>
      <c r="F2449" s="114"/>
      <c r="G2449" s="5"/>
      <c r="J2449" s="3"/>
      <c r="K2449" s="3"/>
      <c r="L2449" s="3"/>
      <c r="M2449" s="3"/>
      <c r="N2449" s="27"/>
      <c r="O2449" s="133"/>
      <c r="P2449" s="134"/>
      <c r="Q2449" s="5"/>
      <c r="R2449" s="8"/>
      <c r="S2449" s="3"/>
      <c r="T2449" s="4"/>
      <c r="U2449" s="4"/>
      <c r="W2449" s="9"/>
      <c r="X2449" s="4"/>
      <c r="Y2449" s="18"/>
      <c r="Z2449" s="16"/>
      <c r="AD2449" s="5"/>
    </row>
    <row r="2450" spans="2:30" x14ac:dyDescent="0.2">
      <c r="B2450" s="3"/>
      <c r="C2450" s="3"/>
      <c r="D2450" s="29"/>
      <c r="E2450" s="10"/>
      <c r="F2450" s="114"/>
      <c r="G2450" s="5"/>
      <c r="J2450" s="3"/>
      <c r="K2450" s="3"/>
      <c r="L2450" s="3"/>
      <c r="M2450" s="3"/>
      <c r="N2450" s="27"/>
      <c r="O2450" s="133"/>
      <c r="P2450" s="134"/>
      <c r="Q2450" s="5"/>
      <c r="R2450" s="8"/>
      <c r="S2450" s="3"/>
      <c r="T2450" s="4"/>
      <c r="U2450" s="4"/>
      <c r="W2450" s="9"/>
      <c r="X2450" s="4"/>
      <c r="Y2450" s="18"/>
      <c r="Z2450" s="16"/>
      <c r="AD2450" s="5"/>
    </row>
    <row r="2451" spans="2:30" x14ac:dyDescent="0.2">
      <c r="B2451" s="3"/>
      <c r="C2451" s="3"/>
      <c r="D2451" s="29"/>
      <c r="E2451" s="10"/>
      <c r="F2451" s="114"/>
      <c r="G2451" s="5"/>
      <c r="J2451" s="3"/>
      <c r="K2451" s="3"/>
      <c r="L2451" s="3"/>
      <c r="M2451" s="3"/>
      <c r="N2451" s="27"/>
      <c r="O2451" s="133"/>
      <c r="P2451" s="134"/>
      <c r="Q2451" s="5"/>
      <c r="R2451" s="8"/>
      <c r="S2451" s="3"/>
      <c r="T2451" s="4"/>
      <c r="U2451" s="4"/>
      <c r="W2451" s="9"/>
      <c r="X2451" s="4"/>
      <c r="Y2451" s="18"/>
      <c r="Z2451" s="16"/>
      <c r="AD2451" s="5"/>
    </row>
    <row r="2452" spans="2:30" x14ac:dyDescent="0.2">
      <c r="B2452" s="3"/>
      <c r="C2452" s="3"/>
      <c r="D2452" s="29"/>
      <c r="E2452" s="10"/>
      <c r="F2452" s="114"/>
      <c r="G2452" s="5"/>
      <c r="J2452" s="3"/>
      <c r="K2452" s="3"/>
      <c r="L2452" s="3"/>
      <c r="M2452" s="3"/>
      <c r="N2452" s="27"/>
      <c r="O2452" s="133"/>
      <c r="P2452" s="134"/>
      <c r="Q2452" s="5"/>
      <c r="R2452" s="8"/>
      <c r="S2452" s="3"/>
      <c r="T2452" s="4"/>
      <c r="U2452" s="4"/>
      <c r="W2452" s="9"/>
      <c r="X2452" s="4"/>
      <c r="Y2452" s="18"/>
      <c r="Z2452" s="16"/>
      <c r="AD2452" s="5"/>
    </row>
    <row r="2453" spans="2:30" x14ac:dyDescent="0.2">
      <c r="B2453" s="3"/>
      <c r="C2453" s="3"/>
      <c r="D2453" s="29"/>
      <c r="E2453" s="10"/>
      <c r="F2453" s="114"/>
      <c r="G2453" s="5"/>
      <c r="J2453" s="3"/>
      <c r="K2453" s="3"/>
      <c r="L2453" s="3"/>
      <c r="M2453" s="3"/>
      <c r="N2453" s="27"/>
      <c r="O2453" s="133"/>
      <c r="P2453" s="134"/>
      <c r="Q2453" s="5"/>
      <c r="R2453" s="8"/>
      <c r="S2453" s="3"/>
      <c r="T2453" s="4"/>
      <c r="U2453" s="4"/>
      <c r="W2453" s="9"/>
      <c r="X2453" s="4"/>
      <c r="Y2453" s="18"/>
      <c r="Z2453" s="16"/>
      <c r="AD2453" s="5"/>
    </row>
    <row r="2454" spans="2:30" x14ac:dyDescent="0.2">
      <c r="B2454" s="3"/>
      <c r="C2454" s="3"/>
      <c r="D2454" s="29"/>
      <c r="E2454" s="10"/>
      <c r="F2454" s="114"/>
      <c r="G2454" s="5"/>
      <c r="J2454" s="3"/>
      <c r="K2454" s="3"/>
      <c r="L2454" s="3"/>
      <c r="M2454" s="3"/>
      <c r="N2454" s="27"/>
      <c r="O2454" s="133"/>
      <c r="P2454" s="134"/>
      <c r="Q2454" s="5"/>
      <c r="R2454" s="8"/>
      <c r="S2454" s="3"/>
      <c r="T2454" s="4"/>
      <c r="U2454" s="4"/>
      <c r="W2454" s="9"/>
      <c r="X2454" s="4"/>
      <c r="Y2454" s="18"/>
      <c r="Z2454" s="16"/>
      <c r="AD2454" s="5"/>
    </row>
    <row r="2455" spans="2:30" x14ac:dyDescent="0.2">
      <c r="B2455" s="3"/>
      <c r="C2455" s="3"/>
      <c r="D2455" s="29"/>
      <c r="E2455" s="10"/>
      <c r="F2455" s="114"/>
      <c r="G2455" s="5"/>
      <c r="J2455" s="3"/>
      <c r="K2455" s="3"/>
      <c r="L2455" s="3"/>
      <c r="M2455" s="3"/>
      <c r="N2455" s="27"/>
      <c r="O2455" s="133"/>
      <c r="P2455" s="134"/>
      <c r="Q2455" s="5"/>
      <c r="R2455" s="8"/>
      <c r="S2455" s="3"/>
      <c r="T2455" s="4"/>
      <c r="U2455" s="4"/>
      <c r="W2455" s="9"/>
      <c r="X2455" s="4"/>
      <c r="Y2455" s="18"/>
      <c r="Z2455" s="16"/>
      <c r="AD2455" s="5"/>
    </row>
    <row r="2456" spans="2:30" x14ac:dyDescent="0.2">
      <c r="B2456" s="3"/>
      <c r="C2456" s="3"/>
      <c r="D2456" s="29"/>
      <c r="E2456" s="10"/>
      <c r="F2456" s="114"/>
      <c r="G2456" s="5"/>
      <c r="J2456" s="3"/>
      <c r="K2456" s="3"/>
      <c r="L2456" s="3"/>
      <c r="M2456" s="3"/>
      <c r="N2456" s="27"/>
      <c r="O2456" s="133"/>
      <c r="P2456" s="134"/>
      <c r="Q2456" s="5"/>
      <c r="R2456" s="8"/>
      <c r="S2456" s="3"/>
      <c r="T2456" s="4"/>
      <c r="U2456" s="4"/>
      <c r="W2456" s="9"/>
      <c r="X2456" s="4"/>
      <c r="Y2456" s="18"/>
      <c r="Z2456" s="16"/>
      <c r="AD2456" s="5"/>
    </row>
    <row r="2457" spans="2:30" x14ac:dyDescent="0.2">
      <c r="B2457" s="3"/>
      <c r="C2457" s="3"/>
      <c r="D2457" s="29"/>
      <c r="E2457" s="10"/>
      <c r="F2457" s="114"/>
      <c r="G2457" s="5"/>
      <c r="J2457" s="3"/>
      <c r="K2457" s="3"/>
      <c r="L2457" s="3"/>
      <c r="M2457" s="3"/>
      <c r="N2457" s="27"/>
      <c r="O2457" s="133"/>
      <c r="P2457" s="134"/>
      <c r="Q2457" s="5"/>
      <c r="R2457" s="8"/>
      <c r="S2457" s="3"/>
      <c r="T2457" s="4"/>
      <c r="U2457" s="4"/>
      <c r="W2457" s="9"/>
      <c r="X2457" s="4"/>
      <c r="Y2457" s="18"/>
      <c r="Z2457" s="16"/>
      <c r="AD2457" s="5"/>
    </row>
    <row r="2458" spans="2:30" x14ac:dyDescent="0.2">
      <c r="B2458" s="3"/>
      <c r="C2458" s="3"/>
      <c r="D2458" s="29"/>
      <c r="E2458" s="10"/>
      <c r="F2458" s="114"/>
      <c r="G2458" s="5"/>
      <c r="J2458" s="3"/>
      <c r="K2458" s="3"/>
      <c r="L2458" s="3"/>
      <c r="M2458" s="3"/>
      <c r="N2458" s="27"/>
      <c r="O2458" s="133"/>
      <c r="P2458" s="134"/>
      <c r="Q2458" s="5"/>
      <c r="R2458" s="8"/>
      <c r="S2458" s="3"/>
      <c r="T2458" s="4"/>
      <c r="U2458" s="4"/>
      <c r="W2458" s="9"/>
      <c r="X2458" s="4"/>
      <c r="Y2458" s="18"/>
      <c r="Z2458" s="16"/>
      <c r="AD2458" s="5"/>
    </row>
    <row r="2459" spans="2:30" x14ac:dyDescent="0.2">
      <c r="B2459" s="3"/>
      <c r="C2459" s="3"/>
      <c r="D2459" s="29"/>
      <c r="E2459" s="10"/>
      <c r="F2459" s="114"/>
      <c r="G2459" s="5"/>
      <c r="J2459" s="3"/>
      <c r="K2459" s="3"/>
      <c r="L2459" s="3"/>
      <c r="M2459" s="3"/>
      <c r="N2459" s="27"/>
      <c r="O2459" s="133"/>
      <c r="P2459" s="134"/>
      <c r="Q2459" s="5"/>
      <c r="R2459" s="8"/>
      <c r="S2459" s="3"/>
      <c r="T2459" s="4"/>
      <c r="U2459" s="4"/>
      <c r="W2459" s="9"/>
      <c r="X2459" s="4"/>
      <c r="Y2459" s="18"/>
      <c r="Z2459" s="16"/>
      <c r="AD2459" s="5"/>
    </row>
    <row r="2460" spans="2:30" x14ac:dyDescent="0.2">
      <c r="B2460" s="3"/>
      <c r="C2460" s="3"/>
      <c r="D2460" s="29"/>
      <c r="E2460" s="10"/>
      <c r="F2460" s="114"/>
      <c r="G2460" s="5"/>
      <c r="J2460" s="3"/>
      <c r="K2460" s="3"/>
      <c r="L2460" s="3"/>
      <c r="M2460" s="3"/>
      <c r="N2460" s="27"/>
      <c r="O2460" s="133"/>
      <c r="P2460" s="134"/>
      <c r="Q2460" s="5"/>
      <c r="R2460" s="8"/>
      <c r="S2460" s="3"/>
      <c r="T2460" s="4"/>
      <c r="U2460" s="4"/>
      <c r="W2460" s="9"/>
      <c r="X2460" s="4"/>
      <c r="Y2460" s="18"/>
      <c r="Z2460" s="16"/>
      <c r="AD2460" s="5"/>
    </row>
    <row r="2461" spans="2:30" x14ac:dyDescent="0.2">
      <c r="B2461" s="3"/>
      <c r="C2461" s="3"/>
      <c r="D2461" s="29"/>
      <c r="E2461" s="10"/>
      <c r="F2461" s="114"/>
      <c r="G2461" s="5"/>
      <c r="J2461" s="3"/>
      <c r="K2461" s="3"/>
      <c r="L2461" s="3"/>
      <c r="M2461" s="3"/>
      <c r="N2461" s="27"/>
      <c r="O2461" s="133"/>
      <c r="P2461" s="134"/>
      <c r="Q2461" s="5"/>
      <c r="R2461" s="8"/>
      <c r="S2461" s="3"/>
      <c r="T2461" s="4"/>
      <c r="U2461" s="4"/>
      <c r="W2461" s="9"/>
      <c r="X2461" s="4"/>
      <c r="Y2461" s="18"/>
      <c r="Z2461" s="16"/>
      <c r="AD2461" s="5"/>
    </row>
    <row r="2462" spans="2:30" x14ac:dyDescent="0.2">
      <c r="B2462" s="3"/>
      <c r="C2462" s="3"/>
      <c r="D2462" s="29"/>
      <c r="E2462" s="10"/>
      <c r="F2462" s="114"/>
      <c r="G2462" s="5"/>
      <c r="J2462" s="3"/>
      <c r="K2462" s="3"/>
      <c r="L2462" s="3"/>
      <c r="M2462" s="3"/>
      <c r="N2462" s="27"/>
      <c r="O2462" s="133"/>
      <c r="P2462" s="134"/>
      <c r="Q2462" s="5"/>
      <c r="R2462" s="8"/>
      <c r="S2462" s="3"/>
      <c r="T2462" s="4"/>
      <c r="U2462" s="4"/>
      <c r="W2462" s="9"/>
      <c r="X2462" s="4"/>
      <c r="Y2462" s="18"/>
      <c r="Z2462" s="16"/>
      <c r="AD2462" s="5"/>
    </row>
    <row r="2463" spans="2:30" x14ac:dyDescent="0.2">
      <c r="B2463" s="3"/>
      <c r="C2463" s="3"/>
      <c r="D2463" s="29"/>
      <c r="E2463" s="10"/>
      <c r="F2463" s="114"/>
      <c r="G2463" s="5"/>
      <c r="J2463" s="3"/>
      <c r="K2463" s="3"/>
      <c r="L2463" s="3"/>
      <c r="M2463" s="3"/>
      <c r="N2463" s="27"/>
      <c r="O2463" s="133"/>
      <c r="P2463" s="134"/>
      <c r="Q2463" s="5"/>
      <c r="R2463" s="8"/>
      <c r="S2463" s="3"/>
      <c r="T2463" s="4"/>
      <c r="U2463" s="4"/>
      <c r="W2463" s="9"/>
      <c r="X2463" s="4"/>
      <c r="Y2463" s="18"/>
      <c r="Z2463" s="16"/>
      <c r="AD2463" s="5"/>
    </row>
    <row r="2464" spans="2:30" x14ac:dyDescent="0.2">
      <c r="B2464" s="3"/>
      <c r="C2464" s="3"/>
      <c r="D2464" s="29"/>
      <c r="E2464" s="10"/>
      <c r="F2464" s="114"/>
      <c r="G2464" s="5"/>
      <c r="J2464" s="3"/>
      <c r="K2464" s="3"/>
      <c r="L2464" s="3"/>
      <c r="M2464" s="3"/>
      <c r="N2464" s="27"/>
      <c r="O2464" s="133"/>
      <c r="P2464" s="134"/>
      <c r="Q2464" s="5"/>
      <c r="R2464" s="8"/>
      <c r="S2464" s="3"/>
      <c r="T2464" s="4"/>
      <c r="U2464" s="4"/>
      <c r="W2464" s="9"/>
      <c r="X2464" s="4"/>
      <c r="Y2464" s="18"/>
      <c r="Z2464" s="16"/>
      <c r="AD2464" s="5"/>
    </row>
    <row r="2465" spans="2:30" x14ac:dyDescent="0.2">
      <c r="B2465" s="3"/>
      <c r="C2465" s="3"/>
      <c r="D2465" s="29"/>
      <c r="E2465" s="10"/>
      <c r="F2465" s="114"/>
      <c r="G2465" s="5"/>
      <c r="J2465" s="3"/>
      <c r="K2465" s="3"/>
      <c r="L2465" s="3"/>
      <c r="M2465" s="3"/>
      <c r="N2465" s="27"/>
      <c r="O2465" s="133"/>
      <c r="P2465" s="134"/>
      <c r="Q2465" s="5"/>
      <c r="R2465" s="8"/>
      <c r="S2465" s="3"/>
      <c r="T2465" s="4"/>
      <c r="U2465" s="4"/>
      <c r="W2465" s="9"/>
      <c r="X2465" s="4"/>
      <c r="Y2465" s="18"/>
      <c r="Z2465" s="16"/>
      <c r="AD2465" s="5"/>
    </row>
    <row r="2466" spans="2:30" x14ac:dyDescent="0.2">
      <c r="B2466" s="3"/>
      <c r="C2466" s="3"/>
      <c r="D2466" s="29"/>
      <c r="E2466" s="10"/>
      <c r="F2466" s="114"/>
      <c r="G2466" s="5"/>
      <c r="J2466" s="3"/>
      <c r="K2466" s="3"/>
      <c r="L2466" s="3"/>
      <c r="M2466" s="3"/>
      <c r="N2466" s="27"/>
      <c r="O2466" s="133"/>
      <c r="P2466" s="134"/>
      <c r="Q2466" s="5"/>
      <c r="R2466" s="8"/>
      <c r="S2466" s="3"/>
      <c r="T2466" s="4"/>
      <c r="U2466" s="4"/>
      <c r="W2466" s="9"/>
      <c r="X2466" s="4"/>
      <c r="Y2466" s="18"/>
      <c r="Z2466" s="16"/>
      <c r="AD2466" s="5"/>
    </row>
    <row r="2467" spans="2:30" x14ac:dyDescent="0.2">
      <c r="B2467" s="3"/>
      <c r="C2467" s="3"/>
      <c r="D2467" s="29"/>
      <c r="E2467" s="10"/>
      <c r="F2467" s="114"/>
      <c r="G2467" s="5"/>
      <c r="J2467" s="3"/>
      <c r="K2467" s="3"/>
      <c r="L2467" s="3"/>
      <c r="M2467" s="3"/>
      <c r="N2467" s="27"/>
      <c r="O2467" s="133"/>
      <c r="P2467" s="134"/>
      <c r="Q2467" s="5"/>
      <c r="R2467" s="8"/>
      <c r="S2467" s="3"/>
      <c r="T2467" s="4"/>
      <c r="U2467" s="4"/>
      <c r="W2467" s="9"/>
      <c r="X2467" s="4"/>
      <c r="Y2467" s="18"/>
      <c r="Z2467" s="16"/>
      <c r="AD2467" s="5"/>
    </row>
    <row r="2468" spans="2:30" x14ac:dyDescent="0.2">
      <c r="B2468" s="3"/>
      <c r="C2468" s="3"/>
      <c r="D2468" s="29"/>
      <c r="E2468" s="10"/>
      <c r="F2468" s="114"/>
      <c r="G2468" s="5"/>
      <c r="J2468" s="3"/>
      <c r="K2468" s="3"/>
      <c r="L2468" s="3"/>
      <c r="M2468" s="3"/>
      <c r="N2468" s="27"/>
      <c r="O2468" s="133"/>
      <c r="P2468" s="134"/>
      <c r="Q2468" s="5"/>
      <c r="R2468" s="8"/>
      <c r="S2468" s="3"/>
      <c r="T2468" s="4"/>
      <c r="U2468" s="4"/>
      <c r="W2468" s="9"/>
      <c r="X2468" s="4"/>
      <c r="Y2468" s="18"/>
      <c r="Z2468" s="16"/>
      <c r="AD2468" s="5"/>
    </row>
    <row r="2469" spans="2:30" x14ac:dyDescent="0.2">
      <c r="B2469" s="3"/>
      <c r="C2469" s="3"/>
      <c r="D2469" s="29"/>
      <c r="E2469" s="10"/>
      <c r="F2469" s="114"/>
      <c r="G2469" s="5"/>
      <c r="J2469" s="3"/>
      <c r="K2469" s="3"/>
      <c r="L2469" s="3"/>
      <c r="M2469" s="3"/>
      <c r="N2469" s="27"/>
      <c r="O2469" s="133"/>
      <c r="P2469" s="134"/>
      <c r="Q2469" s="5"/>
      <c r="R2469" s="8"/>
      <c r="S2469" s="3"/>
      <c r="T2469" s="4"/>
      <c r="U2469" s="4"/>
      <c r="W2469" s="9"/>
      <c r="X2469" s="4"/>
      <c r="Y2469" s="18"/>
      <c r="Z2469" s="16"/>
      <c r="AD2469" s="5"/>
    </row>
    <row r="2470" spans="2:30" x14ac:dyDescent="0.2">
      <c r="B2470" s="3"/>
      <c r="C2470" s="3"/>
      <c r="D2470" s="29"/>
      <c r="E2470" s="10"/>
      <c r="F2470" s="114"/>
      <c r="G2470" s="5"/>
      <c r="J2470" s="3"/>
      <c r="K2470" s="3"/>
      <c r="L2470" s="3"/>
      <c r="M2470" s="3"/>
      <c r="N2470" s="27"/>
      <c r="O2470" s="133"/>
      <c r="P2470" s="134"/>
      <c r="Q2470" s="5"/>
      <c r="R2470" s="8"/>
      <c r="S2470" s="3"/>
      <c r="T2470" s="4"/>
      <c r="U2470" s="4"/>
      <c r="W2470" s="9"/>
      <c r="X2470" s="4"/>
      <c r="Y2470" s="18"/>
      <c r="Z2470" s="16"/>
      <c r="AD2470" s="5"/>
    </row>
    <row r="2471" spans="2:30" x14ac:dyDescent="0.2">
      <c r="B2471" s="3"/>
      <c r="C2471" s="3"/>
      <c r="D2471" s="29"/>
      <c r="E2471" s="10"/>
      <c r="F2471" s="114"/>
      <c r="G2471" s="5"/>
      <c r="J2471" s="3"/>
      <c r="K2471" s="3"/>
      <c r="L2471" s="3"/>
      <c r="M2471" s="3"/>
      <c r="N2471" s="27"/>
      <c r="O2471" s="133"/>
      <c r="P2471" s="134"/>
      <c r="Q2471" s="5"/>
      <c r="R2471" s="8"/>
      <c r="S2471" s="3"/>
      <c r="T2471" s="4"/>
      <c r="U2471" s="4"/>
      <c r="W2471" s="9"/>
      <c r="X2471" s="4"/>
      <c r="Y2471" s="18"/>
      <c r="Z2471" s="16"/>
      <c r="AD2471" s="5"/>
    </row>
    <row r="2472" spans="2:30" x14ac:dyDescent="0.2">
      <c r="B2472" s="3"/>
      <c r="C2472" s="3"/>
      <c r="D2472" s="29"/>
      <c r="E2472" s="10"/>
      <c r="F2472" s="114"/>
      <c r="G2472" s="5"/>
      <c r="J2472" s="3"/>
      <c r="K2472" s="3"/>
      <c r="L2472" s="3"/>
      <c r="M2472" s="3"/>
      <c r="N2472" s="27"/>
      <c r="O2472" s="133"/>
      <c r="P2472" s="134"/>
      <c r="Q2472" s="5"/>
      <c r="R2472" s="8"/>
      <c r="S2472" s="3"/>
      <c r="T2472" s="4"/>
      <c r="U2472" s="4"/>
      <c r="W2472" s="9"/>
      <c r="X2472" s="4"/>
      <c r="Y2472" s="18"/>
      <c r="Z2472" s="16"/>
      <c r="AD2472" s="5"/>
    </row>
    <row r="2473" spans="2:30" x14ac:dyDescent="0.2">
      <c r="B2473" s="3"/>
      <c r="C2473" s="3"/>
      <c r="D2473" s="29"/>
      <c r="E2473" s="10"/>
      <c r="F2473" s="114"/>
      <c r="G2473" s="5"/>
      <c r="J2473" s="3"/>
      <c r="K2473" s="3"/>
      <c r="L2473" s="3"/>
      <c r="M2473" s="3"/>
      <c r="N2473" s="27"/>
      <c r="O2473" s="133"/>
      <c r="P2473" s="134"/>
      <c r="Q2473" s="5"/>
      <c r="R2473" s="8"/>
      <c r="S2473" s="3"/>
      <c r="T2473" s="4"/>
      <c r="U2473" s="4"/>
      <c r="W2473" s="9"/>
      <c r="X2473" s="4"/>
      <c r="Y2473" s="18"/>
      <c r="Z2473" s="16"/>
      <c r="AD2473" s="5"/>
    </row>
    <row r="2474" spans="2:30" x14ac:dyDescent="0.2">
      <c r="B2474" s="3"/>
      <c r="C2474" s="3"/>
      <c r="D2474" s="29"/>
      <c r="E2474" s="10"/>
      <c r="F2474" s="114"/>
      <c r="G2474" s="5"/>
      <c r="J2474" s="3"/>
      <c r="K2474" s="3"/>
      <c r="L2474" s="3"/>
      <c r="M2474" s="3"/>
      <c r="N2474" s="27"/>
      <c r="O2474" s="133"/>
      <c r="P2474" s="134"/>
      <c r="Q2474" s="5"/>
      <c r="R2474" s="8"/>
      <c r="S2474" s="3"/>
      <c r="T2474" s="4"/>
      <c r="U2474" s="4"/>
      <c r="W2474" s="9"/>
      <c r="X2474" s="4"/>
      <c r="Y2474" s="18"/>
      <c r="Z2474" s="16"/>
      <c r="AD2474" s="5"/>
    </row>
    <row r="2475" spans="2:30" x14ac:dyDescent="0.2">
      <c r="B2475" s="3"/>
      <c r="C2475" s="3"/>
      <c r="D2475" s="29"/>
      <c r="E2475" s="10"/>
      <c r="F2475" s="114"/>
      <c r="G2475" s="5"/>
      <c r="J2475" s="3"/>
      <c r="K2475" s="3"/>
      <c r="L2475" s="3"/>
      <c r="M2475" s="3"/>
      <c r="N2475" s="27"/>
      <c r="O2475" s="133"/>
      <c r="P2475" s="134"/>
      <c r="Q2475" s="5"/>
      <c r="R2475" s="8"/>
      <c r="S2475" s="3"/>
      <c r="T2475" s="4"/>
      <c r="U2475" s="4"/>
      <c r="W2475" s="9"/>
      <c r="X2475" s="28"/>
      <c r="Y2475" s="18"/>
      <c r="Z2475" s="16"/>
      <c r="AD2475" s="5"/>
    </row>
    <row r="2476" spans="2:30" x14ac:dyDescent="0.2">
      <c r="B2476" s="3"/>
      <c r="C2476" s="3"/>
      <c r="D2476" s="29"/>
      <c r="E2476" s="10"/>
      <c r="F2476" s="114"/>
      <c r="G2476" s="5"/>
      <c r="J2476" s="3"/>
      <c r="K2476" s="3"/>
      <c r="L2476" s="3"/>
      <c r="M2476" s="3"/>
      <c r="N2476" s="27"/>
      <c r="O2476" s="133"/>
      <c r="P2476" s="134"/>
      <c r="Q2476" s="5"/>
      <c r="R2476" s="8"/>
      <c r="S2476" s="3"/>
      <c r="T2476" s="4"/>
      <c r="U2476" s="4"/>
      <c r="W2476" s="9"/>
      <c r="X2476" s="4"/>
      <c r="Y2476" s="18"/>
      <c r="Z2476" s="16"/>
      <c r="AD2476" s="5"/>
    </row>
    <row r="2477" spans="2:30" x14ac:dyDescent="0.2">
      <c r="B2477" s="3"/>
      <c r="C2477" s="3"/>
      <c r="D2477" s="29"/>
      <c r="E2477" s="10"/>
      <c r="F2477" s="114"/>
      <c r="G2477" s="5"/>
      <c r="J2477" s="3"/>
      <c r="K2477" s="3"/>
      <c r="L2477" s="3"/>
      <c r="M2477" s="3"/>
      <c r="N2477" s="27"/>
      <c r="O2477" s="133"/>
      <c r="P2477" s="134"/>
      <c r="Q2477" s="5"/>
      <c r="R2477" s="8"/>
      <c r="S2477" s="3"/>
      <c r="T2477" s="4"/>
      <c r="U2477" s="4"/>
      <c r="W2477" s="9"/>
      <c r="X2477" s="4"/>
      <c r="Y2477" s="18"/>
      <c r="Z2477" s="16"/>
      <c r="AD2477" s="5"/>
    </row>
    <row r="2478" spans="2:30" x14ac:dyDescent="0.2">
      <c r="B2478" s="3"/>
      <c r="C2478" s="3"/>
      <c r="D2478" s="29"/>
      <c r="E2478" s="10"/>
      <c r="F2478" s="114"/>
      <c r="G2478" s="5"/>
      <c r="J2478" s="3"/>
      <c r="K2478" s="3"/>
      <c r="L2478" s="3"/>
      <c r="M2478" s="3"/>
      <c r="N2478" s="27"/>
      <c r="O2478" s="133"/>
      <c r="P2478" s="134"/>
      <c r="Q2478" s="5"/>
      <c r="R2478" s="8"/>
      <c r="S2478" s="3"/>
      <c r="T2478" s="4"/>
      <c r="U2478" s="4"/>
      <c r="W2478" s="9"/>
      <c r="X2478" s="4"/>
      <c r="Y2478" s="18"/>
      <c r="Z2478" s="16"/>
      <c r="AD2478" s="5"/>
    </row>
    <row r="2479" spans="2:30" x14ac:dyDescent="0.2">
      <c r="B2479" s="3"/>
      <c r="C2479" s="3"/>
      <c r="D2479" s="29"/>
      <c r="E2479" s="10"/>
      <c r="F2479" s="114"/>
      <c r="G2479" s="5"/>
      <c r="J2479" s="3"/>
      <c r="K2479" s="3"/>
      <c r="L2479" s="3"/>
      <c r="M2479" s="3"/>
      <c r="N2479" s="27"/>
      <c r="O2479" s="133"/>
      <c r="P2479" s="134"/>
      <c r="Q2479" s="5"/>
      <c r="R2479" s="8"/>
      <c r="S2479" s="3"/>
      <c r="T2479" s="4"/>
      <c r="U2479" s="4"/>
      <c r="W2479" s="9"/>
      <c r="X2479" s="4"/>
      <c r="Y2479" s="18"/>
      <c r="Z2479" s="16"/>
      <c r="AD2479" s="5"/>
    </row>
    <row r="2480" spans="2:30" x14ac:dyDescent="0.2">
      <c r="B2480" s="3"/>
      <c r="C2480" s="3"/>
      <c r="D2480" s="29"/>
      <c r="E2480" s="10"/>
      <c r="F2480" s="114"/>
      <c r="G2480" s="5"/>
      <c r="J2480" s="3"/>
      <c r="K2480" s="3"/>
      <c r="L2480" s="3"/>
      <c r="M2480" s="3"/>
      <c r="N2480" s="27"/>
      <c r="O2480" s="133"/>
      <c r="P2480" s="134"/>
      <c r="Q2480" s="5"/>
      <c r="R2480" s="8"/>
      <c r="S2480" s="3"/>
      <c r="T2480" s="4"/>
      <c r="U2480" s="4"/>
      <c r="W2480" s="9"/>
      <c r="X2480" s="4"/>
      <c r="Y2480" s="18"/>
      <c r="Z2480" s="16"/>
      <c r="AD2480" s="5"/>
    </row>
    <row r="2481" spans="2:30" x14ac:dyDescent="0.2">
      <c r="B2481" s="3"/>
      <c r="C2481" s="3"/>
      <c r="D2481" s="29"/>
      <c r="E2481" s="10"/>
      <c r="F2481" s="114"/>
      <c r="G2481" s="5"/>
      <c r="J2481" s="3"/>
      <c r="K2481" s="3"/>
      <c r="L2481" s="3"/>
      <c r="M2481" s="3"/>
      <c r="N2481" s="27"/>
      <c r="O2481" s="133"/>
      <c r="P2481" s="134"/>
      <c r="Q2481" s="5"/>
      <c r="R2481" s="8"/>
      <c r="S2481" s="3"/>
      <c r="T2481" s="4"/>
      <c r="U2481" s="4"/>
      <c r="W2481" s="9"/>
      <c r="X2481" s="4"/>
      <c r="Y2481" s="18"/>
      <c r="Z2481" s="16"/>
      <c r="AD2481" s="5"/>
    </row>
    <row r="2482" spans="2:30" x14ac:dyDescent="0.2">
      <c r="B2482" s="3"/>
      <c r="C2482" s="3"/>
      <c r="D2482" s="29"/>
      <c r="E2482" s="10"/>
      <c r="F2482" s="114"/>
      <c r="G2482" s="5"/>
      <c r="J2482" s="3"/>
      <c r="K2482" s="3"/>
      <c r="L2482" s="3"/>
      <c r="M2482" s="3"/>
      <c r="N2482" s="27"/>
      <c r="O2482" s="133"/>
      <c r="P2482" s="134"/>
      <c r="Q2482" s="5"/>
      <c r="R2482" s="8"/>
      <c r="S2482" s="3"/>
      <c r="T2482" s="4"/>
      <c r="U2482" s="4"/>
      <c r="W2482" s="9"/>
      <c r="X2482" s="4"/>
      <c r="Y2482" s="18"/>
      <c r="Z2482" s="16"/>
      <c r="AD2482" s="5"/>
    </row>
    <row r="2483" spans="2:30" x14ac:dyDescent="0.2">
      <c r="B2483" s="3"/>
      <c r="C2483" s="3"/>
      <c r="D2483" s="29"/>
      <c r="E2483" s="10"/>
      <c r="F2483" s="114"/>
      <c r="G2483" s="5"/>
      <c r="J2483" s="3"/>
      <c r="K2483" s="3"/>
      <c r="L2483" s="3"/>
      <c r="M2483" s="3"/>
      <c r="N2483" s="27"/>
      <c r="O2483" s="133"/>
      <c r="P2483" s="134"/>
      <c r="Q2483" s="5"/>
      <c r="R2483" s="8"/>
      <c r="S2483" s="3"/>
      <c r="T2483" s="4"/>
      <c r="U2483" s="4"/>
      <c r="W2483" s="9"/>
      <c r="X2483" s="4"/>
      <c r="Y2483" s="18"/>
      <c r="Z2483" s="16"/>
      <c r="AD2483" s="5"/>
    </row>
    <row r="2484" spans="2:30" x14ac:dyDescent="0.2">
      <c r="B2484" s="3"/>
      <c r="C2484" s="3"/>
      <c r="D2484" s="29"/>
      <c r="E2484" s="10"/>
      <c r="F2484" s="114"/>
      <c r="G2484" s="5"/>
      <c r="J2484" s="3"/>
      <c r="K2484" s="3"/>
      <c r="L2484" s="3"/>
      <c r="M2484" s="3"/>
      <c r="N2484" s="27"/>
      <c r="O2484" s="133"/>
      <c r="P2484" s="134"/>
      <c r="Q2484" s="5"/>
      <c r="R2484" s="8"/>
      <c r="S2484" s="3"/>
      <c r="T2484" s="4"/>
      <c r="U2484" s="4"/>
      <c r="W2484" s="9"/>
      <c r="X2484" s="4"/>
      <c r="Y2484" s="18"/>
      <c r="Z2484" s="16"/>
      <c r="AD2484" s="5"/>
    </row>
    <row r="2485" spans="2:30" x14ac:dyDescent="0.2">
      <c r="B2485" s="3"/>
      <c r="C2485" s="3"/>
      <c r="D2485" s="29"/>
      <c r="E2485" s="10"/>
      <c r="F2485" s="114"/>
      <c r="G2485" s="5"/>
      <c r="J2485" s="3"/>
      <c r="K2485" s="3"/>
      <c r="L2485" s="3"/>
      <c r="M2485" s="3"/>
      <c r="N2485" s="27"/>
      <c r="O2485" s="133"/>
      <c r="P2485" s="134"/>
      <c r="Q2485" s="5"/>
      <c r="R2485" s="8"/>
      <c r="S2485" s="3"/>
      <c r="T2485" s="4"/>
      <c r="U2485" s="4"/>
      <c r="W2485" s="9"/>
      <c r="X2485" s="4"/>
      <c r="Y2485" s="18"/>
      <c r="Z2485" s="16"/>
      <c r="AD2485" s="5"/>
    </row>
    <row r="2486" spans="2:30" x14ac:dyDescent="0.2">
      <c r="B2486" s="3"/>
      <c r="C2486" s="3"/>
      <c r="D2486" s="29"/>
      <c r="E2486" s="10"/>
      <c r="F2486" s="114"/>
      <c r="G2486" s="5"/>
      <c r="J2486" s="3"/>
      <c r="K2486" s="3"/>
      <c r="L2486" s="3"/>
      <c r="M2486" s="3"/>
      <c r="N2486" s="27"/>
      <c r="O2486" s="133"/>
      <c r="P2486" s="134"/>
      <c r="Q2486" s="5"/>
      <c r="R2486" s="8"/>
      <c r="S2486" s="3"/>
      <c r="T2486" s="4"/>
      <c r="U2486" s="4"/>
      <c r="W2486" s="9"/>
      <c r="X2486" s="4"/>
      <c r="Y2486" s="18"/>
      <c r="Z2486" s="16"/>
      <c r="AD2486" s="5"/>
    </row>
    <row r="2487" spans="2:30" x14ac:dyDescent="0.2">
      <c r="B2487" s="3"/>
      <c r="C2487" s="3"/>
      <c r="D2487" s="29"/>
      <c r="E2487" s="10"/>
      <c r="F2487" s="114"/>
      <c r="G2487" s="5"/>
      <c r="J2487" s="3"/>
      <c r="K2487" s="3"/>
      <c r="L2487" s="3"/>
      <c r="M2487" s="3"/>
      <c r="N2487" s="27"/>
      <c r="O2487" s="133"/>
      <c r="P2487" s="134"/>
      <c r="Q2487" s="5"/>
      <c r="R2487" s="8"/>
      <c r="S2487" s="3"/>
      <c r="T2487" s="4"/>
      <c r="U2487" s="4"/>
      <c r="W2487" s="9"/>
      <c r="X2487" s="4"/>
      <c r="Y2487" s="18"/>
      <c r="Z2487" s="16"/>
      <c r="AD2487" s="5"/>
    </row>
    <row r="2488" spans="2:30" x14ac:dyDescent="0.2">
      <c r="B2488" s="3"/>
      <c r="C2488" s="3"/>
      <c r="D2488" s="29"/>
      <c r="E2488" s="10"/>
      <c r="F2488" s="114"/>
      <c r="G2488" s="5"/>
      <c r="J2488" s="3"/>
      <c r="K2488" s="3"/>
      <c r="L2488" s="3"/>
      <c r="M2488" s="3"/>
      <c r="N2488" s="27"/>
      <c r="O2488" s="133"/>
      <c r="P2488" s="134"/>
      <c r="Q2488" s="5"/>
      <c r="R2488" s="8"/>
      <c r="S2488" s="3"/>
      <c r="T2488" s="4"/>
      <c r="U2488" s="4"/>
      <c r="W2488" s="9"/>
      <c r="X2488" s="4"/>
      <c r="Y2488" s="18"/>
      <c r="Z2488" s="16"/>
      <c r="AD2488" s="5"/>
    </row>
    <row r="2489" spans="2:30" x14ac:dyDescent="0.2">
      <c r="B2489" s="3"/>
      <c r="C2489" s="3"/>
      <c r="D2489" s="29"/>
      <c r="E2489" s="10"/>
      <c r="F2489" s="114"/>
      <c r="G2489" s="5"/>
      <c r="J2489" s="3"/>
      <c r="K2489" s="3"/>
      <c r="L2489" s="3"/>
      <c r="M2489" s="3"/>
      <c r="N2489" s="27"/>
      <c r="O2489" s="133"/>
      <c r="P2489" s="134"/>
      <c r="Q2489" s="5"/>
      <c r="R2489" s="8"/>
      <c r="S2489" s="3"/>
      <c r="T2489" s="4"/>
      <c r="U2489" s="4"/>
      <c r="W2489" s="9"/>
      <c r="X2489" s="4"/>
      <c r="Y2489" s="18"/>
      <c r="Z2489" s="16"/>
      <c r="AD2489" s="5"/>
    </row>
    <row r="2490" spans="2:30" x14ac:dyDescent="0.2">
      <c r="B2490" s="3"/>
      <c r="C2490" s="3"/>
      <c r="D2490" s="29"/>
      <c r="E2490" s="10"/>
      <c r="F2490" s="114"/>
      <c r="G2490" s="5"/>
      <c r="J2490" s="3"/>
      <c r="K2490" s="3"/>
      <c r="L2490" s="3"/>
      <c r="M2490" s="3"/>
      <c r="N2490" s="27"/>
      <c r="O2490" s="133"/>
      <c r="P2490" s="134"/>
      <c r="Q2490" s="5"/>
      <c r="R2490" s="8"/>
      <c r="S2490" s="3"/>
      <c r="T2490" s="4"/>
      <c r="U2490" s="4"/>
      <c r="W2490" s="9"/>
      <c r="X2490" s="4"/>
      <c r="Y2490" s="18"/>
      <c r="Z2490" s="16"/>
      <c r="AD2490" s="5"/>
    </row>
    <row r="2491" spans="2:30" x14ac:dyDescent="0.2">
      <c r="B2491" s="3"/>
      <c r="C2491" s="3"/>
      <c r="D2491" s="29"/>
      <c r="E2491" s="10"/>
      <c r="F2491" s="114"/>
      <c r="G2491" s="5"/>
      <c r="J2491" s="3"/>
      <c r="K2491" s="3"/>
      <c r="L2491" s="3"/>
      <c r="M2491" s="3"/>
      <c r="N2491" s="27"/>
      <c r="O2491" s="133"/>
      <c r="P2491" s="134"/>
      <c r="Q2491" s="5"/>
      <c r="R2491" s="8"/>
      <c r="S2491" s="3"/>
      <c r="T2491" s="4"/>
      <c r="U2491" s="4"/>
      <c r="W2491" s="9"/>
      <c r="X2491" s="4"/>
      <c r="Y2491" s="18"/>
      <c r="Z2491" s="16"/>
      <c r="AD2491" s="5"/>
    </row>
    <row r="2492" spans="2:30" x14ac:dyDescent="0.2">
      <c r="B2492" s="3"/>
      <c r="C2492" s="3"/>
      <c r="D2492" s="29"/>
      <c r="E2492" s="10"/>
      <c r="F2492" s="114"/>
      <c r="G2492" s="5"/>
      <c r="J2492" s="3"/>
      <c r="K2492" s="3"/>
      <c r="L2492" s="3"/>
      <c r="M2492" s="3"/>
      <c r="N2492" s="27"/>
      <c r="O2492" s="133"/>
      <c r="P2492" s="134"/>
      <c r="Q2492" s="5"/>
      <c r="R2492" s="8"/>
      <c r="S2492" s="3"/>
      <c r="T2492" s="4"/>
      <c r="U2492" s="4"/>
      <c r="W2492" s="9"/>
      <c r="X2492" s="4"/>
      <c r="Y2492" s="18"/>
      <c r="Z2492" s="16"/>
      <c r="AD2492" s="5"/>
    </row>
    <row r="2493" spans="2:30" x14ac:dyDescent="0.2">
      <c r="B2493" s="3"/>
      <c r="C2493" s="3"/>
      <c r="D2493" s="29"/>
      <c r="E2493" s="10"/>
      <c r="F2493" s="114"/>
      <c r="G2493" s="5"/>
      <c r="J2493" s="3"/>
      <c r="K2493" s="3"/>
      <c r="L2493" s="3"/>
      <c r="M2493" s="3"/>
      <c r="N2493" s="27"/>
      <c r="O2493" s="133"/>
      <c r="P2493" s="134"/>
      <c r="Q2493" s="5"/>
      <c r="R2493" s="8"/>
      <c r="S2493" s="3"/>
      <c r="T2493" s="4"/>
      <c r="U2493" s="4"/>
      <c r="W2493" s="9"/>
      <c r="X2493" s="4"/>
      <c r="Y2493" s="18"/>
      <c r="Z2493" s="16"/>
      <c r="AD2493" s="5"/>
    </row>
    <row r="2494" spans="2:30" x14ac:dyDescent="0.2">
      <c r="B2494" s="3"/>
      <c r="C2494" s="3"/>
      <c r="D2494" s="29"/>
      <c r="E2494" s="10"/>
      <c r="F2494" s="114"/>
      <c r="G2494" s="5"/>
      <c r="J2494" s="3"/>
      <c r="K2494" s="3"/>
      <c r="L2494" s="3"/>
      <c r="M2494" s="3"/>
      <c r="N2494" s="27"/>
      <c r="O2494" s="133"/>
      <c r="P2494" s="134"/>
      <c r="Q2494" s="5"/>
      <c r="R2494" s="8"/>
      <c r="S2494" s="3"/>
      <c r="T2494" s="4"/>
      <c r="U2494" s="4"/>
      <c r="W2494" s="9"/>
      <c r="X2494" s="4"/>
      <c r="Y2494" s="18"/>
      <c r="Z2494" s="16"/>
      <c r="AD2494" s="5"/>
    </row>
    <row r="2495" spans="2:30" x14ac:dyDescent="0.2">
      <c r="B2495" s="3"/>
      <c r="C2495" s="3"/>
      <c r="D2495" s="29"/>
      <c r="E2495" s="10"/>
      <c r="F2495" s="114"/>
      <c r="G2495" s="5"/>
      <c r="J2495" s="3"/>
      <c r="K2495" s="3"/>
      <c r="L2495" s="3"/>
      <c r="M2495" s="3"/>
      <c r="N2495" s="27"/>
      <c r="O2495" s="133"/>
      <c r="P2495" s="134"/>
      <c r="Q2495" s="5"/>
      <c r="R2495" s="8"/>
      <c r="S2495" s="3"/>
      <c r="T2495" s="4"/>
      <c r="U2495" s="4"/>
      <c r="W2495" s="9"/>
      <c r="X2495" s="4"/>
      <c r="Y2495" s="18"/>
      <c r="Z2495" s="16"/>
      <c r="AD2495" s="5"/>
    </row>
    <row r="2496" spans="2:30" x14ac:dyDescent="0.2">
      <c r="B2496" s="3"/>
      <c r="C2496" s="3"/>
      <c r="D2496" s="29"/>
      <c r="E2496" s="10"/>
      <c r="F2496" s="114"/>
      <c r="G2496" s="5"/>
      <c r="J2496" s="3"/>
      <c r="K2496" s="3"/>
      <c r="L2496" s="3"/>
      <c r="M2496" s="3"/>
      <c r="N2496" s="27"/>
      <c r="O2496" s="133"/>
      <c r="P2496" s="134"/>
      <c r="Q2496" s="5"/>
      <c r="R2496" s="8"/>
      <c r="S2496" s="3"/>
      <c r="T2496" s="4"/>
      <c r="U2496" s="4"/>
      <c r="W2496" s="9"/>
      <c r="X2496" s="4"/>
      <c r="Y2496" s="18"/>
      <c r="Z2496" s="16"/>
      <c r="AD2496" s="5"/>
    </row>
    <row r="2497" spans="2:30" x14ac:dyDescent="0.2">
      <c r="B2497" s="3"/>
      <c r="C2497" s="3"/>
      <c r="D2497" s="29"/>
      <c r="E2497" s="10"/>
      <c r="F2497" s="114"/>
      <c r="G2497" s="5"/>
      <c r="J2497" s="3"/>
      <c r="K2497" s="3"/>
      <c r="L2497" s="3"/>
      <c r="M2497" s="3"/>
      <c r="N2497" s="27"/>
      <c r="O2497" s="133"/>
      <c r="P2497" s="134"/>
      <c r="Q2497" s="5"/>
      <c r="R2497" s="8"/>
      <c r="S2497" s="3"/>
      <c r="T2497" s="4"/>
      <c r="U2497" s="4"/>
      <c r="W2497" s="9"/>
      <c r="X2497" s="4"/>
      <c r="Y2497" s="18"/>
      <c r="Z2497" s="16"/>
      <c r="AD2497" s="5"/>
    </row>
    <row r="2498" spans="2:30" x14ac:dyDescent="0.2">
      <c r="B2498" s="3"/>
      <c r="C2498" s="3"/>
      <c r="D2498" s="29"/>
      <c r="E2498" s="10"/>
      <c r="F2498" s="114"/>
      <c r="G2498" s="5"/>
      <c r="J2498" s="3"/>
      <c r="K2498" s="3"/>
      <c r="L2498" s="3"/>
      <c r="M2498" s="3"/>
      <c r="N2498" s="27"/>
      <c r="O2498" s="133"/>
      <c r="P2498" s="134"/>
      <c r="Q2498" s="5"/>
      <c r="R2498" s="8"/>
      <c r="S2498" s="3"/>
      <c r="T2498" s="4"/>
      <c r="U2498" s="4"/>
      <c r="W2498" s="9"/>
      <c r="X2498" s="4"/>
      <c r="Y2498" s="18"/>
      <c r="Z2498" s="16"/>
      <c r="AD2498" s="5"/>
    </row>
    <row r="2499" spans="2:30" x14ac:dyDescent="0.2">
      <c r="B2499" s="3"/>
      <c r="C2499" s="3"/>
      <c r="D2499" s="29"/>
      <c r="E2499" s="10"/>
      <c r="F2499" s="114"/>
      <c r="G2499" s="5"/>
      <c r="J2499" s="3"/>
      <c r="K2499" s="3"/>
      <c r="L2499" s="3"/>
      <c r="M2499" s="3"/>
      <c r="N2499" s="27"/>
      <c r="O2499" s="133"/>
      <c r="P2499" s="134"/>
      <c r="Q2499" s="5"/>
      <c r="R2499" s="8"/>
      <c r="S2499" s="3"/>
      <c r="T2499" s="4"/>
      <c r="U2499" s="4"/>
      <c r="W2499" s="9"/>
      <c r="X2499" s="4"/>
      <c r="Y2499" s="18"/>
      <c r="Z2499" s="16"/>
      <c r="AD2499" s="5"/>
    </row>
    <row r="2500" spans="2:30" x14ac:dyDescent="0.2">
      <c r="B2500" s="3"/>
      <c r="C2500" s="3"/>
      <c r="D2500" s="29"/>
      <c r="E2500" s="10"/>
      <c r="F2500" s="114"/>
      <c r="G2500" s="5"/>
      <c r="J2500" s="3"/>
      <c r="K2500" s="3"/>
      <c r="L2500" s="3"/>
      <c r="M2500" s="3"/>
      <c r="N2500" s="27"/>
      <c r="O2500" s="133"/>
      <c r="P2500" s="134"/>
      <c r="Q2500" s="5"/>
      <c r="R2500" s="8"/>
      <c r="S2500" s="3"/>
      <c r="T2500" s="4"/>
      <c r="U2500" s="4"/>
      <c r="W2500" s="9"/>
      <c r="X2500" s="4"/>
      <c r="Y2500" s="18"/>
      <c r="Z2500" s="16"/>
      <c r="AD2500" s="5"/>
    </row>
    <row r="2501" spans="2:30" x14ac:dyDescent="0.2">
      <c r="B2501" s="3"/>
      <c r="C2501" s="3"/>
      <c r="D2501" s="29"/>
      <c r="E2501" s="10"/>
      <c r="F2501" s="114"/>
      <c r="G2501" s="5"/>
      <c r="J2501" s="3"/>
      <c r="K2501" s="3"/>
      <c r="L2501" s="3"/>
      <c r="M2501" s="3"/>
      <c r="N2501" s="27"/>
      <c r="O2501" s="133"/>
      <c r="P2501" s="134"/>
      <c r="Q2501" s="5"/>
      <c r="R2501" s="8"/>
      <c r="S2501" s="3"/>
      <c r="T2501" s="4"/>
      <c r="U2501" s="4"/>
      <c r="W2501" s="9"/>
      <c r="X2501" s="4"/>
      <c r="Y2501" s="18"/>
      <c r="Z2501" s="16"/>
      <c r="AD2501" s="5"/>
    </row>
    <row r="2502" spans="2:30" x14ac:dyDescent="0.2">
      <c r="B2502" s="3"/>
      <c r="C2502" s="3"/>
      <c r="D2502" s="29"/>
      <c r="E2502" s="10"/>
      <c r="F2502" s="114"/>
      <c r="G2502" s="5"/>
      <c r="J2502" s="3"/>
      <c r="K2502" s="3"/>
      <c r="L2502" s="3"/>
      <c r="M2502" s="3"/>
      <c r="N2502" s="27"/>
      <c r="O2502" s="133"/>
      <c r="P2502" s="134"/>
      <c r="Q2502" s="5"/>
      <c r="R2502" s="8"/>
      <c r="S2502" s="3"/>
      <c r="T2502" s="4"/>
      <c r="U2502" s="4"/>
      <c r="W2502" s="9"/>
      <c r="X2502" s="4"/>
      <c r="Y2502" s="18"/>
      <c r="Z2502" s="16"/>
      <c r="AD2502" s="5"/>
    </row>
    <row r="2503" spans="2:30" x14ac:dyDescent="0.2">
      <c r="B2503" s="3"/>
      <c r="C2503" s="3"/>
      <c r="D2503" s="29"/>
      <c r="E2503" s="10"/>
      <c r="F2503" s="114"/>
      <c r="G2503" s="5"/>
      <c r="J2503" s="3"/>
      <c r="K2503" s="3"/>
      <c r="L2503" s="3"/>
      <c r="M2503" s="3"/>
      <c r="N2503" s="27"/>
      <c r="O2503" s="133"/>
      <c r="P2503" s="134"/>
      <c r="Q2503" s="5"/>
      <c r="R2503" s="8"/>
      <c r="S2503" s="3"/>
      <c r="T2503" s="4"/>
      <c r="U2503" s="4"/>
      <c r="W2503" s="9"/>
      <c r="X2503" s="4"/>
      <c r="Y2503" s="18"/>
      <c r="Z2503" s="16"/>
      <c r="AD2503" s="5"/>
    </row>
    <row r="2504" spans="2:30" x14ac:dyDescent="0.2">
      <c r="B2504" s="3"/>
      <c r="C2504" s="3"/>
      <c r="D2504" s="29"/>
      <c r="E2504" s="10"/>
      <c r="F2504" s="114"/>
      <c r="G2504" s="5"/>
      <c r="J2504" s="3"/>
      <c r="K2504" s="3"/>
      <c r="L2504" s="3"/>
      <c r="M2504" s="3"/>
      <c r="N2504" s="27"/>
      <c r="O2504" s="133"/>
      <c r="P2504" s="134"/>
      <c r="Q2504" s="5"/>
      <c r="R2504" s="8"/>
      <c r="S2504" s="3"/>
      <c r="T2504" s="4"/>
      <c r="U2504" s="4"/>
      <c r="W2504" s="9"/>
      <c r="X2504" s="4"/>
      <c r="Y2504" s="18"/>
      <c r="Z2504" s="16"/>
      <c r="AD2504" s="5"/>
    </row>
    <row r="2505" spans="2:30" x14ac:dyDescent="0.2">
      <c r="B2505" s="3"/>
      <c r="C2505" s="3"/>
      <c r="D2505" s="29"/>
      <c r="E2505" s="10"/>
      <c r="F2505" s="114"/>
      <c r="G2505" s="5"/>
      <c r="J2505" s="3"/>
      <c r="K2505" s="3"/>
      <c r="L2505" s="3"/>
      <c r="M2505" s="3"/>
      <c r="N2505" s="27"/>
      <c r="O2505" s="133"/>
      <c r="P2505" s="134"/>
      <c r="Q2505" s="5"/>
      <c r="R2505" s="8"/>
      <c r="S2505" s="3"/>
      <c r="T2505" s="4"/>
      <c r="U2505" s="4"/>
      <c r="W2505" s="9"/>
      <c r="X2505" s="28"/>
      <c r="Y2505" s="18"/>
      <c r="Z2505" s="16"/>
      <c r="AD2505" s="5"/>
    </row>
    <row r="2506" spans="2:30" x14ac:dyDescent="0.2">
      <c r="B2506" s="3"/>
      <c r="C2506" s="3"/>
      <c r="D2506" s="29"/>
      <c r="E2506" s="10"/>
      <c r="F2506" s="114"/>
      <c r="G2506" s="5"/>
      <c r="J2506" s="3"/>
      <c r="K2506" s="3"/>
      <c r="L2506" s="3"/>
      <c r="M2506" s="3"/>
      <c r="N2506" s="27"/>
      <c r="O2506" s="133"/>
      <c r="P2506" s="134"/>
      <c r="Q2506" s="5"/>
      <c r="R2506" s="8"/>
      <c r="S2506" s="3"/>
      <c r="T2506" s="4"/>
      <c r="U2506" s="4"/>
      <c r="W2506" s="9"/>
      <c r="X2506" s="4"/>
      <c r="Y2506" s="18"/>
      <c r="Z2506" s="16"/>
      <c r="AD2506" s="5"/>
    </row>
    <row r="2507" spans="2:30" x14ac:dyDescent="0.2">
      <c r="B2507" s="3"/>
      <c r="C2507" s="3"/>
      <c r="D2507" s="29"/>
      <c r="E2507" s="10"/>
      <c r="F2507" s="114"/>
      <c r="G2507" s="5"/>
      <c r="J2507" s="3"/>
      <c r="K2507" s="3"/>
      <c r="L2507" s="3"/>
      <c r="M2507" s="3"/>
      <c r="N2507" s="27"/>
      <c r="O2507" s="133"/>
      <c r="P2507" s="134"/>
      <c r="Q2507" s="5"/>
      <c r="R2507" s="8"/>
      <c r="S2507" s="3"/>
      <c r="T2507" s="4"/>
      <c r="U2507" s="4"/>
      <c r="W2507" s="9"/>
      <c r="X2507" s="4"/>
      <c r="Y2507" s="18"/>
      <c r="Z2507" s="16"/>
      <c r="AD2507" s="5"/>
    </row>
    <row r="2508" spans="2:30" x14ac:dyDescent="0.2">
      <c r="B2508" s="3"/>
      <c r="C2508" s="3"/>
      <c r="D2508" s="29"/>
      <c r="E2508" s="10"/>
      <c r="F2508" s="114"/>
      <c r="G2508" s="5"/>
      <c r="J2508" s="3"/>
      <c r="K2508" s="3"/>
      <c r="L2508" s="3"/>
      <c r="M2508" s="3"/>
      <c r="N2508" s="27"/>
      <c r="O2508" s="133"/>
      <c r="P2508" s="134"/>
      <c r="Q2508" s="5"/>
      <c r="R2508" s="8"/>
      <c r="S2508" s="3"/>
      <c r="T2508" s="4"/>
      <c r="U2508" s="4"/>
      <c r="W2508" s="9"/>
      <c r="X2508" s="4"/>
      <c r="Y2508" s="18"/>
      <c r="Z2508" s="16"/>
      <c r="AD2508" s="5"/>
    </row>
    <row r="2509" spans="2:30" x14ac:dyDescent="0.2">
      <c r="B2509" s="3"/>
      <c r="C2509" s="3"/>
      <c r="D2509" s="29"/>
      <c r="E2509" s="10"/>
      <c r="F2509" s="114"/>
      <c r="G2509" s="5"/>
      <c r="J2509" s="3"/>
      <c r="K2509" s="3"/>
      <c r="L2509" s="3"/>
      <c r="M2509" s="3"/>
      <c r="N2509" s="27"/>
      <c r="O2509" s="133"/>
      <c r="P2509" s="134"/>
      <c r="Q2509" s="5"/>
      <c r="R2509" s="8"/>
      <c r="S2509" s="3"/>
      <c r="T2509" s="4"/>
      <c r="U2509" s="4"/>
      <c r="W2509" s="9"/>
      <c r="X2509" s="4"/>
      <c r="Y2509" s="18"/>
      <c r="Z2509" s="16"/>
      <c r="AD2509" s="5"/>
    </row>
    <row r="2510" spans="2:30" x14ac:dyDescent="0.2">
      <c r="B2510" s="3"/>
      <c r="C2510" s="3"/>
      <c r="D2510" s="29"/>
      <c r="E2510" s="10"/>
      <c r="F2510" s="114"/>
      <c r="G2510" s="5"/>
      <c r="J2510" s="3"/>
      <c r="K2510" s="3"/>
      <c r="L2510" s="3"/>
      <c r="M2510" s="3"/>
      <c r="N2510" s="27"/>
      <c r="O2510" s="133"/>
      <c r="P2510" s="134"/>
      <c r="Q2510" s="5"/>
      <c r="R2510" s="8"/>
      <c r="S2510" s="3"/>
      <c r="T2510" s="4"/>
      <c r="U2510" s="4"/>
      <c r="W2510" s="9"/>
      <c r="X2510" s="4"/>
      <c r="Y2510" s="18"/>
      <c r="Z2510" s="16"/>
      <c r="AD2510" s="5"/>
    </row>
    <row r="2511" spans="2:30" x14ac:dyDescent="0.2">
      <c r="B2511" s="3"/>
      <c r="C2511" s="3"/>
      <c r="D2511" s="29"/>
      <c r="E2511" s="10"/>
      <c r="F2511" s="114"/>
      <c r="G2511" s="5"/>
      <c r="J2511" s="3"/>
      <c r="K2511" s="3"/>
      <c r="L2511" s="3"/>
      <c r="M2511" s="3"/>
      <c r="N2511" s="27"/>
      <c r="O2511" s="133"/>
      <c r="P2511" s="134"/>
      <c r="Q2511" s="5"/>
      <c r="R2511" s="8"/>
      <c r="S2511" s="3"/>
      <c r="T2511" s="4"/>
      <c r="U2511" s="4"/>
      <c r="W2511" s="9"/>
      <c r="X2511" s="4"/>
      <c r="Y2511" s="18"/>
      <c r="Z2511" s="16"/>
      <c r="AD2511" s="5"/>
    </row>
    <row r="2512" spans="2:30" x14ac:dyDescent="0.2">
      <c r="B2512" s="3"/>
      <c r="C2512" s="3"/>
      <c r="D2512" s="29"/>
      <c r="E2512" s="10"/>
      <c r="F2512" s="114"/>
      <c r="G2512" s="5"/>
      <c r="J2512" s="3"/>
      <c r="K2512" s="3"/>
      <c r="L2512" s="3"/>
      <c r="M2512" s="3"/>
      <c r="N2512" s="27"/>
      <c r="O2512" s="133"/>
      <c r="P2512" s="134"/>
      <c r="Q2512" s="5"/>
      <c r="R2512" s="8"/>
      <c r="S2512" s="3"/>
      <c r="T2512" s="4"/>
      <c r="U2512" s="4"/>
      <c r="W2512" s="9"/>
      <c r="X2512" s="4"/>
      <c r="Y2512" s="18"/>
      <c r="Z2512" s="16"/>
      <c r="AD2512" s="5"/>
    </row>
    <row r="2513" spans="2:30" x14ac:dyDescent="0.2">
      <c r="B2513" s="3"/>
      <c r="C2513" s="3"/>
      <c r="D2513" s="29"/>
      <c r="E2513" s="10"/>
      <c r="F2513" s="114"/>
      <c r="G2513" s="5"/>
      <c r="J2513" s="3"/>
      <c r="K2513" s="3"/>
      <c r="L2513" s="3"/>
      <c r="M2513" s="3"/>
      <c r="N2513" s="27"/>
      <c r="O2513" s="133"/>
      <c r="P2513" s="134"/>
      <c r="Q2513" s="5"/>
      <c r="R2513" s="8"/>
      <c r="S2513" s="3"/>
      <c r="T2513" s="4"/>
      <c r="U2513" s="4"/>
      <c r="W2513" s="9"/>
      <c r="X2513" s="4"/>
      <c r="Y2513" s="18"/>
      <c r="Z2513" s="16"/>
      <c r="AD2513" s="5"/>
    </row>
    <row r="2514" spans="2:30" x14ac:dyDescent="0.2">
      <c r="B2514" s="3"/>
      <c r="C2514" s="3"/>
      <c r="D2514" s="29"/>
      <c r="E2514" s="10"/>
      <c r="F2514" s="114"/>
      <c r="G2514" s="5"/>
      <c r="J2514" s="3"/>
      <c r="K2514" s="3"/>
      <c r="L2514" s="3"/>
      <c r="M2514" s="3"/>
      <c r="N2514" s="27"/>
      <c r="O2514" s="133"/>
      <c r="P2514" s="134"/>
      <c r="Q2514" s="5"/>
      <c r="R2514" s="8"/>
      <c r="S2514" s="3"/>
      <c r="T2514" s="4"/>
      <c r="U2514" s="4"/>
      <c r="W2514" s="9"/>
      <c r="X2514" s="4"/>
      <c r="Y2514" s="18"/>
      <c r="Z2514" s="16"/>
      <c r="AD2514" s="5"/>
    </row>
    <row r="2515" spans="2:30" x14ac:dyDescent="0.2">
      <c r="B2515" s="3"/>
      <c r="C2515" s="3"/>
      <c r="D2515" s="29"/>
      <c r="E2515" s="10"/>
      <c r="F2515" s="114"/>
      <c r="G2515" s="5"/>
      <c r="J2515" s="3"/>
      <c r="K2515" s="3"/>
      <c r="L2515" s="3"/>
      <c r="M2515" s="3"/>
      <c r="N2515" s="27"/>
      <c r="O2515" s="133"/>
      <c r="P2515" s="134"/>
      <c r="Q2515" s="5"/>
      <c r="R2515" s="8"/>
      <c r="S2515" s="3"/>
      <c r="T2515" s="4"/>
      <c r="U2515" s="4"/>
      <c r="W2515" s="9"/>
      <c r="X2515" s="4"/>
      <c r="Y2515" s="18"/>
      <c r="Z2515" s="16"/>
      <c r="AD2515" s="5"/>
    </row>
    <row r="2516" spans="2:30" x14ac:dyDescent="0.2">
      <c r="B2516" s="3"/>
      <c r="C2516" s="3"/>
      <c r="D2516" s="29"/>
      <c r="E2516" s="10"/>
      <c r="F2516" s="114"/>
      <c r="G2516" s="5"/>
      <c r="J2516" s="3"/>
      <c r="K2516" s="3"/>
      <c r="L2516" s="3"/>
      <c r="M2516" s="3"/>
      <c r="N2516" s="27"/>
      <c r="O2516" s="133"/>
      <c r="P2516" s="134"/>
      <c r="Q2516" s="5"/>
      <c r="R2516" s="8"/>
      <c r="S2516" s="3"/>
      <c r="T2516" s="4"/>
      <c r="U2516" s="4"/>
      <c r="W2516" s="9"/>
      <c r="X2516" s="4"/>
      <c r="Y2516" s="18"/>
      <c r="Z2516" s="16"/>
      <c r="AD2516" s="5"/>
    </row>
    <row r="2517" spans="2:30" x14ac:dyDescent="0.2">
      <c r="B2517" s="3"/>
      <c r="C2517" s="3"/>
      <c r="D2517" s="29"/>
      <c r="E2517" s="10"/>
      <c r="F2517" s="114"/>
      <c r="G2517" s="5"/>
      <c r="J2517" s="3"/>
      <c r="K2517" s="3"/>
      <c r="L2517" s="3"/>
      <c r="M2517" s="3"/>
      <c r="N2517" s="27"/>
      <c r="O2517" s="133"/>
      <c r="P2517" s="134"/>
      <c r="Q2517" s="5"/>
      <c r="R2517" s="8"/>
      <c r="S2517" s="3"/>
      <c r="T2517" s="4"/>
      <c r="U2517" s="4"/>
      <c r="W2517" s="9"/>
      <c r="X2517" s="4"/>
      <c r="Y2517" s="18"/>
      <c r="Z2517" s="16"/>
      <c r="AD2517" s="5"/>
    </row>
    <row r="2518" spans="2:30" x14ac:dyDescent="0.2">
      <c r="B2518" s="3"/>
      <c r="C2518" s="3"/>
      <c r="D2518" s="29"/>
      <c r="E2518" s="10"/>
      <c r="F2518" s="114"/>
      <c r="G2518" s="5"/>
      <c r="J2518" s="3"/>
      <c r="K2518" s="3"/>
      <c r="L2518" s="3"/>
      <c r="M2518" s="3"/>
      <c r="N2518" s="27"/>
      <c r="O2518" s="133"/>
      <c r="P2518" s="134"/>
      <c r="Q2518" s="5"/>
      <c r="R2518" s="8"/>
      <c r="S2518" s="3"/>
      <c r="T2518" s="4"/>
      <c r="U2518" s="4"/>
      <c r="W2518" s="9"/>
      <c r="X2518" s="4"/>
      <c r="Y2518" s="18"/>
      <c r="Z2518" s="16"/>
      <c r="AD2518" s="5"/>
    </row>
    <row r="2519" spans="2:30" x14ac:dyDescent="0.2">
      <c r="B2519" s="3"/>
      <c r="C2519" s="3"/>
      <c r="D2519" s="29"/>
      <c r="E2519" s="10"/>
      <c r="F2519" s="114"/>
      <c r="G2519" s="5"/>
      <c r="J2519" s="3"/>
      <c r="K2519" s="3"/>
      <c r="L2519" s="3"/>
      <c r="M2519" s="3"/>
      <c r="N2519" s="27"/>
      <c r="O2519" s="133"/>
      <c r="P2519" s="134"/>
      <c r="Q2519" s="5"/>
      <c r="R2519" s="8"/>
      <c r="S2519" s="3"/>
      <c r="T2519" s="4"/>
      <c r="U2519" s="4"/>
      <c r="W2519" s="9"/>
      <c r="X2519" s="4"/>
      <c r="Y2519" s="18"/>
      <c r="Z2519" s="16"/>
      <c r="AD2519" s="5"/>
    </row>
    <row r="2520" spans="2:30" x14ac:dyDescent="0.2">
      <c r="B2520" s="3"/>
      <c r="C2520" s="3"/>
      <c r="D2520" s="29"/>
      <c r="E2520" s="10"/>
      <c r="F2520" s="114"/>
      <c r="G2520" s="5"/>
      <c r="J2520" s="3"/>
      <c r="K2520" s="3"/>
      <c r="L2520" s="3"/>
      <c r="M2520" s="3"/>
      <c r="N2520" s="27"/>
      <c r="O2520" s="133"/>
      <c r="P2520" s="134"/>
      <c r="Q2520" s="5"/>
      <c r="R2520" s="8"/>
      <c r="S2520" s="3"/>
      <c r="T2520" s="4"/>
      <c r="U2520" s="4"/>
      <c r="W2520" s="9"/>
      <c r="X2520" s="4"/>
      <c r="Y2520" s="18"/>
      <c r="Z2520" s="16"/>
      <c r="AD2520" s="5"/>
    </row>
    <row r="2521" spans="2:30" x14ac:dyDescent="0.2">
      <c r="B2521" s="3"/>
      <c r="C2521" s="3"/>
      <c r="D2521" s="29"/>
      <c r="E2521" s="10"/>
      <c r="F2521" s="114"/>
      <c r="G2521" s="5"/>
      <c r="J2521" s="3"/>
      <c r="K2521" s="3"/>
      <c r="L2521" s="3"/>
      <c r="M2521" s="3"/>
      <c r="N2521" s="27"/>
      <c r="O2521" s="133"/>
      <c r="P2521" s="134"/>
      <c r="Q2521" s="5"/>
      <c r="R2521" s="8"/>
      <c r="S2521" s="3"/>
      <c r="T2521" s="4"/>
      <c r="U2521" s="4"/>
      <c r="W2521" s="9"/>
      <c r="X2521" s="4"/>
      <c r="Y2521" s="18"/>
      <c r="Z2521" s="16"/>
      <c r="AD2521" s="5"/>
    </row>
    <row r="2522" spans="2:30" x14ac:dyDescent="0.2">
      <c r="B2522" s="3"/>
      <c r="C2522" s="3"/>
      <c r="D2522" s="29"/>
      <c r="E2522" s="10"/>
      <c r="F2522" s="114"/>
      <c r="G2522" s="5"/>
      <c r="J2522" s="3"/>
      <c r="K2522" s="3"/>
      <c r="L2522" s="3"/>
      <c r="M2522" s="3"/>
      <c r="N2522" s="27"/>
      <c r="O2522" s="133"/>
      <c r="P2522" s="134"/>
      <c r="Q2522" s="5"/>
      <c r="R2522" s="8"/>
      <c r="S2522" s="3"/>
      <c r="T2522" s="4"/>
      <c r="U2522" s="4"/>
      <c r="W2522" s="9"/>
      <c r="X2522" s="4"/>
      <c r="Y2522" s="18"/>
      <c r="Z2522" s="16"/>
      <c r="AD2522" s="5"/>
    </row>
    <row r="2523" spans="2:30" x14ac:dyDescent="0.2">
      <c r="B2523" s="3"/>
      <c r="C2523" s="3"/>
      <c r="D2523" s="29"/>
      <c r="E2523" s="10"/>
      <c r="F2523" s="114"/>
      <c r="G2523" s="5"/>
      <c r="J2523" s="3"/>
      <c r="K2523" s="3"/>
      <c r="L2523" s="3"/>
      <c r="M2523" s="3"/>
      <c r="N2523" s="27"/>
      <c r="O2523" s="133"/>
      <c r="P2523" s="134"/>
      <c r="Q2523" s="5"/>
      <c r="R2523" s="8"/>
      <c r="S2523" s="3"/>
      <c r="T2523" s="4"/>
      <c r="U2523" s="4"/>
      <c r="W2523" s="9"/>
      <c r="X2523" s="4"/>
      <c r="Y2523" s="18"/>
      <c r="Z2523" s="16"/>
      <c r="AD2523" s="5"/>
    </row>
    <row r="2524" spans="2:30" x14ac:dyDescent="0.2">
      <c r="B2524" s="3"/>
      <c r="C2524" s="3"/>
      <c r="D2524" s="29"/>
      <c r="E2524" s="10"/>
      <c r="F2524" s="114"/>
      <c r="G2524" s="5"/>
      <c r="J2524" s="3"/>
      <c r="K2524" s="3"/>
      <c r="L2524" s="3"/>
      <c r="M2524" s="3"/>
      <c r="N2524" s="27"/>
      <c r="O2524" s="133"/>
      <c r="P2524" s="134"/>
      <c r="Q2524" s="5"/>
      <c r="R2524" s="8"/>
      <c r="S2524" s="3"/>
      <c r="T2524" s="4"/>
      <c r="U2524" s="4"/>
      <c r="W2524" s="9"/>
      <c r="X2524" s="4"/>
      <c r="Y2524" s="18"/>
      <c r="Z2524" s="16"/>
      <c r="AD2524" s="5"/>
    </row>
    <row r="2525" spans="2:30" x14ac:dyDescent="0.2">
      <c r="B2525" s="3"/>
      <c r="C2525" s="3"/>
      <c r="D2525" s="29"/>
      <c r="E2525" s="10"/>
      <c r="F2525" s="114"/>
      <c r="G2525" s="5"/>
      <c r="J2525" s="3"/>
      <c r="K2525" s="3"/>
      <c r="L2525" s="3"/>
      <c r="M2525" s="3"/>
      <c r="N2525" s="27"/>
      <c r="O2525" s="133"/>
      <c r="P2525" s="134"/>
      <c r="Q2525" s="5"/>
      <c r="R2525" s="8"/>
      <c r="S2525" s="3"/>
      <c r="T2525" s="4"/>
      <c r="U2525" s="4"/>
      <c r="W2525" s="9"/>
      <c r="X2525" s="4"/>
      <c r="Y2525" s="18"/>
      <c r="Z2525" s="16"/>
      <c r="AD2525" s="5"/>
    </row>
    <row r="2526" spans="2:30" x14ac:dyDescent="0.2">
      <c r="B2526" s="3"/>
      <c r="C2526" s="3"/>
      <c r="D2526" s="29"/>
      <c r="E2526" s="10"/>
      <c r="F2526" s="114"/>
      <c r="G2526" s="5"/>
      <c r="J2526" s="3"/>
      <c r="K2526" s="3"/>
      <c r="L2526" s="3"/>
      <c r="M2526" s="3"/>
      <c r="N2526" s="27"/>
      <c r="O2526" s="133"/>
      <c r="P2526" s="134"/>
      <c r="Q2526" s="5"/>
      <c r="R2526" s="8"/>
      <c r="S2526" s="3"/>
      <c r="T2526" s="4"/>
      <c r="U2526" s="4"/>
      <c r="W2526" s="9"/>
      <c r="X2526" s="4"/>
      <c r="Y2526" s="18"/>
      <c r="Z2526" s="16"/>
      <c r="AD2526" s="5"/>
    </row>
    <row r="2527" spans="2:30" x14ac:dyDescent="0.2">
      <c r="B2527" s="3"/>
      <c r="C2527" s="3"/>
      <c r="D2527" s="29"/>
      <c r="E2527" s="10"/>
      <c r="F2527" s="114"/>
      <c r="G2527" s="5"/>
      <c r="J2527" s="3"/>
      <c r="K2527" s="3"/>
      <c r="L2527" s="3"/>
      <c r="M2527" s="3"/>
      <c r="N2527" s="27"/>
      <c r="O2527" s="133"/>
      <c r="P2527" s="134"/>
      <c r="Q2527" s="5"/>
      <c r="R2527" s="8"/>
      <c r="S2527" s="3"/>
      <c r="T2527" s="4"/>
      <c r="U2527" s="4"/>
      <c r="W2527" s="9"/>
      <c r="X2527" s="4"/>
      <c r="Y2527" s="18"/>
      <c r="Z2527" s="16"/>
      <c r="AD2527" s="5"/>
    </row>
    <row r="2528" spans="2:30" x14ac:dyDescent="0.2">
      <c r="B2528" s="3"/>
      <c r="C2528" s="3"/>
      <c r="D2528" s="29"/>
      <c r="E2528" s="10"/>
      <c r="F2528" s="114"/>
      <c r="G2528" s="5"/>
      <c r="J2528" s="3"/>
      <c r="K2528" s="3"/>
      <c r="L2528" s="3"/>
      <c r="M2528" s="3"/>
      <c r="N2528" s="27"/>
      <c r="O2528" s="133"/>
      <c r="P2528" s="134"/>
      <c r="Q2528" s="5"/>
      <c r="R2528" s="8"/>
      <c r="S2528" s="3"/>
      <c r="T2528" s="4"/>
      <c r="U2528" s="4"/>
      <c r="W2528" s="9"/>
      <c r="X2528" s="4"/>
      <c r="Y2528" s="18"/>
      <c r="Z2528" s="16"/>
      <c r="AD2528" s="5"/>
    </row>
    <row r="2529" spans="2:30" x14ac:dyDescent="0.2">
      <c r="B2529" s="3"/>
      <c r="C2529" s="3"/>
      <c r="D2529" s="29"/>
      <c r="E2529" s="10"/>
      <c r="F2529" s="114"/>
      <c r="G2529" s="5"/>
      <c r="J2529" s="3"/>
      <c r="K2529" s="3"/>
      <c r="L2529" s="3"/>
      <c r="M2529" s="3"/>
      <c r="N2529" s="27"/>
      <c r="O2529" s="133"/>
      <c r="P2529" s="134"/>
      <c r="Q2529" s="5"/>
      <c r="R2529" s="8"/>
      <c r="S2529" s="3"/>
      <c r="T2529" s="4"/>
      <c r="U2529" s="4"/>
      <c r="W2529" s="9"/>
      <c r="X2529" s="4"/>
      <c r="Y2529" s="18"/>
      <c r="Z2529" s="16"/>
      <c r="AD2529" s="5"/>
    </row>
    <row r="2530" spans="2:30" x14ac:dyDescent="0.2">
      <c r="B2530" s="3"/>
      <c r="C2530" s="3"/>
      <c r="D2530" s="29"/>
      <c r="E2530" s="10"/>
      <c r="F2530" s="114"/>
      <c r="G2530" s="5"/>
      <c r="J2530" s="3"/>
      <c r="K2530" s="3"/>
      <c r="L2530" s="3"/>
      <c r="M2530" s="3"/>
      <c r="N2530" s="27"/>
      <c r="O2530" s="133"/>
      <c r="P2530" s="134"/>
      <c r="Q2530" s="5"/>
      <c r="R2530" s="8"/>
      <c r="S2530" s="3"/>
      <c r="T2530" s="4"/>
      <c r="U2530" s="4"/>
      <c r="W2530" s="9"/>
      <c r="X2530" s="4"/>
      <c r="Y2530" s="18"/>
      <c r="Z2530" s="16"/>
      <c r="AD2530" s="5"/>
    </row>
    <row r="2531" spans="2:30" x14ac:dyDescent="0.2">
      <c r="B2531" s="3"/>
      <c r="C2531" s="3"/>
      <c r="D2531" s="29"/>
      <c r="E2531" s="10"/>
      <c r="F2531" s="114"/>
      <c r="G2531" s="5"/>
      <c r="J2531" s="3"/>
      <c r="K2531" s="3"/>
      <c r="L2531" s="3"/>
      <c r="M2531" s="3"/>
      <c r="N2531" s="27"/>
      <c r="O2531" s="133"/>
      <c r="P2531" s="134"/>
      <c r="Q2531" s="5"/>
      <c r="R2531" s="8"/>
      <c r="S2531" s="3"/>
      <c r="T2531" s="4"/>
      <c r="U2531" s="4"/>
      <c r="W2531" s="9"/>
      <c r="X2531" s="4"/>
      <c r="Y2531" s="18"/>
      <c r="Z2531" s="16"/>
      <c r="AD2531" s="5"/>
    </row>
    <row r="2532" spans="2:30" x14ac:dyDescent="0.2">
      <c r="B2532" s="3"/>
      <c r="C2532" s="3"/>
      <c r="D2532" s="29"/>
      <c r="E2532" s="10"/>
      <c r="F2532" s="114"/>
      <c r="G2532" s="5"/>
      <c r="J2532" s="3"/>
      <c r="K2532" s="3"/>
      <c r="L2532" s="3"/>
      <c r="M2532" s="3"/>
      <c r="N2532" s="27"/>
      <c r="O2532" s="133"/>
      <c r="P2532" s="134"/>
      <c r="Q2532" s="5"/>
      <c r="R2532" s="8"/>
      <c r="S2532" s="3"/>
      <c r="T2532" s="4"/>
      <c r="U2532" s="4"/>
      <c r="W2532" s="9"/>
      <c r="X2532" s="4"/>
      <c r="Y2532" s="18"/>
      <c r="Z2532" s="16"/>
      <c r="AD2532" s="5"/>
    </row>
    <row r="2533" spans="2:30" x14ac:dyDescent="0.2">
      <c r="B2533" s="3"/>
      <c r="C2533" s="3"/>
      <c r="D2533" s="29"/>
      <c r="E2533" s="10"/>
      <c r="F2533" s="114"/>
      <c r="G2533" s="5"/>
      <c r="J2533" s="3"/>
      <c r="K2533" s="3"/>
      <c r="L2533" s="3"/>
      <c r="M2533" s="3"/>
      <c r="N2533" s="27"/>
      <c r="O2533" s="133"/>
      <c r="P2533" s="134"/>
      <c r="Q2533" s="5"/>
      <c r="R2533" s="8"/>
      <c r="S2533" s="3"/>
      <c r="T2533" s="4"/>
      <c r="U2533" s="4"/>
      <c r="W2533" s="9"/>
      <c r="X2533" s="4"/>
      <c r="Y2533" s="18"/>
      <c r="Z2533" s="16"/>
      <c r="AD2533" s="5"/>
    </row>
    <row r="2534" spans="2:30" x14ac:dyDescent="0.2">
      <c r="B2534" s="3"/>
      <c r="C2534" s="3"/>
      <c r="D2534" s="29"/>
      <c r="E2534" s="10"/>
      <c r="F2534" s="114"/>
      <c r="G2534" s="5"/>
      <c r="J2534" s="3"/>
      <c r="K2534" s="3"/>
      <c r="L2534" s="3"/>
      <c r="M2534" s="3"/>
      <c r="N2534" s="27"/>
      <c r="O2534" s="133"/>
      <c r="P2534" s="134"/>
      <c r="Q2534" s="5"/>
      <c r="R2534" s="8"/>
      <c r="S2534" s="3"/>
      <c r="T2534" s="4"/>
      <c r="U2534" s="4"/>
      <c r="W2534" s="9"/>
      <c r="X2534" s="4"/>
      <c r="Y2534" s="18"/>
      <c r="Z2534" s="16"/>
      <c r="AD2534" s="5"/>
    </row>
    <row r="2535" spans="2:30" x14ac:dyDescent="0.2">
      <c r="B2535" s="3"/>
      <c r="C2535" s="3"/>
      <c r="D2535" s="29"/>
      <c r="E2535" s="10"/>
      <c r="F2535" s="114"/>
      <c r="G2535" s="5"/>
      <c r="J2535" s="3"/>
      <c r="K2535" s="3"/>
      <c r="L2535" s="3"/>
      <c r="M2535" s="3"/>
      <c r="N2535" s="27"/>
      <c r="O2535" s="133"/>
      <c r="P2535" s="134"/>
      <c r="Q2535" s="5"/>
      <c r="R2535" s="8"/>
      <c r="S2535" s="3"/>
      <c r="T2535" s="4"/>
      <c r="U2535" s="4"/>
      <c r="W2535" s="9"/>
      <c r="X2535" s="4"/>
      <c r="Y2535" s="18"/>
      <c r="Z2535" s="16"/>
      <c r="AD2535" s="5"/>
    </row>
    <row r="2536" spans="2:30" x14ac:dyDescent="0.2">
      <c r="B2536" s="3"/>
      <c r="C2536" s="3"/>
      <c r="D2536" s="29"/>
      <c r="E2536" s="10"/>
      <c r="F2536" s="114"/>
      <c r="G2536" s="5"/>
      <c r="J2536" s="3"/>
      <c r="K2536" s="3"/>
      <c r="L2536" s="3"/>
      <c r="M2536" s="3"/>
      <c r="N2536" s="27"/>
      <c r="O2536" s="133"/>
      <c r="P2536" s="134"/>
      <c r="Q2536" s="5"/>
      <c r="R2536" s="8"/>
      <c r="S2536" s="3"/>
      <c r="T2536" s="4"/>
      <c r="U2536" s="4"/>
      <c r="W2536" s="9"/>
      <c r="X2536" s="31"/>
      <c r="Y2536" s="18"/>
      <c r="Z2536" s="16"/>
      <c r="AD2536" s="5"/>
    </row>
    <row r="2537" spans="2:30" x14ac:dyDescent="0.2">
      <c r="B2537" s="3"/>
      <c r="C2537" s="3"/>
      <c r="D2537" s="29"/>
      <c r="E2537" s="10"/>
      <c r="F2537" s="114"/>
      <c r="G2537" s="5"/>
      <c r="J2537" s="3"/>
      <c r="K2537" s="3"/>
      <c r="L2537" s="3"/>
      <c r="M2537" s="3"/>
      <c r="N2537" s="27"/>
      <c r="O2537" s="133"/>
      <c r="P2537" s="134"/>
      <c r="Q2537" s="5"/>
      <c r="R2537" s="8"/>
      <c r="S2537" s="3"/>
      <c r="T2537" s="4"/>
      <c r="U2537" s="4"/>
      <c r="W2537" s="9"/>
      <c r="X2537" s="4"/>
      <c r="Y2537" s="18"/>
      <c r="Z2537" s="16"/>
      <c r="AD2537" s="5"/>
    </row>
    <row r="2538" spans="2:30" x14ac:dyDescent="0.2">
      <c r="B2538" s="3"/>
      <c r="C2538" s="3"/>
      <c r="D2538" s="29"/>
      <c r="E2538" s="10"/>
      <c r="F2538" s="114"/>
      <c r="G2538" s="5"/>
      <c r="J2538" s="3"/>
      <c r="K2538" s="3"/>
      <c r="L2538" s="3"/>
      <c r="M2538" s="3"/>
      <c r="N2538" s="27"/>
      <c r="O2538" s="133"/>
      <c r="P2538" s="134"/>
      <c r="Q2538" s="5"/>
      <c r="R2538" s="8"/>
      <c r="S2538" s="3"/>
      <c r="T2538" s="4"/>
      <c r="U2538" s="4"/>
      <c r="W2538" s="9"/>
      <c r="X2538" s="4"/>
      <c r="Y2538" s="18"/>
      <c r="Z2538" s="16"/>
      <c r="AD2538" s="5"/>
    </row>
    <row r="2539" spans="2:30" x14ac:dyDescent="0.2">
      <c r="B2539" s="3"/>
      <c r="C2539" s="3"/>
      <c r="D2539" s="29"/>
      <c r="E2539" s="10"/>
      <c r="F2539" s="114"/>
      <c r="G2539" s="5"/>
      <c r="J2539" s="3"/>
      <c r="K2539" s="3"/>
      <c r="L2539" s="3"/>
      <c r="M2539" s="3"/>
      <c r="N2539" s="27"/>
      <c r="O2539" s="133"/>
      <c r="P2539" s="134"/>
      <c r="Q2539" s="5"/>
      <c r="R2539" s="8"/>
      <c r="S2539" s="3"/>
      <c r="T2539" s="4"/>
      <c r="U2539" s="4"/>
      <c r="W2539" s="9"/>
      <c r="X2539" s="4"/>
      <c r="Y2539" s="18"/>
      <c r="Z2539" s="16"/>
      <c r="AD2539" s="5"/>
    </row>
    <row r="2540" spans="2:30" x14ac:dyDescent="0.2">
      <c r="B2540" s="3"/>
      <c r="C2540" s="3"/>
      <c r="D2540" s="29"/>
      <c r="E2540" s="10"/>
      <c r="F2540" s="114"/>
      <c r="G2540" s="5"/>
      <c r="J2540" s="3"/>
      <c r="K2540" s="3"/>
      <c r="L2540" s="3"/>
      <c r="M2540" s="3"/>
      <c r="N2540" s="27"/>
      <c r="O2540" s="133"/>
      <c r="P2540" s="134"/>
      <c r="Q2540" s="5"/>
      <c r="R2540" s="8"/>
      <c r="S2540" s="3"/>
      <c r="T2540" s="4"/>
      <c r="U2540" s="4"/>
      <c r="W2540" s="9"/>
      <c r="X2540" s="4"/>
      <c r="Y2540" s="18"/>
      <c r="Z2540" s="16"/>
      <c r="AD2540" s="5"/>
    </row>
    <row r="2541" spans="2:30" x14ac:dyDescent="0.2">
      <c r="B2541" s="3"/>
      <c r="C2541" s="3"/>
      <c r="D2541" s="29"/>
      <c r="E2541" s="10"/>
      <c r="F2541" s="114"/>
      <c r="G2541" s="5"/>
      <c r="J2541" s="3"/>
      <c r="K2541" s="3"/>
      <c r="L2541" s="3"/>
      <c r="M2541" s="3"/>
      <c r="N2541" s="27"/>
      <c r="O2541" s="133"/>
      <c r="P2541" s="134"/>
      <c r="Q2541" s="5"/>
      <c r="R2541" s="8"/>
      <c r="S2541" s="3"/>
      <c r="T2541" s="4"/>
      <c r="U2541" s="4"/>
      <c r="W2541" s="9"/>
      <c r="X2541" s="4"/>
      <c r="Y2541" s="18"/>
      <c r="Z2541" s="16"/>
      <c r="AD2541" s="5"/>
    </row>
    <row r="2542" spans="2:30" x14ac:dyDescent="0.2">
      <c r="B2542" s="3"/>
      <c r="C2542" s="3"/>
      <c r="D2542" s="29"/>
      <c r="E2542" s="10"/>
      <c r="F2542" s="114"/>
      <c r="G2542" s="5"/>
      <c r="J2542" s="3"/>
      <c r="K2542" s="3"/>
      <c r="L2542" s="3"/>
      <c r="M2542" s="3"/>
      <c r="N2542" s="27"/>
      <c r="O2542" s="133"/>
      <c r="P2542" s="134"/>
      <c r="Q2542" s="5"/>
      <c r="R2542" s="8"/>
      <c r="S2542" s="3"/>
      <c r="T2542" s="4"/>
      <c r="U2542" s="4"/>
      <c r="W2542" s="9"/>
      <c r="X2542" s="4"/>
      <c r="Y2542" s="18"/>
      <c r="Z2542" s="16"/>
      <c r="AD2542" s="5"/>
    </row>
    <row r="2543" spans="2:30" x14ac:dyDescent="0.2">
      <c r="B2543" s="3"/>
      <c r="C2543" s="3"/>
      <c r="D2543" s="29"/>
      <c r="E2543" s="10"/>
      <c r="F2543" s="114"/>
      <c r="G2543" s="5"/>
      <c r="J2543" s="3"/>
      <c r="K2543" s="3"/>
      <c r="L2543" s="3"/>
      <c r="M2543" s="3"/>
      <c r="N2543" s="27"/>
      <c r="O2543" s="133"/>
      <c r="P2543" s="134"/>
      <c r="Q2543" s="5"/>
      <c r="R2543" s="8"/>
      <c r="S2543" s="3"/>
      <c r="T2543" s="4"/>
      <c r="U2543" s="4"/>
      <c r="W2543" s="9"/>
      <c r="X2543" s="4"/>
      <c r="Y2543" s="18"/>
      <c r="Z2543" s="16"/>
      <c r="AD2543" s="5"/>
    </row>
    <row r="2544" spans="2:30" x14ac:dyDescent="0.2">
      <c r="B2544" s="3"/>
      <c r="C2544" s="3"/>
      <c r="D2544" s="29"/>
      <c r="E2544" s="10"/>
      <c r="F2544" s="114"/>
      <c r="G2544" s="5"/>
      <c r="J2544" s="3"/>
      <c r="K2544" s="3"/>
      <c r="L2544" s="3"/>
      <c r="M2544" s="3"/>
      <c r="N2544" s="27"/>
      <c r="O2544" s="133"/>
      <c r="P2544" s="134"/>
      <c r="Q2544" s="5"/>
      <c r="R2544" s="8"/>
      <c r="S2544" s="3"/>
      <c r="T2544" s="4"/>
      <c r="U2544" s="4"/>
      <c r="W2544" s="9"/>
      <c r="X2544" s="4"/>
      <c r="Y2544" s="18"/>
      <c r="Z2544" s="16"/>
      <c r="AD2544" s="5"/>
    </row>
    <row r="2545" spans="2:30" x14ac:dyDescent="0.2">
      <c r="B2545" s="3"/>
      <c r="C2545" s="3"/>
      <c r="D2545" s="29"/>
      <c r="E2545" s="10"/>
      <c r="F2545" s="114"/>
      <c r="G2545" s="5"/>
      <c r="J2545" s="3"/>
      <c r="K2545" s="3"/>
      <c r="L2545" s="3"/>
      <c r="M2545" s="3"/>
      <c r="N2545" s="27"/>
      <c r="O2545" s="133"/>
      <c r="P2545" s="134"/>
      <c r="Q2545" s="5"/>
      <c r="R2545" s="8"/>
      <c r="S2545" s="3"/>
      <c r="T2545" s="4"/>
      <c r="U2545" s="4"/>
      <c r="W2545" s="9"/>
      <c r="X2545" s="4"/>
      <c r="Y2545" s="18"/>
      <c r="Z2545" s="16"/>
      <c r="AD2545" s="5"/>
    </row>
    <row r="2546" spans="2:30" x14ac:dyDescent="0.2">
      <c r="B2546" s="3"/>
      <c r="C2546" s="3"/>
      <c r="D2546" s="29"/>
      <c r="E2546" s="10"/>
      <c r="F2546" s="114"/>
      <c r="G2546" s="5"/>
      <c r="J2546" s="3"/>
      <c r="K2546" s="3"/>
      <c r="L2546" s="3"/>
      <c r="M2546" s="3"/>
      <c r="N2546" s="27"/>
      <c r="O2546" s="133"/>
      <c r="P2546" s="134"/>
      <c r="Q2546" s="5"/>
      <c r="R2546" s="8"/>
      <c r="S2546" s="3"/>
      <c r="T2546" s="4"/>
      <c r="U2546" s="4"/>
      <c r="W2546" s="9"/>
      <c r="X2546" s="4"/>
      <c r="Y2546" s="18"/>
      <c r="Z2546" s="16"/>
      <c r="AD2546" s="5"/>
    </row>
    <row r="2547" spans="2:30" x14ac:dyDescent="0.2">
      <c r="B2547" s="3"/>
      <c r="C2547" s="3"/>
      <c r="D2547" s="29"/>
      <c r="E2547" s="10"/>
      <c r="F2547" s="114"/>
      <c r="G2547" s="5"/>
      <c r="J2547" s="3"/>
      <c r="K2547" s="3"/>
      <c r="L2547" s="3"/>
      <c r="M2547" s="3"/>
      <c r="N2547" s="27"/>
      <c r="O2547" s="133"/>
      <c r="P2547" s="134"/>
      <c r="Q2547" s="5"/>
      <c r="R2547" s="8"/>
      <c r="S2547" s="3"/>
      <c r="T2547" s="4"/>
      <c r="U2547" s="4"/>
      <c r="W2547" s="9"/>
      <c r="X2547" s="4"/>
      <c r="Y2547" s="18"/>
      <c r="Z2547" s="16"/>
      <c r="AD2547" s="5"/>
    </row>
    <row r="2548" spans="2:30" x14ac:dyDescent="0.2">
      <c r="B2548" s="3"/>
      <c r="C2548" s="3"/>
      <c r="D2548" s="29"/>
      <c r="E2548" s="10"/>
      <c r="F2548" s="114"/>
      <c r="G2548" s="5"/>
      <c r="J2548" s="3"/>
      <c r="K2548" s="3"/>
      <c r="L2548" s="3"/>
      <c r="M2548" s="3"/>
      <c r="N2548" s="27"/>
      <c r="O2548" s="133"/>
      <c r="P2548" s="134"/>
      <c r="Q2548" s="5"/>
      <c r="R2548" s="8"/>
      <c r="S2548" s="3"/>
      <c r="T2548" s="4"/>
      <c r="U2548" s="4"/>
      <c r="W2548" s="9"/>
      <c r="X2548" s="4"/>
      <c r="Y2548" s="18"/>
      <c r="Z2548" s="16"/>
      <c r="AD2548" s="5"/>
    </row>
    <row r="2549" spans="2:30" x14ac:dyDescent="0.2">
      <c r="B2549" s="3"/>
      <c r="C2549" s="3"/>
      <c r="D2549" s="29"/>
      <c r="E2549" s="10"/>
      <c r="F2549" s="114"/>
      <c r="G2549" s="5"/>
      <c r="J2549" s="3"/>
      <c r="K2549" s="3"/>
      <c r="L2549" s="3"/>
      <c r="M2549" s="3"/>
      <c r="N2549" s="27"/>
      <c r="O2549" s="133"/>
      <c r="P2549" s="134"/>
      <c r="Q2549" s="5"/>
      <c r="R2549" s="8"/>
      <c r="S2549" s="3"/>
      <c r="T2549" s="4"/>
      <c r="U2549" s="4"/>
      <c r="W2549" s="9"/>
      <c r="X2549" s="4"/>
      <c r="Y2549" s="18"/>
      <c r="Z2549" s="16"/>
      <c r="AD2549" s="5"/>
    </row>
    <row r="2550" spans="2:30" x14ac:dyDescent="0.2">
      <c r="B2550" s="3"/>
      <c r="C2550" s="3"/>
      <c r="D2550" s="29"/>
      <c r="E2550" s="10"/>
      <c r="F2550" s="114"/>
      <c r="G2550" s="5"/>
      <c r="J2550" s="3"/>
      <c r="K2550" s="3"/>
      <c r="L2550" s="3"/>
      <c r="M2550" s="3"/>
      <c r="N2550" s="27"/>
      <c r="O2550" s="133"/>
      <c r="P2550" s="134"/>
      <c r="Q2550" s="5"/>
      <c r="R2550" s="8"/>
      <c r="S2550" s="3"/>
      <c r="T2550" s="4"/>
      <c r="U2550" s="4"/>
      <c r="W2550" s="9"/>
      <c r="X2550" s="4"/>
      <c r="Y2550" s="18"/>
      <c r="Z2550" s="16"/>
      <c r="AD2550" s="5"/>
    </row>
    <row r="2551" spans="2:30" x14ac:dyDescent="0.2">
      <c r="B2551" s="3"/>
      <c r="C2551" s="3"/>
      <c r="D2551" s="29"/>
      <c r="E2551" s="10"/>
      <c r="F2551" s="114"/>
      <c r="G2551" s="5"/>
      <c r="J2551" s="3"/>
      <c r="K2551" s="3"/>
      <c r="L2551" s="3"/>
      <c r="M2551" s="3"/>
      <c r="N2551" s="27"/>
      <c r="O2551" s="133"/>
      <c r="P2551" s="134"/>
      <c r="Q2551" s="5"/>
      <c r="R2551" s="8"/>
      <c r="S2551" s="3"/>
      <c r="T2551" s="4"/>
      <c r="U2551" s="4"/>
      <c r="W2551" s="9"/>
      <c r="X2551" s="4"/>
      <c r="Y2551" s="18"/>
      <c r="Z2551" s="16"/>
      <c r="AD2551" s="5"/>
    </row>
    <row r="2552" spans="2:30" x14ac:dyDescent="0.2">
      <c r="B2552" s="3"/>
      <c r="C2552" s="3"/>
      <c r="D2552" s="29"/>
      <c r="E2552" s="10"/>
      <c r="F2552" s="114"/>
      <c r="G2552" s="5"/>
      <c r="J2552" s="3"/>
      <c r="K2552" s="3"/>
      <c r="L2552" s="3"/>
      <c r="M2552" s="3"/>
      <c r="N2552" s="27"/>
      <c r="O2552" s="133"/>
      <c r="P2552" s="134"/>
      <c r="Q2552" s="5"/>
      <c r="R2552" s="8"/>
      <c r="S2552" s="3"/>
      <c r="T2552" s="4"/>
      <c r="U2552" s="4"/>
      <c r="W2552" s="9"/>
      <c r="X2552" s="4"/>
      <c r="Y2552" s="18"/>
      <c r="Z2552" s="16"/>
      <c r="AD2552" s="5"/>
    </row>
    <row r="2553" spans="2:30" x14ac:dyDescent="0.2">
      <c r="B2553" s="3"/>
      <c r="C2553" s="3"/>
      <c r="D2553" s="29"/>
      <c r="E2553" s="10"/>
      <c r="F2553" s="114"/>
      <c r="G2553" s="5"/>
      <c r="J2553" s="3"/>
      <c r="K2553" s="3"/>
      <c r="L2553" s="3"/>
      <c r="M2553" s="3"/>
      <c r="N2553" s="27"/>
      <c r="O2553" s="133"/>
      <c r="P2553" s="134"/>
      <c r="Q2553" s="5"/>
      <c r="R2553" s="8"/>
      <c r="S2553" s="3"/>
      <c r="T2553" s="4"/>
      <c r="U2553" s="4"/>
      <c r="W2553" s="9"/>
      <c r="X2553" s="4"/>
      <c r="Y2553" s="18"/>
      <c r="Z2553" s="16"/>
      <c r="AD2553" s="5"/>
    </row>
    <row r="2554" spans="2:30" x14ac:dyDescent="0.2">
      <c r="B2554" s="3"/>
      <c r="C2554" s="3"/>
      <c r="D2554" s="29"/>
      <c r="E2554" s="10"/>
      <c r="F2554" s="114"/>
      <c r="G2554" s="5"/>
      <c r="J2554" s="3"/>
      <c r="K2554" s="3"/>
      <c r="L2554" s="3"/>
      <c r="M2554" s="3"/>
      <c r="N2554" s="27"/>
      <c r="O2554" s="133"/>
      <c r="P2554" s="134"/>
      <c r="Q2554" s="5"/>
      <c r="R2554" s="8"/>
      <c r="S2554" s="3"/>
      <c r="T2554" s="4"/>
      <c r="U2554" s="4"/>
      <c r="W2554" s="9"/>
      <c r="X2554" s="4"/>
      <c r="Y2554" s="18"/>
      <c r="Z2554" s="16"/>
      <c r="AD2554" s="5"/>
    </row>
    <row r="2555" spans="2:30" x14ac:dyDescent="0.2">
      <c r="B2555" s="3"/>
      <c r="C2555" s="3"/>
      <c r="D2555" s="29"/>
      <c r="E2555" s="10"/>
      <c r="F2555" s="114"/>
      <c r="G2555" s="5"/>
      <c r="J2555" s="3"/>
      <c r="K2555" s="3"/>
      <c r="L2555" s="3"/>
      <c r="M2555" s="3"/>
      <c r="N2555" s="27"/>
      <c r="O2555" s="133"/>
      <c r="P2555" s="134"/>
      <c r="Q2555" s="5"/>
      <c r="R2555" s="8"/>
      <c r="S2555" s="3"/>
      <c r="T2555" s="4"/>
      <c r="U2555" s="4"/>
      <c r="W2555" s="9"/>
      <c r="X2555" s="4"/>
      <c r="Y2555" s="18"/>
      <c r="Z2555" s="16"/>
      <c r="AD2555" s="5"/>
    </row>
    <row r="2556" spans="2:30" x14ac:dyDescent="0.2">
      <c r="B2556" s="3"/>
      <c r="C2556" s="3"/>
      <c r="D2556" s="29"/>
      <c r="E2556" s="10"/>
      <c r="F2556" s="114"/>
      <c r="G2556" s="5"/>
      <c r="J2556" s="3"/>
      <c r="K2556" s="3"/>
      <c r="L2556" s="3"/>
      <c r="M2556" s="3"/>
      <c r="N2556" s="27"/>
      <c r="O2556" s="133"/>
      <c r="P2556" s="134"/>
      <c r="Q2556" s="5"/>
      <c r="R2556" s="8"/>
      <c r="S2556" s="3"/>
      <c r="T2556" s="4"/>
      <c r="U2556" s="4"/>
      <c r="W2556" s="9"/>
      <c r="X2556" s="4"/>
      <c r="Y2556" s="18"/>
      <c r="Z2556" s="16"/>
      <c r="AD2556" s="5"/>
    </row>
    <row r="2557" spans="2:30" x14ac:dyDescent="0.2">
      <c r="B2557" s="3"/>
      <c r="C2557" s="3"/>
      <c r="D2557" s="29"/>
      <c r="E2557" s="10"/>
      <c r="F2557" s="114"/>
      <c r="G2557" s="5"/>
      <c r="J2557" s="3"/>
      <c r="K2557" s="3"/>
      <c r="L2557" s="3"/>
      <c r="M2557" s="3"/>
      <c r="N2557" s="27"/>
      <c r="O2557" s="133"/>
      <c r="P2557" s="134"/>
      <c r="Q2557" s="5"/>
      <c r="R2557" s="8"/>
      <c r="S2557" s="3"/>
      <c r="T2557" s="4"/>
      <c r="U2557" s="4"/>
      <c r="W2557" s="9"/>
      <c r="X2557" s="4"/>
      <c r="Y2557" s="18"/>
      <c r="Z2557" s="16"/>
      <c r="AD2557" s="5"/>
    </row>
    <row r="2558" spans="2:30" x14ac:dyDescent="0.2">
      <c r="B2558" s="3"/>
      <c r="C2558" s="3"/>
      <c r="D2558" s="29"/>
      <c r="E2558" s="10"/>
      <c r="F2558" s="114"/>
      <c r="G2558" s="5"/>
      <c r="J2558" s="3"/>
      <c r="K2558" s="3"/>
      <c r="L2558" s="3"/>
      <c r="M2558" s="3"/>
      <c r="N2558" s="27"/>
      <c r="O2558" s="133"/>
      <c r="P2558" s="134"/>
      <c r="Q2558" s="5"/>
      <c r="R2558" s="8"/>
      <c r="S2558" s="3"/>
      <c r="T2558" s="4"/>
      <c r="U2558" s="4"/>
      <c r="W2558" s="9"/>
      <c r="X2558" s="4"/>
      <c r="Y2558" s="18"/>
      <c r="Z2558" s="16"/>
      <c r="AD2558" s="5"/>
    </row>
    <row r="2559" spans="2:30" x14ac:dyDescent="0.2">
      <c r="B2559" s="3"/>
      <c r="C2559" s="3"/>
      <c r="D2559" s="29"/>
      <c r="E2559" s="10"/>
      <c r="F2559" s="114"/>
      <c r="G2559" s="5"/>
      <c r="J2559" s="3"/>
      <c r="K2559" s="3"/>
      <c r="L2559" s="3"/>
      <c r="M2559" s="3"/>
      <c r="N2559" s="27"/>
      <c r="O2559" s="133"/>
      <c r="P2559" s="134"/>
      <c r="Q2559" s="5"/>
      <c r="R2559" s="8"/>
      <c r="S2559" s="3"/>
      <c r="T2559" s="4"/>
      <c r="U2559" s="4"/>
      <c r="W2559" s="9"/>
      <c r="X2559" s="4"/>
      <c r="Y2559" s="18"/>
      <c r="Z2559" s="16"/>
      <c r="AD2559" s="5"/>
    </row>
    <row r="2560" spans="2:30" x14ac:dyDescent="0.2">
      <c r="B2560" s="3"/>
      <c r="C2560" s="3"/>
      <c r="D2560" s="29"/>
      <c r="E2560" s="10"/>
      <c r="F2560" s="114"/>
      <c r="G2560" s="5"/>
      <c r="J2560" s="3"/>
      <c r="K2560" s="3"/>
      <c r="L2560" s="3"/>
      <c r="M2560" s="3"/>
      <c r="N2560" s="27"/>
      <c r="O2560" s="133"/>
      <c r="P2560" s="134"/>
      <c r="Q2560" s="5"/>
      <c r="R2560" s="8"/>
      <c r="S2560" s="3"/>
      <c r="T2560" s="4"/>
      <c r="U2560" s="4"/>
      <c r="W2560" s="9"/>
      <c r="X2560" s="4"/>
      <c r="Y2560" s="18"/>
      <c r="Z2560" s="16"/>
      <c r="AD2560" s="5"/>
    </row>
    <row r="2561" spans="2:30" x14ac:dyDescent="0.2">
      <c r="B2561" s="3"/>
      <c r="C2561" s="3"/>
      <c r="D2561" s="29"/>
      <c r="E2561" s="10"/>
      <c r="F2561" s="114"/>
      <c r="G2561" s="5"/>
      <c r="J2561" s="3"/>
      <c r="K2561" s="3"/>
      <c r="L2561" s="3"/>
      <c r="M2561" s="3"/>
      <c r="N2561" s="27"/>
      <c r="O2561" s="133"/>
      <c r="P2561" s="134"/>
      <c r="Q2561" s="5"/>
      <c r="R2561" s="8"/>
      <c r="S2561" s="3"/>
      <c r="T2561" s="4"/>
      <c r="U2561" s="4"/>
      <c r="W2561" s="9"/>
      <c r="X2561" s="4"/>
      <c r="Y2561" s="18"/>
      <c r="Z2561" s="16"/>
      <c r="AD2561" s="5"/>
    </row>
    <row r="2562" spans="2:30" x14ac:dyDescent="0.2">
      <c r="B2562" s="3"/>
      <c r="C2562" s="3"/>
      <c r="D2562" s="29"/>
      <c r="E2562" s="10"/>
      <c r="F2562" s="114"/>
      <c r="G2562" s="5"/>
      <c r="J2562" s="3"/>
      <c r="K2562" s="3"/>
      <c r="L2562" s="3"/>
      <c r="M2562" s="3"/>
      <c r="N2562" s="27"/>
      <c r="O2562" s="133"/>
      <c r="P2562" s="134"/>
      <c r="Q2562" s="5"/>
      <c r="R2562" s="8"/>
      <c r="S2562" s="3"/>
      <c r="T2562" s="4"/>
      <c r="U2562" s="4"/>
      <c r="W2562" s="9"/>
      <c r="X2562" s="4"/>
      <c r="Y2562" s="18"/>
      <c r="Z2562" s="16"/>
      <c r="AD2562" s="5"/>
    </row>
    <row r="2563" spans="2:30" x14ac:dyDescent="0.2">
      <c r="B2563" s="3"/>
      <c r="C2563" s="3"/>
      <c r="D2563" s="29"/>
      <c r="E2563" s="10"/>
      <c r="F2563" s="114"/>
      <c r="G2563" s="5"/>
      <c r="J2563" s="3"/>
      <c r="K2563" s="3"/>
      <c r="L2563" s="3"/>
      <c r="M2563" s="3"/>
      <c r="N2563" s="27"/>
      <c r="O2563" s="133"/>
      <c r="P2563" s="134"/>
      <c r="Q2563" s="5"/>
      <c r="R2563" s="8"/>
      <c r="S2563" s="3"/>
      <c r="T2563" s="4"/>
      <c r="U2563" s="4"/>
      <c r="W2563" s="9"/>
      <c r="X2563" s="4"/>
      <c r="Y2563" s="18"/>
      <c r="Z2563" s="16"/>
      <c r="AD2563" s="5"/>
    </row>
    <row r="2564" spans="2:30" x14ac:dyDescent="0.2">
      <c r="B2564" s="3"/>
      <c r="C2564" s="3"/>
      <c r="D2564" s="29"/>
      <c r="E2564" s="10"/>
      <c r="F2564" s="114"/>
      <c r="G2564" s="5"/>
      <c r="J2564" s="3"/>
      <c r="K2564" s="3"/>
      <c r="L2564" s="3"/>
      <c r="M2564" s="3"/>
      <c r="N2564" s="27"/>
      <c r="O2564" s="133"/>
      <c r="P2564" s="134"/>
      <c r="Q2564" s="5"/>
      <c r="R2564" s="8"/>
      <c r="S2564" s="3"/>
      <c r="T2564" s="4"/>
      <c r="U2564" s="4"/>
      <c r="W2564" s="9"/>
      <c r="X2564" s="4"/>
      <c r="Y2564" s="18"/>
      <c r="Z2564" s="16"/>
      <c r="AD2564" s="5"/>
    </row>
    <row r="2565" spans="2:30" x14ac:dyDescent="0.2">
      <c r="B2565" s="3"/>
      <c r="C2565" s="3"/>
      <c r="D2565" s="29"/>
      <c r="E2565" s="10"/>
      <c r="F2565" s="114"/>
      <c r="G2565" s="5"/>
      <c r="J2565" s="3"/>
      <c r="K2565" s="3"/>
      <c r="L2565" s="3"/>
      <c r="M2565" s="3"/>
      <c r="N2565" s="27"/>
      <c r="O2565" s="133"/>
      <c r="P2565" s="134"/>
      <c r="Q2565" s="5"/>
      <c r="R2565" s="8"/>
      <c r="S2565" s="3"/>
      <c r="T2565" s="4"/>
      <c r="U2565" s="4"/>
      <c r="W2565" s="9"/>
      <c r="X2565" s="4"/>
      <c r="Y2565" s="18"/>
      <c r="Z2565" s="16"/>
      <c r="AD2565" s="5"/>
    </row>
    <row r="2566" spans="2:30" x14ac:dyDescent="0.2">
      <c r="B2566" s="3"/>
      <c r="C2566" s="3"/>
      <c r="D2566" s="29"/>
      <c r="E2566" s="10"/>
      <c r="F2566" s="114"/>
      <c r="G2566" s="5"/>
      <c r="J2566" s="3"/>
      <c r="K2566" s="3"/>
      <c r="L2566" s="3"/>
      <c r="M2566" s="3"/>
      <c r="N2566" s="27"/>
      <c r="O2566" s="133"/>
      <c r="P2566" s="134"/>
      <c r="Q2566" s="5"/>
      <c r="R2566" s="8"/>
      <c r="S2566" s="3"/>
      <c r="T2566" s="4"/>
      <c r="U2566" s="4"/>
      <c r="W2566" s="9"/>
      <c r="X2566" s="4"/>
      <c r="Y2566" s="18"/>
      <c r="Z2566" s="16"/>
      <c r="AD2566" s="5"/>
    </row>
    <row r="2567" spans="2:30" x14ac:dyDescent="0.2">
      <c r="B2567" s="3"/>
      <c r="C2567" s="3"/>
      <c r="D2567" s="29"/>
      <c r="E2567" s="10"/>
      <c r="F2567" s="114"/>
      <c r="G2567" s="5"/>
      <c r="J2567" s="3"/>
      <c r="K2567" s="3"/>
      <c r="L2567" s="3"/>
      <c r="M2567" s="3"/>
      <c r="N2567" s="27"/>
      <c r="O2567" s="133"/>
      <c r="P2567" s="134"/>
      <c r="Q2567" s="5"/>
      <c r="R2567" s="8"/>
      <c r="S2567" s="3"/>
      <c r="T2567" s="4"/>
      <c r="U2567" s="4"/>
      <c r="W2567" s="9"/>
      <c r="X2567" s="28"/>
      <c r="Y2567" s="18"/>
      <c r="Z2567" s="16"/>
      <c r="AD2567" s="5"/>
    </row>
    <row r="2568" spans="2:30" x14ac:dyDescent="0.2">
      <c r="B2568" s="3"/>
      <c r="C2568" s="3"/>
      <c r="D2568" s="29"/>
      <c r="E2568" s="10"/>
      <c r="F2568" s="114"/>
      <c r="G2568" s="5"/>
      <c r="J2568" s="3"/>
      <c r="K2568" s="3"/>
      <c r="L2568" s="3"/>
      <c r="M2568" s="3"/>
      <c r="N2568" s="27"/>
      <c r="O2568" s="133"/>
      <c r="P2568" s="134"/>
      <c r="Q2568" s="5"/>
      <c r="R2568" s="8"/>
      <c r="S2568" s="3"/>
      <c r="T2568" s="4"/>
      <c r="U2568" s="4"/>
      <c r="W2568" s="9"/>
      <c r="X2568" s="4"/>
      <c r="Y2568" s="18"/>
      <c r="Z2568" s="16"/>
      <c r="AD2568" s="5"/>
    </row>
    <row r="2569" spans="2:30" x14ac:dyDescent="0.2">
      <c r="B2569" s="3"/>
      <c r="C2569" s="3"/>
      <c r="D2569" s="29"/>
      <c r="E2569" s="10"/>
      <c r="F2569" s="114"/>
      <c r="G2569" s="5"/>
      <c r="J2569" s="3"/>
      <c r="K2569" s="3"/>
      <c r="L2569" s="3"/>
      <c r="M2569" s="3"/>
      <c r="N2569" s="27"/>
      <c r="O2569" s="133"/>
      <c r="P2569" s="134"/>
      <c r="Q2569" s="5"/>
      <c r="R2569" s="8"/>
      <c r="S2569" s="3"/>
      <c r="T2569" s="4"/>
      <c r="U2569" s="4"/>
      <c r="W2569" s="9"/>
      <c r="X2569" s="4"/>
      <c r="Y2569" s="18"/>
      <c r="Z2569" s="16"/>
      <c r="AD2569" s="5"/>
    </row>
    <row r="2570" spans="2:30" x14ac:dyDescent="0.2">
      <c r="B2570" s="3"/>
      <c r="C2570" s="3"/>
      <c r="D2570" s="29"/>
      <c r="E2570" s="10"/>
      <c r="F2570" s="114"/>
      <c r="G2570" s="5"/>
      <c r="J2570" s="3"/>
      <c r="K2570" s="3"/>
      <c r="L2570" s="3"/>
      <c r="M2570" s="3"/>
      <c r="N2570" s="27"/>
      <c r="O2570" s="133"/>
      <c r="P2570" s="134"/>
      <c r="Q2570" s="5"/>
      <c r="R2570" s="8"/>
      <c r="S2570" s="3"/>
      <c r="T2570" s="4"/>
      <c r="U2570" s="4"/>
      <c r="W2570" s="9"/>
      <c r="X2570" s="4"/>
      <c r="Y2570" s="18"/>
      <c r="Z2570" s="16"/>
      <c r="AD2570" s="5"/>
    </row>
    <row r="2571" spans="2:30" x14ac:dyDescent="0.2">
      <c r="B2571" s="3"/>
      <c r="C2571" s="3"/>
      <c r="D2571" s="29"/>
      <c r="E2571" s="10"/>
      <c r="F2571" s="114"/>
      <c r="G2571" s="5"/>
      <c r="J2571" s="3"/>
      <c r="K2571" s="3"/>
      <c r="L2571" s="3"/>
      <c r="M2571" s="3"/>
      <c r="N2571" s="27"/>
      <c r="O2571" s="133"/>
      <c r="P2571" s="134"/>
      <c r="Q2571" s="5"/>
      <c r="R2571" s="8"/>
      <c r="S2571" s="3"/>
      <c r="T2571" s="4"/>
      <c r="U2571" s="4"/>
      <c r="W2571" s="9"/>
      <c r="X2571" s="4"/>
      <c r="Y2571" s="18"/>
      <c r="Z2571" s="16"/>
      <c r="AD2571" s="5"/>
    </row>
    <row r="2572" spans="2:30" x14ac:dyDescent="0.2">
      <c r="B2572" s="3"/>
      <c r="C2572" s="3"/>
      <c r="D2572" s="29"/>
      <c r="E2572" s="10"/>
      <c r="F2572" s="114"/>
      <c r="G2572" s="5"/>
      <c r="J2572" s="3"/>
      <c r="K2572" s="3"/>
      <c r="L2572" s="3"/>
      <c r="M2572" s="3"/>
      <c r="N2572" s="27"/>
      <c r="O2572" s="133"/>
      <c r="P2572" s="134"/>
      <c r="Q2572" s="5"/>
      <c r="R2572" s="8"/>
      <c r="S2572" s="3"/>
      <c r="T2572" s="4"/>
      <c r="U2572" s="4"/>
      <c r="W2572" s="9"/>
      <c r="X2572" s="4"/>
      <c r="Y2572" s="18"/>
      <c r="Z2572" s="16"/>
      <c r="AD2572" s="5"/>
    </row>
    <row r="2573" spans="2:30" x14ac:dyDescent="0.2">
      <c r="B2573" s="3"/>
      <c r="C2573" s="3"/>
      <c r="D2573" s="29"/>
      <c r="E2573" s="10"/>
      <c r="F2573" s="114"/>
      <c r="G2573" s="5"/>
      <c r="J2573" s="3"/>
      <c r="K2573" s="3"/>
      <c r="L2573" s="3"/>
      <c r="M2573" s="3"/>
      <c r="N2573" s="27"/>
      <c r="O2573" s="133"/>
      <c r="P2573" s="134"/>
      <c r="Q2573" s="5"/>
      <c r="R2573" s="8"/>
      <c r="S2573" s="3"/>
      <c r="T2573" s="4"/>
      <c r="U2573" s="4"/>
      <c r="W2573" s="9"/>
      <c r="X2573" s="4"/>
      <c r="Y2573" s="18"/>
      <c r="Z2573" s="16"/>
      <c r="AD2573" s="5"/>
    </row>
    <row r="2574" spans="2:30" x14ac:dyDescent="0.2">
      <c r="B2574" s="3"/>
      <c r="C2574" s="3"/>
      <c r="D2574" s="29"/>
      <c r="E2574" s="10"/>
      <c r="F2574" s="114"/>
      <c r="G2574" s="5"/>
      <c r="J2574" s="3"/>
      <c r="K2574" s="3"/>
      <c r="L2574" s="3"/>
      <c r="M2574" s="3"/>
      <c r="N2574" s="27"/>
      <c r="O2574" s="133"/>
      <c r="P2574" s="134"/>
      <c r="Q2574" s="5"/>
      <c r="R2574" s="8"/>
      <c r="S2574" s="3"/>
      <c r="T2574" s="4"/>
      <c r="U2574" s="4"/>
      <c r="W2574" s="9"/>
      <c r="X2574" s="4"/>
      <c r="Y2574" s="18"/>
      <c r="Z2574" s="16"/>
      <c r="AD2574" s="5"/>
    </row>
    <row r="2575" spans="2:30" x14ac:dyDescent="0.2">
      <c r="B2575" s="3"/>
      <c r="C2575" s="3"/>
      <c r="D2575" s="29"/>
      <c r="E2575" s="10"/>
      <c r="F2575" s="114"/>
      <c r="G2575" s="5"/>
      <c r="J2575" s="3"/>
      <c r="K2575" s="3"/>
      <c r="L2575" s="3"/>
      <c r="M2575" s="3"/>
      <c r="N2575" s="27"/>
      <c r="O2575" s="133"/>
      <c r="P2575" s="134"/>
      <c r="Q2575" s="5"/>
      <c r="R2575" s="8"/>
      <c r="S2575" s="3"/>
      <c r="T2575" s="4"/>
      <c r="U2575" s="4"/>
      <c r="W2575" s="9"/>
      <c r="X2575" s="4"/>
      <c r="Y2575" s="18"/>
      <c r="Z2575" s="16"/>
      <c r="AD2575" s="5"/>
    </row>
    <row r="2576" spans="2:30" x14ac:dyDescent="0.2">
      <c r="B2576" s="3"/>
      <c r="C2576" s="3"/>
      <c r="D2576" s="29"/>
      <c r="E2576" s="10"/>
      <c r="F2576" s="114"/>
      <c r="G2576" s="5"/>
      <c r="J2576" s="3"/>
      <c r="K2576" s="3"/>
      <c r="L2576" s="3"/>
      <c r="M2576" s="3"/>
      <c r="N2576" s="27"/>
      <c r="O2576" s="133"/>
      <c r="P2576" s="134"/>
      <c r="Q2576" s="5"/>
      <c r="R2576" s="8"/>
      <c r="S2576" s="3"/>
      <c r="T2576" s="4"/>
      <c r="U2576" s="4"/>
      <c r="W2576" s="9"/>
      <c r="X2576" s="4"/>
      <c r="Y2576" s="18"/>
      <c r="Z2576" s="16"/>
      <c r="AD2576" s="5"/>
    </row>
    <row r="2577" spans="2:30" x14ac:dyDescent="0.2">
      <c r="B2577" s="3"/>
      <c r="C2577" s="3"/>
      <c r="D2577" s="29"/>
      <c r="E2577" s="10"/>
      <c r="F2577" s="114"/>
      <c r="G2577" s="5"/>
      <c r="J2577" s="3"/>
      <c r="K2577" s="3"/>
      <c r="L2577" s="3"/>
      <c r="M2577" s="3"/>
      <c r="N2577" s="27"/>
      <c r="O2577" s="133"/>
      <c r="P2577" s="134"/>
      <c r="Q2577" s="5"/>
      <c r="R2577" s="8"/>
      <c r="S2577" s="3"/>
      <c r="T2577" s="4"/>
      <c r="U2577" s="4"/>
      <c r="W2577" s="9"/>
      <c r="X2577" s="4"/>
      <c r="Y2577" s="18"/>
      <c r="Z2577" s="16"/>
      <c r="AD2577" s="5"/>
    </row>
    <row r="2578" spans="2:30" x14ac:dyDescent="0.2">
      <c r="B2578" s="3"/>
      <c r="C2578" s="3"/>
      <c r="D2578" s="29"/>
      <c r="E2578" s="10"/>
      <c r="F2578" s="114"/>
      <c r="G2578" s="5"/>
      <c r="J2578" s="3"/>
      <c r="K2578" s="3"/>
      <c r="L2578" s="3"/>
      <c r="M2578" s="3"/>
      <c r="N2578" s="27"/>
      <c r="O2578" s="133"/>
      <c r="P2578" s="134"/>
      <c r="Q2578" s="5"/>
      <c r="R2578" s="8"/>
      <c r="S2578" s="3"/>
      <c r="T2578" s="4"/>
      <c r="U2578" s="4"/>
      <c r="W2578" s="9"/>
      <c r="X2578" s="4"/>
      <c r="Y2578" s="18"/>
      <c r="Z2578" s="16"/>
      <c r="AD2578" s="5"/>
    </row>
    <row r="2579" spans="2:30" x14ac:dyDescent="0.2">
      <c r="B2579" s="3"/>
      <c r="C2579" s="3"/>
      <c r="D2579" s="29"/>
      <c r="E2579" s="10"/>
      <c r="F2579" s="114"/>
      <c r="G2579" s="5"/>
      <c r="J2579" s="3"/>
      <c r="K2579" s="3"/>
      <c r="L2579" s="3"/>
      <c r="M2579" s="3"/>
      <c r="N2579" s="27"/>
      <c r="O2579" s="133"/>
      <c r="P2579" s="134"/>
      <c r="Q2579" s="5"/>
      <c r="R2579" s="8"/>
      <c r="S2579" s="3"/>
      <c r="T2579" s="4"/>
      <c r="U2579" s="4"/>
      <c r="W2579" s="9"/>
      <c r="X2579" s="4"/>
      <c r="Y2579" s="18"/>
      <c r="Z2579" s="16"/>
      <c r="AD2579" s="5"/>
    </row>
    <row r="2580" spans="2:30" x14ac:dyDescent="0.2">
      <c r="B2580" s="3"/>
      <c r="C2580" s="3"/>
      <c r="D2580" s="29"/>
      <c r="E2580" s="10"/>
      <c r="F2580" s="114"/>
      <c r="G2580" s="5"/>
      <c r="J2580" s="3"/>
      <c r="K2580" s="3"/>
      <c r="L2580" s="3"/>
      <c r="M2580" s="3"/>
      <c r="N2580" s="27"/>
      <c r="O2580" s="133"/>
      <c r="P2580" s="134"/>
      <c r="Q2580" s="5"/>
      <c r="R2580" s="8"/>
      <c r="S2580" s="3"/>
      <c r="T2580" s="4"/>
      <c r="U2580" s="4"/>
      <c r="W2580" s="9"/>
      <c r="X2580" s="4"/>
      <c r="Y2580" s="18"/>
      <c r="Z2580" s="16"/>
      <c r="AD2580" s="5"/>
    </row>
    <row r="2581" spans="2:30" x14ac:dyDescent="0.2">
      <c r="B2581" s="3"/>
      <c r="C2581" s="3"/>
      <c r="D2581" s="29"/>
      <c r="E2581" s="10"/>
      <c r="F2581" s="114"/>
      <c r="G2581" s="5"/>
      <c r="J2581" s="3"/>
      <c r="K2581" s="3"/>
      <c r="L2581" s="3"/>
      <c r="M2581" s="3"/>
      <c r="N2581" s="27"/>
      <c r="O2581" s="133"/>
      <c r="P2581" s="134"/>
      <c r="Q2581" s="5"/>
      <c r="R2581" s="8"/>
      <c r="S2581" s="3"/>
      <c r="T2581" s="4"/>
      <c r="U2581" s="4"/>
      <c r="W2581" s="9"/>
      <c r="X2581" s="4"/>
      <c r="Y2581" s="18"/>
      <c r="Z2581" s="16"/>
      <c r="AD2581" s="5"/>
    </row>
    <row r="2582" spans="2:30" x14ac:dyDescent="0.2">
      <c r="B2582" s="3"/>
      <c r="C2582" s="3"/>
      <c r="D2582" s="29"/>
      <c r="E2582" s="10"/>
      <c r="F2582" s="114"/>
      <c r="G2582" s="5"/>
      <c r="J2582" s="3"/>
      <c r="K2582" s="3"/>
      <c r="L2582" s="3"/>
      <c r="M2582" s="3"/>
      <c r="N2582" s="27"/>
      <c r="O2582" s="133"/>
      <c r="P2582" s="134"/>
      <c r="Q2582" s="5"/>
      <c r="R2582" s="8"/>
      <c r="S2582" s="3"/>
      <c r="T2582" s="4"/>
      <c r="U2582" s="4"/>
      <c r="W2582" s="9"/>
      <c r="X2582" s="4"/>
      <c r="Y2582" s="18"/>
      <c r="Z2582" s="16"/>
      <c r="AD2582" s="5"/>
    </row>
    <row r="2583" spans="2:30" x14ac:dyDescent="0.2">
      <c r="B2583" s="3"/>
      <c r="C2583" s="3"/>
      <c r="D2583" s="29"/>
      <c r="E2583" s="10"/>
      <c r="F2583" s="114"/>
      <c r="G2583" s="5"/>
      <c r="J2583" s="3"/>
      <c r="K2583" s="3"/>
      <c r="L2583" s="3"/>
      <c r="M2583" s="3"/>
      <c r="N2583" s="27"/>
      <c r="O2583" s="133"/>
      <c r="P2583" s="134"/>
      <c r="Q2583" s="5"/>
      <c r="R2583" s="8"/>
      <c r="S2583" s="3"/>
      <c r="T2583" s="4"/>
      <c r="U2583" s="4"/>
      <c r="W2583" s="9"/>
      <c r="X2583" s="4"/>
      <c r="Y2583" s="18"/>
      <c r="Z2583" s="16"/>
      <c r="AD2583" s="5"/>
    </row>
    <row r="2584" spans="2:30" x14ac:dyDescent="0.2">
      <c r="B2584" s="3"/>
      <c r="C2584" s="3"/>
      <c r="D2584" s="29"/>
      <c r="E2584" s="10"/>
      <c r="F2584" s="114"/>
      <c r="G2584" s="5"/>
      <c r="J2584" s="3"/>
      <c r="K2584" s="3"/>
      <c r="L2584" s="3"/>
      <c r="M2584" s="3"/>
      <c r="N2584" s="27"/>
      <c r="O2584" s="133"/>
      <c r="P2584" s="134"/>
      <c r="Q2584" s="5"/>
      <c r="R2584" s="8"/>
      <c r="S2584" s="3"/>
      <c r="T2584" s="4"/>
      <c r="U2584" s="4"/>
      <c r="W2584" s="9"/>
      <c r="X2584" s="4"/>
      <c r="Y2584" s="18"/>
      <c r="Z2584" s="16"/>
      <c r="AD2584" s="5"/>
    </row>
    <row r="2585" spans="2:30" x14ac:dyDescent="0.2">
      <c r="B2585" s="3"/>
      <c r="C2585" s="3"/>
      <c r="D2585" s="29"/>
      <c r="E2585" s="10"/>
      <c r="F2585" s="114"/>
      <c r="G2585" s="5"/>
      <c r="J2585" s="3"/>
      <c r="K2585" s="3"/>
      <c r="L2585" s="3"/>
      <c r="M2585" s="3"/>
      <c r="N2585" s="27"/>
      <c r="O2585" s="133"/>
      <c r="P2585" s="134"/>
      <c r="Q2585" s="5"/>
      <c r="R2585" s="8"/>
      <c r="S2585" s="3"/>
      <c r="T2585" s="4"/>
      <c r="U2585" s="4"/>
      <c r="W2585" s="9"/>
      <c r="X2585" s="4"/>
      <c r="Y2585" s="18"/>
      <c r="Z2585" s="16"/>
      <c r="AD2585" s="5"/>
    </row>
    <row r="2586" spans="2:30" x14ac:dyDescent="0.2">
      <c r="B2586" s="3"/>
      <c r="C2586" s="3"/>
      <c r="D2586" s="29"/>
      <c r="E2586" s="10"/>
      <c r="F2586" s="114"/>
      <c r="G2586" s="5"/>
      <c r="J2586" s="3"/>
      <c r="K2586" s="3"/>
      <c r="L2586" s="3"/>
      <c r="M2586" s="3"/>
      <c r="N2586" s="27"/>
      <c r="O2586" s="133"/>
      <c r="P2586" s="134"/>
      <c r="Q2586" s="5"/>
      <c r="R2586" s="8"/>
      <c r="S2586" s="3"/>
      <c r="T2586" s="4"/>
      <c r="U2586" s="4"/>
      <c r="W2586" s="9"/>
      <c r="X2586" s="4"/>
      <c r="Y2586" s="18"/>
      <c r="Z2586" s="16"/>
      <c r="AD2586" s="5"/>
    </row>
    <row r="2587" spans="2:30" x14ac:dyDescent="0.2">
      <c r="B2587" s="3"/>
      <c r="C2587" s="3"/>
      <c r="D2587" s="29"/>
      <c r="E2587" s="10"/>
      <c r="F2587" s="114"/>
      <c r="G2587" s="5"/>
      <c r="J2587" s="3"/>
      <c r="K2587" s="3"/>
      <c r="L2587" s="3"/>
      <c r="M2587" s="3"/>
      <c r="N2587" s="27"/>
      <c r="O2587" s="133"/>
      <c r="P2587" s="134"/>
      <c r="Q2587" s="5"/>
      <c r="R2587" s="8"/>
      <c r="S2587" s="3"/>
      <c r="T2587" s="4"/>
      <c r="U2587" s="4"/>
      <c r="W2587" s="9"/>
      <c r="X2587" s="4"/>
      <c r="Y2587" s="18"/>
      <c r="Z2587" s="16"/>
      <c r="AD2587" s="5"/>
    </row>
    <row r="2588" spans="2:30" x14ac:dyDescent="0.2">
      <c r="B2588" s="3"/>
      <c r="C2588" s="3"/>
      <c r="D2588" s="29"/>
      <c r="E2588" s="10"/>
      <c r="F2588" s="114"/>
      <c r="G2588" s="5"/>
      <c r="J2588" s="3"/>
      <c r="K2588" s="3"/>
      <c r="L2588" s="3"/>
      <c r="M2588" s="3"/>
      <c r="N2588" s="27"/>
      <c r="O2588" s="133"/>
      <c r="P2588" s="134"/>
      <c r="Q2588" s="5"/>
      <c r="R2588" s="8"/>
      <c r="S2588" s="3"/>
      <c r="T2588" s="4"/>
      <c r="U2588" s="4"/>
      <c r="W2588" s="9"/>
      <c r="X2588" s="4"/>
      <c r="Y2588" s="18"/>
      <c r="Z2588" s="16"/>
      <c r="AD2588" s="5"/>
    </row>
    <row r="2589" spans="2:30" x14ac:dyDescent="0.2">
      <c r="B2589" s="3"/>
      <c r="C2589" s="3"/>
      <c r="D2589" s="29"/>
      <c r="E2589" s="10"/>
      <c r="F2589" s="114"/>
      <c r="G2589" s="5"/>
      <c r="J2589" s="3"/>
      <c r="K2589" s="3"/>
      <c r="L2589" s="3"/>
      <c r="M2589" s="3"/>
      <c r="N2589" s="27"/>
      <c r="O2589" s="133"/>
      <c r="P2589" s="134"/>
      <c r="Q2589" s="5"/>
      <c r="R2589" s="8"/>
      <c r="S2589" s="3"/>
      <c r="T2589" s="4"/>
      <c r="U2589" s="4"/>
      <c r="W2589" s="9"/>
      <c r="X2589" s="4"/>
      <c r="Y2589" s="18"/>
      <c r="Z2589" s="16"/>
      <c r="AD2589" s="5"/>
    </row>
    <row r="2590" spans="2:30" x14ac:dyDescent="0.2">
      <c r="B2590" s="3"/>
      <c r="C2590" s="3"/>
      <c r="D2590" s="29"/>
      <c r="E2590" s="10"/>
      <c r="F2590" s="114"/>
      <c r="G2590" s="5"/>
      <c r="J2590" s="3"/>
      <c r="K2590" s="3"/>
      <c r="L2590" s="3"/>
      <c r="M2590" s="3"/>
      <c r="N2590" s="27"/>
      <c r="O2590" s="133"/>
      <c r="P2590" s="134"/>
      <c r="Q2590" s="5"/>
      <c r="R2590" s="8"/>
      <c r="S2590" s="3"/>
      <c r="T2590" s="4"/>
      <c r="U2590" s="4"/>
      <c r="W2590" s="9"/>
      <c r="X2590" s="4"/>
      <c r="Y2590" s="18"/>
      <c r="Z2590" s="16"/>
      <c r="AD2590" s="5"/>
    </row>
    <row r="2591" spans="2:30" x14ac:dyDescent="0.2">
      <c r="B2591" s="3"/>
      <c r="C2591" s="3"/>
      <c r="D2591" s="29"/>
      <c r="E2591" s="10"/>
      <c r="F2591" s="114"/>
      <c r="G2591" s="5"/>
      <c r="J2591" s="3"/>
      <c r="K2591" s="3"/>
      <c r="L2591" s="3"/>
      <c r="M2591" s="3"/>
      <c r="N2591" s="27"/>
      <c r="O2591" s="133"/>
      <c r="P2591" s="134"/>
      <c r="Q2591" s="5"/>
      <c r="R2591" s="8"/>
      <c r="S2591" s="3"/>
      <c r="T2591" s="4"/>
      <c r="U2591" s="4"/>
      <c r="W2591" s="9"/>
      <c r="X2591" s="4"/>
      <c r="Y2591" s="18"/>
      <c r="Z2591" s="16"/>
      <c r="AD2591" s="5"/>
    </row>
    <row r="2592" spans="2:30" x14ac:dyDescent="0.2">
      <c r="B2592" s="3"/>
      <c r="C2592" s="3"/>
      <c r="D2592" s="29"/>
      <c r="E2592" s="10"/>
      <c r="F2592" s="114"/>
      <c r="G2592" s="5"/>
      <c r="J2592" s="3"/>
      <c r="K2592" s="3"/>
      <c r="L2592" s="3"/>
      <c r="M2592" s="3"/>
      <c r="N2592" s="27"/>
      <c r="O2592" s="133"/>
      <c r="P2592" s="134"/>
      <c r="Q2592" s="5"/>
      <c r="R2592" s="8"/>
      <c r="S2592" s="3"/>
      <c r="T2592" s="4"/>
      <c r="U2592" s="4"/>
      <c r="W2592" s="9"/>
      <c r="X2592" s="4"/>
      <c r="Y2592" s="18"/>
      <c r="Z2592" s="16"/>
      <c r="AD2592" s="5"/>
    </row>
    <row r="2593" spans="2:30" x14ac:dyDescent="0.2">
      <c r="B2593" s="3"/>
      <c r="C2593" s="3"/>
      <c r="D2593" s="29"/>
      <c r="E2593" s="10"/>
      <c r="F2593" s="114"/>
      <c r="G2593" s="5"/>
      <c r="J2593" s="3"/>
      <c r="K2593" s="3"/>
      <c r="L2593" s="3"/>
      <c r="M2593" s="3"/>
      <c r="N2593" s="27"/>
      <c r="O2593" s="133"/>
      <c r="P2593" s="134"/>
      <c r="Q2593" s="5"/>
      <c r="R2593" s="8"/>
      <c r="S2593" s="3"/>
      <c r="T2593" s="4"/>
      <c r="U2593" s="4"/>
      <c r="W2593" s="9"/>
      <c r="X2593" s="4"/>
      <c r="Y2593" s="18"/>
      <c r="Z2593" s="16"/>
      <c r="AD2593" s="5"/>
    </row>
    <row r="2594" spans="2:30" x14ac:dyDescent="0.2">
      <c r="B2594" s="3"/>
      <c r="C2594" s="3"/>
      <c r="D2594" s="29"/>
      <c r="E2594" s="10"/>
      <c r="F2594" s="114"/>
      <c r="G2594" s="5"/>
      <c r="J2594" s="3"/>
      <c r="K2594" s="3"/>
      <c r="L2594" s="3"/>
      <c r="M2594" s="3"/>
      <c r="N2594" s="27"/>
      <c r="O2594" s="133"/>
      <c r="P2594" s="134"/>
      <c r="Q2594" s="5"/>
      <c r="R2594" s="8"/>
      <c r="S2594" s="3"/>
      <c r="T2594" s="4"/>
      <c r="U2594" s="4"/>
      <c r="W2594" s="9"/>
      <c r="X2594" s="4"/>
      <c r="Y2594" s="18"/>
      <c r="Z2594" s="16"/>
      <c r="AD2594" s="5"/>
    </row>
    <row r="2595" spans="2:30" x14ac:dyDescent="0.2">
      <c r="B2595" s="3"/>
      <c r="C2595" s="3"/>
      <c r="D2595" s="29"/>
      <c r="E2595" s="10"/>
      <c r="F2595" s="114"/>
      <c r="G2595" s="5"/>
      <c r="J2595" s="3"/>
      <c r="K2595" s="3"/>
      <c r="L2595" s="3"/>
      <c r="M2595" s="3"/>
      <c r="N2595" s="27"/>
      <c r="O2595" s="133"/>
      <c r="P2595" s="134"/>
      <c r="Q2595" s="5"/>
      <c r="R2595" s="8"/>
      <c r="S2595" s="3"/>
      <c r="T2595" s="4"/>
      <c r="U2595" s="4"/>
      <c r="W2595" s="9"/>
      <c r="X2595" s="4"/>
      <c r="Y2595" s="18"/>
      <c r="Z2595" s="16"/>
      <c r="AD2595" s="5"/>
    </row>
    <row r="2596" spans="2:30" x14ac:dyDescent="0.2">
      <c r="B2596" s="3"/>
      <c r="C2596" s="3"/>
      <c r="D2596" s="29"/>
      <c r="E2596" s="10"/>
      <c r="F2596" s="114"/>
      <c r="G2596" s="5"/>
      <c r="J2596" s="3"/>
      <c r="K2596" s="3"/>
      <c r="L2596" s="3"/>
      <c r="M2596" s="3"/>
      <c r="N2596" s="27"/>
      <c r="O2596" s="133"/>
      <c r="P2596" s="134"/>
      <c r="Q2596" s="5"/>
      <c r="R2596" s="8"/>
      <c r="S2596" s="3"/>
      <c r="T2596" s="4"/>
      <c r="U2596" s="4"/>
      <c r="W2596" s="9"/>
      <c r="X2596" s="4"/>
      <c r="Y2596" s="18"/>
      <c r="Z2596" s="16"/>
      <c r="AD2596" s="5"/>
    </row>
    <row r="2597" spans="2:30" x14ac:dyDescent="0.2">
      <c r="B2597" s="3"/>
      <c r="C2597" s="3"/>
      <c r="D2597" s="29"/>
      <c r="E2597" s="10"/>
      <c r="F2597" s="114"/>
      <c r="G2597" s="5"/>
      <c r="J2597" s="3"/>
      <c r="K2597" s="3"/>
      <c r="L2597" s="3"/>
      <c r="M2597" s="3"/>
      <c r="N2597" s="27"/>
      <c r="O2597" s="133"/>
      <c r="P2597" s="134"/>
      <c r="Q2597" s="5"/>
      <c r="R2597" s="8"/>
      <c r="S2597" s="3"/>
      <c r="T2597" s="4"/>
      <c r="U2597" s="4"/>
      <c r="W2597" s="9"/>
      <c r="X2597" s="28"/>
      <c r="Y2597" s="18"/>
      <c r="Z2597" s="16"/>
      <c r="AD2597" s="5"/>
    </row>
    <row r="2598" spans="2:30" x14ac:dyDescent="0.2">
      <c r="B2598" s="3"/>
      <c r="C2598" s="3"/>
      <c r="D2598" s="29"/>
      <c r="E2598" s="10"/>
      <c r="F2598" s="114"/>
      <c r="G2598" s="5"/>
      <c r="J2598" s="3"/>
      <c r="K2598" s="3"/>
      <c r="L2598" s="3"/>
      <c r="M2598" s="3"/>
      <c r="N2598" s="27"/>
      <c r="O2598" s="133"/>
      <c r="P2598" s="134"/>
      <c r="Q2598" s="5"/>
      <c r="R2598" s="8"/>
      <c r="S2598" s="3"/>
      <c r="T2598" s="4"/>
      <c r="U2598" s="4"/>
      <c r="W2598" s="9"/>
      <c r="X2598" s="4"/>
      <c r="Y2598" s="18"/>
      <c r="Z2598" s="16"/>
      <c r="AD2598" s="5"/>
    </row>
    <row r="2599" spans="2:30" x14ac:dyDescent="0.2">
      <c r="B2599" s="3"/>
      <c r="C2599" s="3"/>
      <c r="D2599" s="29"/>
      <c r="E2599" s="10"/>
      <c r="F2599" s="114"/>
      <c r="G2599" s="5"/>
      <c r="J2599" s="3"/>
      <c r="K2599" s="3"/>
      <c r="L2599" s="3"/>
      <c r="M2599" s="3"/>
      <c r="N2599" s="27"/>
      <c r="O2599" s="133"/>
      <c r="P2599" s="134"/>
      <c r="Q2599" s="5"/>
      <c r="R2599" s="8"/>
      <c r="S2599" s="3"/>
      <c r="T2599" s="4"/>
      <c r="U2599" s="4"/>
      <c r="W2599" s="9"/>
      <c r="X2599" s="4"/>
      <c r="Y2599" s="18"/>
      <c r="Z2599" s="16"/>
      <c r="AD2599" s="5"/>
    </row>
    <row r="2600" spans="2:30" x14ac:dyDescent="0.2">
      <c r="B2600" s="3"/>
      <c r="C2600" s="3"/>
      <c r="D2600" s="29"/>
      <c r="E2600" s="10"/>
      <c r="F2600" s="114"/>
      <c r="G2600" s="5"/>
      <c r="J2600" s="3"/>
      <c r="K2600" s="3"/>
      <c r="L2600" s="3"/>
      <c r="M2600" s="3"/>
      <c r="N2600" s="27"/>
      <c r="O2600" s="133"/>
      <c r="P2600" s="134"/>
      <c r="Q2600" s="5"/>
      <c r="R2600" s="8"/>
      <c r="S2600" s="3"/>
      <c r="T2600" s="4"/>
      <c r="U2600" s="4"/>
      <c r="W2600" s="9"/>
      <c r="X2600" s="4"/>
      <c r="Y2600" s="18"/>
      <c r="Z2600" s="16"/>
      <c r="AD2600" s="5"/>
    </row>
    <row r="2601" spans="2:30" x14ac:dyDescent="0.2">
      <c r="B2601" s="3"/>
      <c r="C2601" s="3"/>
      <c r="D2601" s="29"/>
      <c r="E2601" s="10"/>
      <c r="F2601" s="114"/>
      <c r="G2601" s="5"/>
      <c r="J2601" s="3"/>
      <c r="K2601" s="3"/>
      <c r="L2601" s="3"/>
      <c r="M2601" s="3"/>
      <c r="N2601" s="27"/>
      <c r="O2601" s="133"/>
      <c r="P2601" s="134"/>
      <c r="Q2601" s="5"/>
      <c r="R2601" s="8"/>
      <c r="S2601" s="3"/>
      <c r="T2601" s="4"/>
      <c r="U2601" s="4"/>
      <c r="W2601" s="9"/>
      <c r="X2601" s="4"/>
      <c r="Y2601" s="18"/>
      <c r="Z2601" s="16"/>
      <c r="AD2601" s="5"/>
    </row>
    <row r="2602" spans="2:30" x14ac:dyDescent="0.2">
      <c r="B2602" s="3"/>
      <c r="C2602" s="3"/>
      <c r="D2602" s="29"/>
      <c r="E2602" s="10"/>
      <c r="F2602" s="114"/>
      <c r="G2602" s="5"/>
      <c r="J2602" s="3"/>
      <c r="K2602" s="3"/>
      <c r="L2602" s="3"/>
      <c r="M2602" s="3"/>
      <c r="N2602" s="27"/>
      <c r="O2602" s="133"/>
      <c r="P2602" s="134"/>
      <c r="Q2602" s="5"/>
      <c r="R2602" s="8"/>
      <c r="S2602" s="3"/>
      <c r="T2602" s="4"/>
      <c r="U2602" s="4"/>
      <c r="W2602" s="9"/>
      <c r="X2602" s="4"/>
      <c r="Y2602" s="18"/>
      <c r="Z2602" s="16"/>
      <c r="AD2602" s="5"/>
    </row>
    <row r="2603" spans="2:30" x14ac:dyDescent="0.2">
      <c r="B2603" s="3"/>
      <c r="C2603" s="3"/>
      <c r="D2603" s="29"/>
      <c r="E2603" s="10"/>
      <c r="F2603" s="114"/>
      <c r="G2603" s="5"/>
      <c r="J2603" s="3"/>
      <c r="K2603" s="3"/>
      <c r="L2603" s="3"/>
      <c r="M2603" s="3"/>
      <c r="N2603" s="27"/>
      <c r="O2603" s="133"/>
      <c r="P2603" s="134"/>
      <c r="Q2603" s="5"/>
      <c r="R2603" s="8"/>
      <c r="S2603" s="3"/>
      <c r="T2603" s="4"/>
      <c r="U2603" s="4"/>
      <c r="W2603" s="9"/>
      <c r="X2603" s="4"/>
      <c r="Y2603" s="18"/>
      <c r="Z2603" s="16"/>
      <c r="AD2603" s="5"/>
    </row>
    <row r="2604" spans="2:30" x14ac:dyDescent="0.2">
      <c r="B2604" s="3"/>
      <c r="C2604" s="3"/>
      <c r="D2604" s="29"/>
      <c r="E2604" s="10"/>
      <c r="F2604" s="114"/>
      <c r="G2604" s="5"/>
      <c r="J2604" s="3"/>
      <c r="K2604" s="3"/>
      <c r="L2604" s="3"/>
      <c r="M2604" s="3"/>
      <c r="N2604" s="27"/>
      <c r="O2604" s="133"/>
      <c r="P2604" s="134"/>
      <c r="Q2604" s="5"/>
      <c r="R2604" s="8"/>
      <c r="S2604" s="3"/>
      <c r="T2604" s="4"/>
      <c r="U2604" s="4"/>
      <c r="W2604" s="9"/>
      <c r="X2604" s="4"/>
      <c r="Y2604" s="18"/>
      <c r="Z2604" s="16"/>
      <c r="AD2604" s="5"/>
    </row>
    <row r="2605" spans="2:30" x14ac:dyDescent="0.2">
      <c r="B2605" s="3"/>
      <c r="C2605" s="3"/>
      <c r="D2605" s="29"/>
      <c r="E2605" s="10"/>
      <c r="F2605" s="114"/>
      <c r="G2605" s="5"/>
      <c r="J2605" s="3"/>
      <c r="K2605" s="3"/>
      <c r="L2605" s="3"/>
      <c r="M2605" s="3"/>
      <c r="N2605" s="27"/>
      <c r="O2605" s="133"/>
      <c r="P2605" s="134"/>
      <c r="Q2605" s="5"/>
      <c r="R2605" s="8"/>
      <c r="S2605" s="3"/>
      <c r="T2605" s="4"/>
      <c r="U2605" s="4"/>
      <c r="W2605" s="9"/>
      <c r="X2605" s="4"/>
      <c r="Y2605" s="18"/>
      <c r="Z2605" s="16"/>
      <c r="AD2605" s="5"/>
    </row>
    <row r="2606" spans="2:30" x14ac:dyDescent="0.2">
      <c r="B2606" s="3"/>
      <c r="C2606" s="3"/>
      <c r="D2606" s="29"/>
      <c r="E2606" s="10"/>
      <c r="F2606" s="114"/>
      <c r="G2606" s="5"/>
      <c r="J2606" s="3"/>
      <c r="K2606" s="3"/>
      <c r="L2606" s="3"/>
      <c r="M2606" s="3"/>
      <c r="N2606" s="27"/>
      <c r="O2606" s="133"/>
      <c r="P2606" s="134"/>
      <c r="Q2606" s="5"/>
      <c r="R2606" s="8"/>
      <c r="S2606" s="3"/>
      <c r="T2606" s="4"/>
      <c r="U2606" s="4"/>
      <c r="W2606" s="9"/>
      <c r="X2606" s="4"/>
      <c r="Y2606" s="18"/>
      <c r="Z2606" s="16"/>
      <c r="AD2606" s="5"/>
    </row>
    <row r="2607" spans="2:30" x14ac:dyDescent="0.2">
      <c r="B2607" s="3"/>
      <c r="C2607" s="3"/>
      <c r="D2607" s="29"/>
      <c r="E2607" s="10"/>
      <c r="F2607" s="114"/>
      <c r="G2607" s="5"/>
      <c r="J2607" s="3"/>
      <c r="K2607" s="3"/>
      <c r="L2607" s="3"/>
      <c r="M2607" s="3"/>
      <c r="N2607" s="27"/>
      <c r="O2607" s="133"/>
      <c r="P2607" s="134"/>
      <c r="Q2607" s="5"/>
      <c r="R2607" s="8"/>
      <c r="S2607" s="3"/>
      <c r="T2607" s="4"/>
      <c r="U2607" s="4"/>
      <c r="W2607" s="9"/>
      <c r="X2607" s="4"/>
      <c r="Y2607" s="18"/>
      <c r="Z2607" s="16"/>
      <c r="AD2607" s="5"/>
    </row>
    <row r="2608" spans="2:30" x14ac:dyDescent="0.2">
      <c r="B2608" s="3"/>
      <c r="C2608" s="3"/>
      <c r="D2608" s="29"/>
      <c r="E2608" s="10"/>
      <c r="F2608" s="114"/>
      <c r="G2608" s="5"/>
      <c r="J2608" s="3"/>
      <c r="K2608" s="3"/>
      <c r="L2608" s="3"/>
      <c r="M2608" s="3"/>
      <c r="N2608" s="27"/>
      <c r="O2608" s="133"/>
      <c r="P2608" s="134"/>
      <c r="Q2608" s="5"/>
      <c r="R2608" s="8"/>
      <c r="S2608" s="3"/>
      <c r="T2608" s="4"/>
      <c r="U2608" s="4"/>
      <c r="W2608" s="9"/>
      <c r="X2608" s="4"/>
      <c r="Y2608" s="18"/>
      <c r="Z2608" s="16"/>
      <c r="AD2608" s="5"/>
    </row>
    <row r="2609" spans="2:30" x14ac:dyDescent="0.2">
      <c r="B2609" s="3"/>
      <c r="C2609" s="3"/>
      <c r="D2609" s="29"/>
      <c r="E2609" s="10"/>
      <c r="F2609" s="114"/>
      <c r="G2609" s="5"/>
      <c r="J2609" s="3"/>
      <c r="K2609" s="3"/>
      <c r="L2609" s="3"/>
      <c r="M2609" s="3"/>
      <c r="N2609" s="27"/>
      <c r="O2609" s="133"/>
      <c r="P2609" s="134"/>
      <c r="Q2609" s="5"/>
      <c r="R2609" s="8"/>
      <c r="S2609" s="3"/>
      <c r="T2609" s="4"/>
      <c r="U2609" s="4"/>
      <c r="W2609" s="9"/>
      <c r="X2609" s="4"/>
      <c r="Y2609" s="18"/>
      <c r="Z2609" s="16"/>
      <c r="AD2609" s="5"/>
    </row>
    <row r="2610" spans="2:30" x14ac:dyDescent="0.2">
      <c r="B2610" s="3"/>
      <c r="C2610" s="3"/>
      <c r="D2610" s="29"/>
      <c r="E2610" s="10"/>
      <c r="F2610" s="114"/>
      <c r="G2610" s="5"/>
      <c r="J2610" s="3"/>
      <c r="K2610" s="3"/>
      <c r="L2610" s="3"/>
      <c r="M2610" s="3"/>
      <c r="N2610" s="27"/>
      <c r="O2610" s="133"/>
      <c r="P2610" s="134"/>
      <c r="Q2610" s="5"/>
      <c r="R2610" s="8"/>
      <c r="S2610" s="3"/>
      <c r="T2610" s="4"/>
      <c r="U2610" s="4"/>
      <c r="W2610" s="9"/>
      <c r="X2610" s="4"/>
      <c r="Y2610" s="18"/>
      <c r="Z2610" s="16"/>
      <c r="AD2610" s="5"/>
    </row>
    <row r="2611" spans="2:30" x14ac:dyDescent="0.2">
      <c r="B2611" s="3"/>
      <c r="C2611" s="3"/>
      <c r="D2611" s="29"/>
      <c r="E2611" s="10"/>
      <c r="F2611" s="114"/>
      <c r="G2611" s="5"/>
      <c r="J2611" s="3"/>
      <c r="K2611" s="3"/>
      <c r="L2611" s="3"/>
      <c r="M2611" s="3"/>
      <c r="N2611" s="27"/>
      <c r="O2611" s="133"/>
      <c r="P2611" s="134"/>
      <c r="Q2611" s="5"/>
      <c r="R2611" s="8"/>
      <c r="S2611" s="3"/>
      <c r="T2611" s="4"/>
      <c r="U2611" s="4"/>
      <c r="W2611" s="9"/>
      <c r="X2611" s="4"/>
      <c r="Y2611" s="18"/>
      <c r="Z2611" s="16"/>
      <c r="AD2611" s="5"/>
    </row>
    <row r="2612" spans="2:30" x14ac:dyDescent="0.2">
      <c r="B2612" s="3"/>
      <c r="C2612" s="3"/>
      <c r="D2612" s="29"/>
      <c r="E2612" s="10"/>
      <c r="F2612" s="114"/>
      <c r="G2612" s="5"/>
      <c r="J2612" s="3"/>
      <c r="K2612" s="3"/>
      <c r="L2612" s="3"/>
      <c r="M2612" s="3"/>
      <c r="N2612" s="27"/>
      <c r="O2612" s="133"/>
      <c r="P2612" s="134"/>
      <c r="Q2612" s="5"/>
      <c r="R2612" s="8"/>
      <c r="S2612" s="3"/>
      <c r="T2612" s="4"/>
      <c r="U2612" s="4"/>
      <c r="W2612" s="9"/>
      <c r="X2612" s="4"/>
      <c r="Y2612" s="18"/>
      <c r="Z2612" s="16"/>
      <c r="AD2612" s="5"/>
    </row>
    <row r="2613" spans="2:30" x14ac:dyDescent="0.2">
      <c r="B2613" s="3"/>
      <c r="C2613" s="3"/>
      <c r="D2613" s="29"/>
      <c r="E2613" s="10"/>
      <c r="F2613" s="114"/>
      <c r="G2613" s="5"/>
      <c r="J2613" s="3"/>
      <c r="K2613" s="3"/>
      <c r="L2613" s="3"/>
      <c r="M2613" s="3"/>
      <c r="N2613" s="27"/>
      <c r="O2613" s="133"/>
      <c r="P2613" s="134"/>
      <c r="Q2613" s="5"/>
      <c r="R2613" s="8"/>
      <c r="S2613" s="3"/>
      <c r="T2613" s="4"/>
      <c r="U2613" s="4"/>
      <c r="W2613" s="9"/>
      <c r="X2613" s="4"/>
      <c r="Y2613" s="18"/>
      <c r="Z2613" s="16"/>
      <c r="AD2613" s="5"/>
    </row>
    <row r="2614" spans="2:30" x14ac:dyDescent="0.2">
      <c r="B2614" s="3"/>
      <c r="C2614" s="3"/>
      <c r="D2614" s="29"/>
      <c r="E2614" s="10"/>
      <c r="F2614" s="114"/>
      <c r="G2614" s="5"/>
      <c r="J2614" s="3"/>
      <c r="K2614" s="3"/>
      <c r="L2614" s="3"/>
      <c r="M2614" s="3"/>
      <c r="N2614" s="27"/>
      <c r="O2614" s="133"/>
      <c r="P2614" s="134"/>
      <c r="Q2614" s="5"/>
      <c r="R2614" s="8"/>
      <c r="S2614" s="3"/>
      <c r="T2614" s="4"/>
      <c r="U2614" s="4"/>
      <c r="W2614" s="9"/>
      <c r="X2614" s="4"/>
      <c r="Y2614" s="18"/>
      <c r="Z2614" s="16"/>
      <c r="AD2614" s="5"/>
    </row>
    <row r="2615" spans="2:30" x14ac:dyDescent="0.2">
      <c r="B2615" s="3"/>
      <c r="C2615" s="3"/>
      <c r="D2615" s="29"/>
      <c r="E2615" s="10"/>
      <c r="F2615" s="114"/>
      <c r="G2615" s="5"/>
      <c r="J2615" s="3"/>
      <c r="K2615" s="3"/>
      <c r="L2615" s="3"/>
      <c r="M2615" s="3"/>
      <c r="N2615" s="27"/>
      <c r="O2615" s="133"/>
      <c r="P2615" s="134"/>
      <c r="Q2615" s="5"/>
      <c r="R2615" s="8"/>
      <c r="S2615" s="3"/>
      <c r="T2615" s="4"/>
      <c r="U2615" s="4"/>
      <c r="W2615" s="9"/>
      <c r="X2615" s="4"/>
      <c r="Y2615" s="18"/>
      <c r="Z2615" s="16"/>
      <c r="AD2615" s="5"/>
    </row>
    <row r="2616" spans="2:30" x14ac:dyDescent="0.2">
      <c r="B2616" s="3"/>
      <c r="C2616" s="3"/>
      <c r="D2616" s="29"/>
      <c r="E2616" s="10"/>
      <c r="F2616" s="114"/>
      <c r="G2616" s="5"/>
      <c r="J2616" s="3"/>
      <c r="K2616" s="3"/>
      <c r="L2616" s="3"/>
      <c r="M2616" s="3"/>
      <c r="N2616" s="27"/>
      <c r="O2616" s="133"/>
      <c r="P2616" s="134"/>
      <c r="Q2616" s="5"/>
      <c r="R2616" s="8"/>
      <c r="S2616" s="3"/>
      <c r="T2616" s="4"/>
      <c r="U2616" s="4"/>
      <c r="W2616" s="9"/>
      <c r="X2616" s="4"/>
      <c r="Y2616" s="18"/>
      <c r="Z2616" s="16"/>
      <c r="AD2616" s="5"/>
    </row>
    <row r="2617" spans="2:30" x14ac:dyDescent="0.2">
      <c r="B2617" s="3"/>
      <c r="C2617" s="3"/>
      <c r="D2617" s="29"/>
      <c r="E2617" s="10"/>
      <c r="F2617" s="114"/>
      <c r="G2617" s="5"/>
      <c r="J2617" s="3"/>
      <c r="K2617" s="3"/>
      <c r="L2617" s="3"/>
      <c r="M2617" s="3"/>
      <c r="N2617" s="27"/>
      <c r="O2617" s="133"/>
      <c r="P2617" s="134"/>
      <c r="Q2617" s="5"/>
      <c r="R2617" s="8"/>
      <c r="S2617" s="3"/>
      <c r="T2617" s="4"/>
      <c r="U2617" s="4"/>
      <c r="W2617" s="9"/>
      <c r="X2617" s="4"/>
      <c r="Y2617" s="18"/>
      <c r="Z2617" s="16"/>
      <c r="AD2617" s="5"/>
    </row>
    <row r="2618" spans="2:30" x14ac:dyDescent="0.2">
      <c r="B2618" s="3"/>
      <c r="C2618" s="3"/>
      <c r="D2618" s="29"/>
      <c r="E2618" s="10"/>
      <c r="F2618" s="114"/>
      <c r="G2618" s="5"/>
      <c r="J2618" s="3"/>
      <c r="K2618" s="3"/>
      <c r="L2618" s="3"/>
      <c r="M2618" s="3"/>
      <c r="N2618" s="27"/>
      <c r="O2618" s="133"/>
      <c r="P2618" s="134"/>
      <c r="Q2618" s="5"/>
      <c r="R2618" s="8"/>
      <c r="S2618" s="3"/>
      <c r="T2618" s="4"/>
      <c r="U2618" s="4"/>
      <c r="W2618" s="9"/>
      <c r="X2618" s="4"/>
      <c r="Y2618" s="18"/>
      <c r="Z2618" s="16"/>
      <c r="AD2618" s="5"/>
    </row>
    <row r="2619" spans="2:30" x14ac:dyDescent="0.2">
      <c r="B2619" s="3"/>
      <c r="C2619" s="3"/>
      <c r="D2619" s="29"/>
      <c r="E2619" s="10"/>
      <c r="F2619" s="114"/>
      <c r="G2619" s="5"/>
      <c r="J2619" s="3"/>
      <c r="K2619" s="3"/>
      <c r="L2619" s="3"/>
      <c r="M2619" s="3"/>
      <c r="N2619" s="27"/>
      <c r="O2619" s="133"/>
      <c r="P2619" s="134"/>
      <c r="Q2619" s="5"/>
      <c r="R2619" s="8"/>
      <c r="S2619" s="3"/>
      <c r="T2619" s="4"/>
      <c r="U2619" s="4"/>
      <c r="W2619" s="9"/>
      <c r="X2619" s="4"/>
      <c r="Y2619" s="18"/>
      <c r="Z2619" s="16"/>
      <c r="AD2619" s="5"/>
    </row>
    <row r="2620" spans="2:30" x14ac:dyDescent="0.2">
      <c r="B2620" s="3"/>
      <c r="C2620" s="3"/>
      <c r="D2620" s="29"/>
      <c r="E2620" s="10"/>
      <c r="F2620" s="114"/>
      <c r="G2620" s="5"/>
      <c r="J2620" s="3"/>
      <c r="K2620" s="3"/>
      <c r="L2620" s="3"/>
      <c r="M2620" s="3"/>
      <c r="N2620" s="27"/>
      <c r="O2620" s="133"/>
      <c r="P2620" s="134"/>
      <c r="Q2620" s="5"/>
      <c r="R2620" s="8"/>
      <c r="S2620" s="3"/>
      <c r="T2620" s="4"/>
      <c r="U2620" s="4"/>
      <c r="W2620" s="9"/>
      <c r="X2620" s="4"/>
      <c r="Y2620" s="18"/>
      <c r="Z2620" s="16"/>
      <c r="AD2620" s="5"/>
    </row>
    <row r="2621" spans="2:30" x14ac:dyDescent="0.2">
      <c r="B2621" s="3"/>
      <c r="C2621" s="3"/>
      <c r="D2621" s="29"/>
      <c r="E2621" s="10"/>
      <c r="F2621" s="114"/>
      <c r="G2621" s="5"/>
      <c r="J2621" s="3"/>
      <c r="K2621" s="3"/>
      <c r="L2621" s="3"/>
      <c r="M2621" s="3"/>
      <c r="N2621" s="27"/>
      <c r="O2621" s="133"/>
      <c r="P2621" s="134"/>
      <c r="Q2621" s="5"/>
      <c r="R2621" s="8"/>
      <c r="S2621" s="3"/>
      <c r="T2621" s="4"/>
      <c r="U2621" s="4"/>
      <c r="W2621" s="9"/>
      <c r="X2621" s="4"/>
      <c r="Y2621" s="18"/>
      <c r="Z2621" s="16"/>
      <c r="AD2621" s="5"/>
    </row>
    <row r="2622" spans="2:30" x14ac:dyDescent="0.2">
      <c r="B2622" s="3"/>
      <c r="C2622" s="3"/>
      <c r="D2622" s="29"/>
      <c r="E2622" s="10"/>
      <c r="F2622" s="114"/>
      <c r="G2622" s="5"/>
      <c r="J2622" s="3"/>
      <c r="K2622" s="3"/>
      <c r="L2622" s="3"/>
      <c r="M2622" s="3"/>
      <c r="N2622" s="27"/>
      <c r="O2622" s="133"/>
      <c r="P2622" s="134"/>
      <c r="Q2622" s="5"/>
      <c r="R2622" s="8"/>
      <c r="S2622" s="3"/>
      <c r="T2622" s="4"/>
      <c r="U2622" s="4"/>
      <c r="W2622" s="9"/>
      <c r="X2622" s="4"/>
      <c r="Y2622" s="18"/>
      <c r="Z2622" s="16"/>
      <c r="AD2622" s="5"/>
    </row>
    <row r="2623" spans="2:30" x14ac:dyDescent="0.2">
      <c r="B2623" s="3"/>
      <c r="C2623" s="3"/>
      <c r="D2623" s="29"/>
      <c r="E2623" s="10"/>
      <c r="F2623" s="114"/>
      <c r="G2623" s="5"/>
      <c r="J2623" s="3"/>
      <c r="K2623" s="3"/>
      <c r="L2623" s="3"/>
      <c r="M2623" s="3"/>
      <c r="N2623" s="27"/>
      <c r="O2623" s="133"/>
      <c r="P2623" s="134"/>
      <c r="Q2623" s="5"/>
      <c r="R2623" s="8"/>
      <c r="S2623" s="3"/>
      <c r="T2623" s="4"/>
      <c r="U2623" s="4"/>
      <c r="W2623" s="9"/>
      <c r="X2623" s="4"/>
      <c r="Y2623" s="18"/>
      <c r="Z2623" s="16"/>
      <c r="AD2623" s="5"/>
    </row>
    <row r="2624" spans="2:30" x14ac:dyDescent="0.2">
      <c r="B2624" s="3"/>
      <c r="C2624" s="3"/>
      <c r="D2624" s="29"/>
      <c r="E2624" s="10"/>
      <c r="F2624" s="114"/>
      <c r="G2624" s="5"/>
      <c r="J2624" s="3"/>
      <c r="K2624" s="3"/>
      <c r="L2624" s="3"/>
      <c r="M2624" s="3"/>
      <c r="N2624" s="27"/>
      <c r="O2624" s="133"/>
      <c r="P2624" s="134"/>
      <c r="Q2624" s="5"/>
      <c r="R2624" s="8"/>
      <c r="S2624" s="3"/>
      <c r="T2624" s="4"/>
      <c r="U2624" s="4"/>
      <c r="W2624" s="9"/>
      <c r="X2624" s="4"/>
      <c r="Y2624" s="18"/>
      <c r="Z2624" s="16"/>
      <c r="AD2624" s="5"/>
    </row>
    <row r="2625" spans="2:30" x14ac:dyDescent="0.2">
      <c r="B2625" s="4"/>
      <c r="C2625" s="3"/>
      <c r="D2625" s="29"/>
      <c r="E2625" s="10"/>
      <c r="F2625" s="114"/>
      <c r="G2625" s="2"/>
      <c r="J2625" s="3"/>
      <c r="K2625" s="3"/>
      <c r="L2625" s="3"/>
      <c r="M2625" s="3"/>
      <c r="N2625" s="27"/>
      <c r="O2625" s="4"/>
      <c r="P2625" s="4"/>
      <c r="Q2625" s="2"/>
      <c r="R2625" s="8"/>
      <c r="S2625" s="4"/>
      <c r="T2625" s="4"/>
      <c r="U2625" s="4"/>
      <c r="W2625" s="9"/>
      <c r="X2625" s="4"/>
      <c r="Y2625" s="18"/>
      <c r="Z2625" s="16"/>
      <c r="AD2625" s="5"/>
    </row>
    <row r="2626" spans="2:30" x14ac:dyDescent="0.2">
      <c r="B2626" s="4"/>
      <c r="C2626" s="3"/>
      <c r="D2626" s="29"/>
      <c r="E2626" s="10"/>
      <c r="F2626" s="114"/>
      <c r="G2626" s="2"/>
      <c r="J2626" s="3"/>
      <c r="K2626" s="3"/>
      <c r="L2626" s="3"/>
      <c r="M2626" s="3"/>
      <c r="N2626" s="27"/>
      <c r="O2626" s="4"/>
      <c r="P2626" s="4"/>
      <c r="Q2626" s="2"/>
      <c r="R2626" s="8"/>
      <c r="S2626" s="4"/>
      <c r="T2626" s="4"/>
      <c r="U2626" s="4"/>
      <c r="W2626" s="9"/>
      <c r="X2626" s="4"/>
      <c r="Y2626" s="18"/>
      <c r="Z2626" s="16"/>
      <c r="AD2626" s="5"/>
    </row>
    <row r="2627" spans="2:30" x14ac:dyDescent="0.2">
      <c r="B2627" s="4"/>
      <c r="C2627" s="3"/>
      <c r="D2627" s="29"/>
      <c r="E2627" s="10"/>
      <c r="F2627" s="114"/>
      <c r="G2627" s="2"/>
      <c r="J2627" s="3"/>
      <c r="K2627" s="3"/>
      <c r="L2627" s="3"/>
      <c r="M2627" s="3"/>
      <c r="N2627" s="27"/>
      <c r="O2627" s="4"/>
      <c r="P2627" s="4"/>
      <c r="Q2627" s="2"/>
      <c r="R2627" s="8"/>
      <c r="S2627" s="4"/>
      <c r="T2627" s="4"/>
      <c r="U2627" s="4"/>
      <c r="W2627" s="9"/>
      <c r="X2627" s="4"/>
      <c r="Y2627" s="18"/>
      <c r="Z2627" s="16"/>
      <c r="AD2627" s="5"/>
    </row>
    <row r="2628" spans="2:30" x14ac:dyDescent="0.2">
      <c r="B2628" s="4"/>
      <c r="C2628" s="3"/>
      <c r="D2628" s="29"/>
      <c r="E2628" s="10"/>
      <c r="F2628" s="114"/>
      <c r="G2628" s="2"/>
      <c r="J2628" s="3"/>
      <c r="K2628" s="3"/>
      <c r="L2628" s="3"/>
      <c r="M2628" s="3"/>
      <c r="N2628" s="27"/>
      <c r="O2628" s="4"/>
      <c r="P2628" s="4"/>
      <c r="Q2628" s="2"/>
      <c r="R2628" s="8"/>
      <c r="S2628" s="4"/>
      <c r="T2628" s="4"/>
      <c r="U2628" s="4"/>
      <c r="W2628" s="9"/>
      <c r="X2628" s="31"/>
      <c r="Y2628" s="18"/>
      <c r="Z2628" s="16"/>
      <c r="AD2628" s="5"/>
    </row>
    <row r="2629" spans="2:30" x14ac:dyDescent="0.2">
      <c r="B2629" s="4"/>
      <c r="C2629" s="3"/>
      <c r="D2629" s="29"/>
      <c r="E2629" s="10"/>
      <c r="F2629" s="114"/>
      <c r="G2629" s="2"/>
      <c r="J2629" s="3"/>
      <c r="K2629" s="3"/>
      <c r="L2629" s="3"/>
      <c r="M2629" s="3"/>
      <c r="N2629" s="27"/>
      <c r="O2629" s="4"/>
      <c r="P2629" s="4"/>
      <c r="Q2629" s="2"/>
      <c r="R2629" s="8"/>
      <c r="S2629" s="4"/>
      <c r="T2629" s="4"/>
      <c r="U2629" s="4"/>
      <c r="W2629" s="9"/>
      <c r="X2629" s="4"/>
      <c r="Y2629" s="18"/>
      <c r="Z2629" s="16"/>
      <c r="AD2629" s="5"/>
    </row>
    <row r="2630" spans="2:30" x14ac:dyDescent="0.2">
      <c r="B2630" s="4"/>
      <c r="C2630" s="3"/>
      <c r="D2630" s="29"/>
      <c r="E2630" s="10"/>
      <c r="F2630" s="114"/>
      <c r="G2630" s="2"/>
      <c r="J2630" s="3"/>
      <c r="K2630" s="3"/>
      <c r="L2630" s="3"/>
      <c r="M2630" s="3"/>
      <c r="N2630" s="27"/>
      <c r="O2630" s="4"/>
      <c r="P2630" s="4"/>
      <c r="Q2630" s="2"/>
      <c r="R2630" s="8"/>
      <c r="S2630" s="4"/>
      <c r="T2630" s="4"/>
      <c r="U2630" s="4"/>
      <c r="W2630" s="9"/>
      <c r="X2630" s="4"/>
      <c r="Y2630" s="18"/>
      <c r="Z2630" s="16"/>
      <c r="AD2630" s="5"/>
    </row>
    <row r="2631" spans="2:30" x14ac:dyDescent="0.2">
      <c r="B2631" s="4"/>
      <c r="C2631" s="3"/>
      <c r="D2631" s="29"/>
      <c r="E2631" s="10"/>
      <c r="F2631" s="114"/>
      <c r="G2631" s="2"/>
      <c r="J2631" s="3"/>
      <c r="K2631" s="3"/>
      <c r="L2631" s="3"/>
      <c r="M2631" s="3"/>
      <c r="N2631" s="27"/>
      <c r="O2631" s="4"/>
      <c r="P2631" s="4"/>
      <c r="Q2631" s="2"/>
      <c r="R2631" s="8"/>
      <c r="S2631" s="4"/>
      <c r="T2631" s="4"/>
      <c r="U2631" s="4"/>
      <c r="W2631" s="9"/>
      <c r="X2631" s="4"/>
      <c r="Y2631" s="18"/>
      <c r="Z2631" s="16"/>
      <c r="AD2631" s="5"/>
    </row>
    <row r="2632" spans="2:30" x14ac:dyDescent="0.2">
      <c r="B2632" s="4"/>
      <c r="C2632" s="3"/>
      <c r="D2632" s="29"/>
      <c r="E2632" s="10"/>
      <c r="F2632" s="114"/>
      <c r="G2632" s="2"/>
      <c r="J2632" s="3"/>
      <c r="K2632" s="3"/>
      <c r="L2632" s="3"/>
      <c r="M2632" s="3"/>
      <c r="N2632" s="27"/>
      <c r="O2632" s="4"/>
      <c r="P2632" s="4"/>
      <c r="Q2632" s="2"/>
      <c r="R2632" s="8"/>
      <c r="S2632" s="4"/>
      <c r="T2632" s="4"/>
      <c r="U2632" s="4"/>
      <c r="W2632" s="9"/>
      <c r="X2632" s="4"/>
      <c r="Y2632" s="18"/>
      <c r="Z2632" s="16"/>
      <c r="AD2632" s="5"/>
    </row>
    <row r="2633" spans="2:30" x14ac:dyDescent="0.2">
      <c r="B2633" s="4"/>
      <c r="C2633" s="3"/>
      <c r="D2633" s="29"/>
      <c r="E2633" s="10"/>
      <c r="F2633" s="114"/>
      <c r="G2633" s="2"/>
      <c r="J2633" s="3"/>
      <c r="K2633" s="3"/>
      <c r="L2633" s="3"/>
      <c r="M2633" s="3"/>
      <c r="N2633" s="27"/>
      <c r="O2633" s="4"/>
      <c r="P2633" s="4"/>
      <c r="Q2633" s="2"/>
      <c r="R2633" s="8"/>
      <c r="S2633" s="4"/>
      <c r="T2633" s="4"/>
      <c r="U2633" s="4"/>
      <c r="W2633" s="9"/>
      <c r="X2633" s="4"/>
      <c r="Y2633" s="18"/>
      <c r="Z2633" s="16"/>
      <c r="AD2633" s="5"/>
    </row>
    <row r="2634" spans="2:30" x14ac:dyDescent="0.2">
      <c r="B2634" s="4"/>
      <c r="C2634" s="3"/>
      <c r="D2634" s="29"/>
      <c r="E2634" s="10"/>
      <c r="F2634" s="114"/>
      <c r="G2634" s="2"/>
      <c r="J2634" s="3"/>
      <c r="K2634" s="3"/>
      <c r="L2634" s="3"/>
      <c r="M2634" s="3"/>
      <c r="N2634" s="27"/>
      <c r="O2634" s="4"/>
      <c r="P2634" s="4"/>
      <c r="Q2634" s="2"/>
      <c r="R2634" s="8"/>
      <c r="S2634" s="4"/>
      <c r="T2634" s="4"/>
      <c r="U2634" s="4"/>
      <c r="W2634" s="9"/>
      <c r="X2634" s="4"/>
      <c r="Y2634" s="18"/>
      <c r="Z2634" s="16"/>
      <c r="AD2634" s="5"/>
    </row>
    <row r="2635" spans="2:30" x14ac:dyDescent="0.2">
      <c r="B2635" s="4"/>
      <c r="C2635" s="3"/>
      <c r="D2635" s="29"/>
      <c r="E2635" s="10"/>
      <c r="F2635" s="114"/>
      <c r="G2635" s="2"/>
      <c r="J2635" s="3"/>
      <c r="K2635" s="3"/>
      <c r="L2635" s="3"/>
      <c r="M2635" s="3"/>
      <c r="N2635" s="27"/>
      <c r="O2635" s="4"/>
      <c r="P2635" s="4"/>
      <c r="Q2635" s="2"/>
      <c r="R2635" s="8"/>
      <c r="S2635" s="4"/>
      <c r="T2635" s="4"/>
      <c r="U2635" s="4"/>
      <c r="W2635" s="9"/>
      <c r="X2635" s="4"/>
      <c r="Y2635" s="18"/>
      <c r="Z2635" s="16"/>
      <c r="AD2635" s="5"/>
    </row>
    <row r="2636" spans="2:30" x14ac:dyDescent="0.2">
      <c r="B2636" s="4"/>
      <c r="C2636" s="3"/>
      <c r="D2636" s="29"/>
      <c r="E2636" s="10"/>
      <c r="F2636" s="114"/>
      <c r="G2636" s="2"/>
      <c r="J2636" s="3"/>
      <c r="K2636" s="3"/>
      <c r="L2636" s="3"/>
      <c r="M2636" s="3"/>
      <c r="N2636" s="27"/>
      <c r="O2636" s="4"/>
      <c r="P2636" s="4"/>
      <c r="Q2636" s="2"/>
      <c r="R2636" s="8"/>
      <c r="S2636" s="4"/>
      <c r="T2636" s="4"/>
      <c r="U2636" s="4"/>
      <c r="W2636" s="9"/>
      <c r="X2636" s="4"/>
      <c r="Y2636" s="18"/>
      <c r="Z2636" s="16"/>
      <c r="AD2636" s="5"/>
    </row>
    <row r="2637" spans="2:30" x14ac:dyDescent="0.2">
      <c r="B2637" s="4"/>
      <c r="C2637" s="3"/>
      <c r="D2637" s="29"/>
      <c r="E2637" s="10"/>
      <c r="F2637" s="114"/>
      <c r="G2637" s="2"/>
      <c r="J2637" s="3"/>
      <c r="K2637" s="3"/>
      <c r="L2637" s="3"/>
      <c r="M2637" s="3"/>
      <c r="N2637" s="27"/>
      <c r="O2637" s="4"/>
      <c r="P2637" s="4"/>
      <c r="Q2637" s="2"/>
      <c r="R2637" s="8"/>
      <c r="S2637" s="4"/>
      <c r="T2637" s="4"/>
      <c r="U2637" s="4"/>
      <c r="W2637" s="9"/>
      <c r="X2637" s="4"/>
      <c r="Y2637" s="18"/>
      <c r="Z2637" s="16"/>
      <c r="AD2637" s="5"/>
    </row>
    <row r="2638" spans="2:30" x14ac:dyDescent="0.2">
      <c r="B2638" s="4"/>
      <c r="C2638" s="3"/>
      <c r="D2638" s="29"/>
      <c r="E2638" s="10"/>
      <c r="F2638" s="114"/>
      <c r="G2638" s="2"/>
      <c r="J2638" s="3"/>
      <c r="K2638" s="3"/>
      <c r="L2638" s="3"/>
      <c r="M2638" s="3"/>
      <c r="N2638" s="27"/>
      <c r="O2638" s="4"/>
      <c r="P2638" s="4"/>
      <c r="Q2638" s="2"/>
      <c r="R2638" s="8"/>
      <c r="S2638" s="4"/>
      <c r="T2638" s="4"/>
      <c r="U2638" s="4"/>
      <c r="W2638" s="9"/>
      <c r="X2638" s="4"/>
      <c r="Y2638" s="18"/>
      <c r="Z2638" s="16"/>
      <c r="AD2638" s="5"/>
    </row>
    <row r="2639" spans="2:30" x14ac:dyDescent="0.2">
      <c r="B2639" s="4"/>
      <c r="C2639" s="3"/>
      <c r="D2639" s="29"/>
      <c r="E2639" s="10"/>
      <c r="F2639" s="114"/>
      <c r="G2639" s="2"/>
      <c r="J2639" s="3"/>
      <c r="K2639" s="3"/>
      <c r="L2639" s="3"/>
      <c r="M2639" s="3"/>
      <c r="N2639" s="27"/>
      <c r="O2639" s="4"/>
      <c r="P2639" s="4"/>
      <c r="Q2639" s="2"/>
      <c r="R2639" s="8"/>
      <c r="S2639" s="4"/>
      <c r="T2639" s="4"/>
      <c r="U2639" s="4"/>
      <c r="W2639" s="9"/>
      <c r="X2639" s="4"/>
      <c r="Y2639" s="18"/>
      <c r="Z2639" s="16"/>
      <c r="AD2639" s="5"/>
    </row>
    <row r="2640" spans="2:30" x14ac:dyDescent="0.2">
      <c r="B2640" s="4"/>
      <c r="C2640" s="3"/>
      <c r="D2640" s="29"/>
      <c r="E2640" s="10"/>
      <c r="F2640" s="114"/>
      <c r="G2640" s="2"/>
      <c r="J2640" s="3"/>
      <c r="K2640" s="3"/>
      <c r="L2640" s="3"/>
      <c r="M2640" s="3"/>
      <c r="N2640" s="27"/>
      <c r="O2640" s="4"/>
      <c r="P2640" s="4"/>
      <c r="Q2640" s="2"/>
      <c r="R2640" s="8"/>
      <c r="S2640" s="4"/>
      <c r="T2640" s="4"/>
      <c r="U2640" s="4"/>
      <c r="W2640" s="9"/>
      <c r="X2640" s="4"/>
      <c r="Y2640" s="18"/>
      <c r="Z2640" s="16"/>
      <c r="AD2640" s="5"/>
    </row>
    <row r="2641" spans="2:30" x14ac:dyDescent="0.2">
      <c r="B2641" s="4"/>
      <c r="C2641" s="3"/>
      <c r="D2641" s="29"/>
      <c r="E2641" s="10"/>
      <c r="F2641" s="114"/>
      <c r="G2641" s="2"/>
      <c r="J2641" s="3"/>
      <c r="K2641" s="3"/>
      <c r="L2641" s="3"/>
      <c r="M2641" s="3"/>
      <c r="N2641" s="27"/>
      <c r="O2641" s="4"/>
      <c r="P2641" s="4"/>
      <c r="Q2641" s="2"/>
      <c r="R2641" s="8"/>
      <c r="S2641" s="4"/>
      <c r="T2641" s="4"/>
      <c r="U2641" s="4"/>
      <c r="W2641" s="9"/>
      <c r="X2641" s="4"/>
      <c r="Y2641" s="18"/>
      <c r="Z2641" s="16"/>
      <c r="AD2641" s="5"/>
    </row>
    <row r="2642" spans="2:30" x14ac:dyDescent="0.2">
      <c r="B2642" s="4"/>
      <c r="C2642" s="3"/>
      <c r="D2642" s="29"/>
      <c r="E2642" s="10"/>
      <c r="F2642" s="114"/>
      <c r="G2642" s="2"/>
      <c r="J2642" s="3"/>
      <c r="K2642" s="3"/>
      <c r="L2642" s="3"/>
      <c r="M2642" s="3"/>
      <c r="N2642" s="27"/>
      <c r="O2642" s="4"/>
      <c r="P2642" s="4"/>
      <c r="Q2642" s="2"/>
      <c r="R2642" s="8"/>
      <c r="S2642" s="4"/>
      <c r="T2642" s="4"/>
      <c r="U2642" s="4"/>
      <c r="W2642" s="9"/>
      <c r="X2642" s="4"/>
      <c r="Y2642" s="18"/>
      <c r="Z2642" s="16"/>
      <c r="AD2642" s="5"/>
    </row>
    <row r="2643" spans="2:30" x14ac:dyDescent="0.2">
      <c r="B2643" s="4"/>
      <c r="C2643" s="3"/>
      <c r="D2643" s="29"/>
      <c r="E2643" s="10"/>
      <c r="F2643" s="114"/>
      <c r="G2643" s="2"/>
      <c r="J2643" s="3"/>
      <c r="K2643" s="3"/>
      <c r="L2643" s="3"/>
      <c r="M2643" s="3"/>
      <c r="N2643" s="27"/>
      <c r="O2643" s="4"/>
      <c r="P2643" s="4"/>
      <c r="Q2643" s="2"/>
      <c r="R2643" s="8"/>
      <c r="S2643" s="4"/>
      <c r="T2643" s="4"/>
      <c r="U2643" s="4"/>
      <c r="W2643" s="9"/>
      <c r="X2643" s="4"/>
      <c r="Y2643" s="18"/>
      <c r="Z2643" s="16"/>
      <c r="AD2643" s="5"/>
    </row>
    <row r="2644" spans="2:30" x14ac:dyDescent="0.2">
      <c r="B2644" s="4"/>
      <c r="C2644" s="3"/>
      <c r="D2644" s="29"/>
      <c r="E2644" s="10"/>
      <c r="F2644" s="114"/>
      <c r="G2644" s="2"/>
      <c r="J2644" s="3"/>
      <c r="K2644" s="3"/>
      <c r="L2644" s="3"/>
      <c r="M2644" s="3"/>
      <c r="N2644" s="27"/>
      <c r="O2644" s="4"/>
      <c r="P2644" s="4"/>
      <c r="Q2644" s="2"/>
      <c r="R2644" s="8"/>
      <c r="S2644" s="4"/>
      <c r="T2644" s="4"/>
      <c r="U2644" s="4"/>
      <c r="W2644" s="9"/>
      <c r="X2644" s="4"/>
      <c r="Y2644" s="18"/>
      <c r="Z2644" s="16"/>
      <c r="AD2644" s="5"/>
    </row>
    <row r="2645" spans="2:30" x14ac:dyDescent="0.2">
      <c r="B2645" s="4"/>
      <c r="C2645" s="3"/>
      <c r="D2645" s="29"/>
      <c r="E2645" s="10"/>
      <c r="F2645" s="114"/>
      <c r="G2645" s="2"/>
      <c r="J2645" s="3"/>
      <c r="K2645" s="3"/>
      <c r="L2645" s="3"/>
      <c r="M2645" s="3"/>
      <c r="N2645" s="27"/>
      <c r="O2645" s="4"/>
      <c r="P2645" s="4"/>
      <c r="Q2645" s="2"/>
      <c r="R2645" s="8"/>
      <c r="S2645" s="4"/>
      <c r="T2645" s="4"/>
      <c r="U2645" s="4"/>
      <c r="W2645" s="9"/>
      <c r="X2645" s="4"/>
      <c r="Y2645" s="18"/>
      <c r="Z2645" s="16"/>
      <c r="AD2645" s="5"/>
    </row>
    <row r="2646" spans="2:30" x14ac:dyDescent="0.2">
      <c r="B2646" s="4"/>
      <c r="C2646" s="3"/>
      <c r="D2646" s="29"/>
      <c r="E2646" s="10"/>
      <c r="F2646" s="114"/>
      <c r="G2646" s="2"/>
      <c r="J2646" s="3"/>
      <c r="K2646" s="3"/>
      <c r="L2646" s="3"/>
      <c r="M2646" s="3"/>
      <c r="N2646" s="27"/>
      <c r="O2646" s="4"/>
      <c r="P2646" s="4"/>
      <c r="Q2646" s="2"/>
      <c r="R2646" s="8"/>
      <c r="S2646" s="4"/>
      <c r="T2646" s="4"/>
      <c r="U2646" s="4"/>
      <c r="W2646" s="9"/>
      <c r="X2646" s="4"/>
      <c r="Y2646" s="18"/>
      <c r="Z2646" s="16"/>
      <c r="AD2646" s="5"/>
    </row>
    <row r="2647" spans="2:30" x14ac:dyDescent="0.2">
      <c r="B2647" s="4"/>
      <c r="C2647" s="3"/>
      <c r="D2647" s="29"/>
      <c r="E2647" s="10"/>
      <c r="F2647" s="114"/>
      <c r="G2647" s="2"/>
      <c r="J2647" s="3"/>
      <c r="K2647" s="3"/>
      <c r="L2647" s="3"/>
      <c r="M2647" s="3"/>
      <c r="N2647" s="27"/>
      <c r="O2647" s="4"/>
      <c r="P2647" s="4"/>
      <c r="Q2647" s="2"/>
      <c r="R2647" s="8"/>
      <c r="S2647" s="4"/>
      <c r="T2647" s="4"/>
      <c r="U2647" s="4"/>
      <c r="W2647" s="9"/>
      <c r="X2647" s="4"/>
      <c r="Y2647" s="18"/>
      <c r="Z2647" s="16"/>
      <c r="AD2647" s="5"/>
    </row>
    <row r="2648" spans="2:30" x14ac:dyDescent="0.2">
      <c r="B2648" s="4"/>
      <c r="C2648" s="3"/>
      <c r="D2648" s="29"/>
      <c r="E2648" s="10"/>
      <c r="F2648" s="114"/>
      <c r="G2648" s="2"/>
      <c r="J2648" s="3"/>
      <c r="K2648" s="3"/>
      <c r="L2648" s="3"/>
      <c r="M2648" s="3"/>
      <c r="N2648" s="27"/>
      <c r="O2648" s="4"/>
      <c r="P2648" s="4"/>
      <c r="Q2648" s="2"/>
      <c r="R2648" s="8"/>
      <c r="S2648" s="4"/>
      <c r="T2648" s="4"/>
      <c r="U2648" s="4"/>
      <c r="W2648" s="9"/>
      <c r="X2648" s="4"/>
      <c r="Y2648" s="18"/>
      <c r="Z2648" s="16"/>
      <c r="AD2648" s="5"/>
    </row>
    <row r="2649" spans="2:30" x14ac:dyDescent="0.2">
      <c r="B2649" s="4"/>
      <c r="C2649" s="3"/>
      <c r="D2649" s="29"/>
      <c r="E2649" s="10"/>
      <c r="F2649" s="114"/>
      <c r="G2649" s="2"/>
      <c r="J2649" s="3"/>
      <c r="K2649" s="3"/>
      <c r="L2649" s="3"/>
      <c r="M2649" s="3"/>
      <c r="N2649" s="27"/>
      <c r="O2649" s="4"/>
      <c r="P2649" s="4"/>
      <c r="Q2649" s="2"/>
      <c r="R2649" s="8"/>
      <c r="S2649" s="4"/>
      <c r="T2649" s="4"/>
      <c r="U2649" s="4"/>
      <c r="W2649" s="9"/>
      <c r="X2649" s="4"/>
      <c r="Y2649" s="18"/>
      <c r="Z2649" s="16"/>
      <c r="AD2649" s="5"/>
    </row>
    <row r="2650" spans="2:30" x14ac:dyDescent="0.2">
      <c r="B2650" s="4"/>
      <c r="C2650" s="3"/>
      <c r="D2650" s="29"/>
      <c r="E2650" s="10"/>
      <c r="F2650" s="114"/>
      <c r="G2650" s="2"/>
      <c r="J2650" s="3"/>
      <c r="K2650" s="3"/>
      <c r="L2650" s="3"/>
      <c r="M2650" s="3"/>
      <c r="N2650" s="27"/>
      <c r="O2650" s="4"/>
      <c r="P2650" s="4"/>
      <c r="Q2650" s="2"/>
      <c r="R2650" s="8"/>
      <c r="S2650" s="4"/>
      <c r="T2650" s="4"/>
      <c r="U2650" s="4"/>
      <c r="W2650" s="9"/>
      <c r="X2650" s="4"/>
      <c r="Y2650" s="18"/>
      <c r="Z2650" s="16"/>
      <c r="AD2650" s="5"/>
    </row>
    <row r="2651" spans="2:30" x14ac:dyDescent="0.2">
      <c r="B2651" s="4"/>
      <c r="C2651" s="3"/>
      <c r="D2651" s="29"/>
      <c r="E2651" s="10"/>
      <c r="F2651" s="114"/>
      <c r="G2651" s="2"/>
      <c r="J2651" s="3"/>
      <c r="K2651" s="3"/>
      <c r="L2651" s="3"/>
      <c r="M2651" s="3"/>
      <c r="N2651" s="27"/>
      <c r="O2651" s="4"/>
      <c r="P2651" s="4"/>
      <c r="Q2651" s="2"/>
      <c r="R2651" s="8"/>
      <c r="S2651" s="4"/>
      <c r="T2651" s="4"/>
      <c r="U2651" s="4"/>
      <c r="W2651" s="9"/>
      <c r="X2651" s="4"/>
      <c r="Y2651" s="18"/>
      <c r="Z2651" s="16"/>
      <c r="AD2651" s="5"/>
    </row>
    <row r="2652" spans="2:30" x14ac:dyDescent="0.2">
      <c r="B2652" s="4"/>
      <c r="C2652" s="3"/>
      <c r="D2652" s="29"/>
      <c r="E2652" s="10"/>
      <c r="F2652" s="114"/>
      <c r="G2652" s="2"/>
      <c r="J2652" s="3"/>
      <c r="K2652" s="3"/>
      <c r="L2652" s="3"/>
      <c r="M2652" s="3"/>
      <c r="N2652" s="27"/>
      <c r="O2652" s="4"/>
      <c r="P2652" s="4"/>
      <c r="Q2652" s="2"/>
      <c r="R2652" s="8"/>
      <c r="S2652" s="4"/>
      <c r="T2652" s="4"/>
      <c r="U2652" s="4"/>
      <c r="W2652" s="9"/>
      <c r="X2652" s="4"/>
      <c r="Y2652" s="18"/>
      <c r="Z2652" s="16"/>
      <c r="AD2652" s="5"/>
    </row>
    <row r="2653" spans="2:30" x14ac:dyDescent="0.2">
      <c r="B2653" s="4"/>
      <c r="C2653" s="3"/>
      <c r="D2653" s="29"/>
      <c r="E2653" s="10"/>
      <c r="F2653" s="114"/>
      <c r="G2653" s="2"/>
      <c r="J2653" s="3"/>
      <c r="K2653" s="3"/>
      <c r="L2653" s="3"/>
      <c r="M2653" s="3"/>
      <c r="N2653" s="27"/>
      <c r="O2653" s="4"/>
      <c r="P2653" s="4"/>
      <c r="Q2653" s="2"/>
      <c r="R2653" s="8"/>
      <c r="S2653" s="4"/>
      <c r="T2653" s="4"/>
      <c r="U2653" s="4"/>
      <c r="W2653" s="9"/>
      <c r="X2653" s="4"/>
      <c r="Y2653" s="18"/>
      <c r="Z2653" s="16"/>
      <c r="AD2653" s="5"/>
    </row>
    <row r="2654" spans="2:30" x14ac:dyDescent="0.2">
      <c r="B2654" s="4"/>
      <c r="C2654" s="3"/>
      <c r="D2654" s="29"/>
      <c r="E2654" s="10"/>
      <c r="F2654" s="114"/>
      <c r="G2654" s="2"/>
      <c r="J2654" s="3"/>
      <c r="K2654" s="3"/>
      <c r="L2654" s="3"/>
      <c r="M2654" s="3"/>
      <c r="N2654" s="27"/>
      <c r="O2654" s="4"/>
      <c r="P2654" s="4"/>
      <c r="Q2654" s="2"/>
      <c r="R2654" s="8"/>
      <c r="S2654" s="4"/>
      <c r="T2654" s="4"/>
      <c r="U2654" s="4"/>
      <c r="W2654" s="9"/>
      <c r="X2654" s="4"/>
      <c r="Y2654" s="18"/>
      <c r="Z2654" s="16"/>
      <c r="AD2654" s="5"/>
    </row>
    <row r="2655" spans="2:30" x14ac:dyDescent="0.2">
      <c r="B2655" s="4"/>
      <c r="C2655" s="3"/>
      <c r="D2655" s="29"/>
      <c r="E2655" s="10"/>
      <c r="F2655" s="114"/>
      <c r="G2655" s="2"/>
      <c r="J2655" s="3"/>
      <c r="K2655" s="3"/>
      <c r="L2655" s="3"/>
      <c r="M2655" s="3"/>
      <c r="N2655" s="27"/>
      <c r="O2655" s="4"/>
      <c r="P2655" s="4"/>
      <c r="Q2655" s="2"/>
      <c r="R2655" s="8"/>
      <c r="S2655" s="4"/>
      <c r="T2655" s="4"/>
      <c r="U2655" s="4"/>
      <c r="W2655" s="9"/>
      <c r="X2655" s="4"/>
      <c r="Y2655" s="18"/>
      <c r="Z2655" s="16"/>
      <c r="AD2655" s="5"/>
    </row>
    <row r="2656" spans="2:30" x14ac:dyDescent="0.2">
      <c r="B2656" s="4"/>
      <c r="C2656" s="3"/>
      <c r="D2656" s="29"/>
      <c r="E2656" s="10"/>
      <c r="F2656" s="114"/>
      <c r="G2656" s="2"/>
      <c r="J2656" s="3"/>
      <c r="K2656" s="3"/>
      <c r="L2656" s="3"/>
      <c r="M2656" s="3"/>
      <c r="N2656" s="27"/>
      <c r="O2656" s="4"/>
      <c r="P2656" s="4"/>
      <c r="Q2656" s="2"/>
      <c r="R2656" s="8"/>
      <c r="S2656" s="4"/>
      <c r="T2656" s="4"/>
      <c r="U2656" s="4"/>
      <c r="W2656" s="9"/>
      <c r="X2656" s="4"/>
      <c r="Y2656" s="18"/>
      <c r="Z2656" s="16"/>
      <c r="AD2656" s="5"/>
    </row>
    <row r="2657" spans="2:30" x14ac:dyDescent="0.2">
      <c r="B2657" s="4"/>
      <c r="C2657" s="3"/>
      <c r="D2657" s="29"/>
      <c r="E2657" s="10"/>
      <c r="F2657" s="114"/>
      <c r="G2657" s="2"/>
      <c r="J2657" s="3"/>
      <c r="K2657" s="3"/>
      <c r="L2657" s="3"/>
      <c r="M2657" s="3"/>
      <c r="N2657" s="27"/>
      <c r="O2657" s="4"/>
      <c r="P2657" s="4"/>
      <c r="Q2657" s="2"/>
      <c r="R2657" s="8"/>
      <c r="S2657" s="4"/>
      <c r="T2657" s="4"/>
      <c r="U2657" s="4"/>
      <c r="W2657" s="9"/>
      <c r="X2657" s="4"/>
      <c r="Y2657" s="18"/>
      <c r="Z2657" s="16"/>
      <c r="AD2657" s="5"/>
    </row>
    <row r="2658" spans="2:30" x14ac:dyDescent="0.2">
      <c r="B2658" s="4"/>
      <c r="C2658" s="3"/>
      <c r="D2658" s="29"/>
      <c r="E2658" s="10"/>
      <c r="F2658" s="114"/>
      <c r="G2658" s="2"/>
      <c r="J2658" s="3"/>
      <c r="K2658" s="3"/>
      <c r="L2658" s="3"/>
      <c r="M2658" s="3"/>
      <c r="N2658" s="27"/>
      <c r="O2658" s="4"/>
      <c r="P2658" s="4"/>
      <c r="Q2658" s="2"/>
      <c r="R2658" s="8"/>
      <c r="S2658" s="4"/>
      <c r="T2658" s="4"/>
      <c r="U2658" s="4"/>
      <c r="W2658" s="9"/>
      <c r="X2658" s="28"/>
      <c r="Y2658" s="18"/>
      <c r="Z2658" s="16"/>
      <c r="AD2658" s="5"/>
    </row>
    <row r="2659" spans="2:30" x14ac:dyDescent="0.2">
      <c r="B2659" s="4"/>
      <c r="C2659" s="3"/>
      <c r="D2659" s="29"/>
      <c r="E2659" s="10"/>
      <c r="F2659" s="114"/>
      <c r="G2659" s="2"/>
      <c r="J2659" s="3"/>
      <c r="K2659" s="3"/>
      <c r="L2659" s="3"/>
      <c r="M2659" s="3"/>
      <c r="N2659" s="27"/>
      <c r="O2659" s="4"/>
      <c r="P2659" s="4"/>
      <c r="Q2659" s="2"/>
      <c r="R2659" s="8"/>
      <c r="S2659" s="4"/>
      <c r="T2659" s="4"/>
      <c r="U2659" s="4"/>
      <c r="W2659" s="9"/>
      <c r="X2659" s="4"/>
      <c r="Y2659" s="18"/>
      <c r="Z2659" s="16"/>
      <c r="AD2659" s="5"/>
    </row>
    <row r="2660" spans="2:30" x14ac:dyDescent="0.2">
      <c r="B2660" s="4"/>
      <c r="C2660" s="3"/>
      <c r="D2660" s="29"/>
      <c r="E2660" s="10"/>
      <c r="F2660" s="114"/>
      <c r="G2660" s="2"/>
      <c r="J2660" s="3"/>
      <c r="K2660" s="3"/>
      <c r="L2660" s="3"/>
      <c r="M2660" s="3"/>
      <c r="N2660" s="27"/>
      <c r="O2660" s="4"/>
      <c r="P2660" s="4"/>
      <c r="Q2660" s="2"/>
      <c r="R2660" s="8"/>
      <c r="S2660" s="4"/>
      <c r="T2660" s="4"/>
      <c r="U2660" s="4"/>
      <c r="W2660" s="9"/>
      <c r="X2660" s="4"/>
      <c r="Y2660" s="18"/>
      <c r="Z2660" s="16"/>
      <c r="AD2660" s="5"/>
    </row>
    <row r="2661" spans="2:30" x14ac:dyDescent="0.2">
      <c r="B2661" s="4"/>
      <c r="C2661" s="3"/>
      <c r="D2661" s="29"/>
      <c r="E2661" s="10"/>
      <c r="F2661" s="114"/>
      <c r="G2661" s="2"/>
      <c r="J2661" s="3"/>
      <c r="K2661" s="3"/>
      <c r="L2661" s="3"/>
      <c r="M2661" s="3"/>
      <c r="N2661" s="27"/>
      <c r="O2661" s="4"/>
      <c r="P2661" s="4"/>
      <c r="Q2661" s="2"/>
      <c r="R2661" s="8"/>
      <c r="S2661" s="4"/>
      <c r="T2661" s="4"/>
      <c r="U2661" s="4"/>
      <c r="W2661" s="9"/>
      <c r="X2661" s="4"/>
      <c r="Y2661" s="18"/>
      <c r="Z2661" s="16"/>
      <c r="AD2661" s="5"/>
    </row>
    <row r="2662" spans="2:30" x14ac:dyDescent="0.2">
      <c r="B2662" s="4"/>
      <c r="C2662" s="3"/>
      <c r="D2662" s="29"/>
      <c r="E2662" s="10"/>
      <c r="F2662" s="114"/>
      <c r="G2662" s="2"/>
      <c r="J2662" s="3"/>
      <c r="K2662" s="3"/>
      <c r="L2662" s="3"/>
      <c r="M2662" s="3"/>
      <c r="N2662" s="27"/>
      <c r="O2662" s="4"/>
      <c r="P2662" s="4"/>
      <c r="Q2662" s="2"/>
      <c r="R2662" s="8"/>
      <c r="S2662" s="4"/>
      <c r="T2662" s="4"/>
      <c r="U2662" s="4"/>
      <c r="W2662" s="9"/>
      <c r="X2662" s="4"/>
      <c r="Y2662" s="18"/>
      <c r="Z2662" s="16"/>
      <c r="AD2662" s="5"/>
    </row>
    <row r="2663" spans="2:30" x14ac:dyDescent="0.2">
      <c r="B2663" s="4"/>
      <c r="C2663" s="3"/>
      <c r="D2663" s="29"/>
      <c r="E2663" s="10"/>
      <c r="F2663" s="114"/>
      <c r="G2663" s="2"/>
      <c r="J2663" s="3"/>
      <c r="K2663" s="3"/>
      <c r="L2663" s="3"/>
      <c r="M2663" s="3"/>
      <c r="N2663" s="27"/>
      <c r="O2663" s="4"/>
      <c r="P2663" s="4"/>
      <c r="Q2663" s="2"/>
      <c r="R2663" s="8"/>
      <c r="S2663" s="4"/>
      <c r="T2663" s="4"/>
      <c r="U2663" s="4"/>
      <c r="W2663" s="9"/>
      <c r="X2663" s="4"/>
      <c r="Y2663" s="18"/>
      <c r="Z2663" s="16"/>
      <c r="AD2663" s="5"/>
    </row>
    <row r="2664" spans="2:30" x14ac:dyDescent="0.2">
      <c r="B2664" s="4"/>
      <c r="C2664" s="3"/>
      <c r="D2664" s="29"/>
      <c r="E2664" s="10"/>
      <c r="F2664" s="114"/>
      <c r="G2664" s="2"/>
      <c r="J2664" s="3"/>
      <c r="K2664" s="3"/>
      <c r="L2664" s="3"/>
      <c r="M2664" s="3"/>
      <c r="N2664" s="27"/>
      <c r="O2664" s="4"/>
      <c r="P2664" s="4"/>
      <c r="Q2664" s="2"/>
      <c r="R2664" s="8"/>
      <c r="S2664" s="4"/>
      <c r="T2664" s="4"/>
      <c r="U2664" s="4"/>
      <c r="W2664" s="9"/>
      <c r="X2664" s="4"/>
      <c r="Y2664" s="18"/>
      <c r="Z2664" s="16"/>
      <c r="AD2664" s="5"/>
    </row>
    <row r="2665" spans="2:30" x14ac:dyDescent="0.2">
      <c r="B2665" s="4"/>
      <c r="C2665" s="3"/>
      <c r="D2665" s="29"/>
      <c r="E2665" s="10"/>
      <c r="F2665" s="114"/>
      <c r="G2665" s="2"/>
      <c r="J2665" s="3"/>
      <c r="K2665" s="3"/>
      <c r="L2665" s="3"/>
      <c r="M2665" s="3"/>
      <c r="N2665" s="27"/>
      <c r="O2665" s="4"/>
      <c r="P2665" s="4"/>
      <c r="Q2665" s="2"/>
      <c r="R2665" s="8"/>
      <c r="S2665" s="4"/>
      <c r="T2665" s="4"/>
      <c r="U2665" s="4"/>
      <c r="W2665" s="9"/>
      <c r="X2665" s="4"/>
      <c r="Y2665" s="18"/>
      <c r="Z2665" s="16"/>
      <c r="AD2665" s="5"/>
    </row>
    <row r="2666" spans="2:30" x14ac:dyDescent="0.2">
      <c r="B2666" s="4"/>
      <c r="C2666" s="3"/>
      <c r="D2666" s="29"/>
      <c r="E2666" s="10"/>
      <c r="F2666" s="114"/>
      <c r="G2666" s="2"/>
      <c r="J2666" s="3"/>
      <c r="K2666" s="3"/>
      <c r="L2666" s="3"/>
      <c r="M2666" s="3"/>
      <c r="N2666" s="27"/>
      <c r="O2666" s="4"/>
      <c r="P2666" s="4"/>
      <c r="Q2666" s="2"/>
      <c r="R2666" s="8"/>
      <c r="S2666" s="4"/>
      <c r="T2666" s="4"/>
      <c r="U2666" s="4"/>
      <c r="W2666" s="9"/>
      <c r="X2666" s="4"/>
      <c r="Y2666" s="18"/>
      <c r="Z2666" s="16"/>
      <c r="AD2666" s="5"/>
    </row>
    <row r="2667" spans="2:30" x14ac:dyDescent="0.2">
      <c r="B2667" s="4"/>
      <c r="C2667" s="3"/>
      <c r="D2667" s="29"/>
      <c r="E2667" s="10"/>
      <c r="F2667" s="114"/>
      <c r="G2667" s="2"/>
      <c r="J2667" s="3"/>
      <c r="K2667" s="3"/>
      <c r="L2667" s="3"/>
      <c r="M2667" s="3"/>
      <c r="N2667" s="27"/>
      <c r="O2667" s="4"/>
      <c r="P2667" s="4"/>
      <c r="Q2667" s="2"/>
      <c r="R2667" s="8"/>
      <c r="S2667" s="4"/>
      <c r="T2667" s="4"/>
      <c r="U2667" s="4"/>
      <c r="W2667" s="9"/>
      <c r="X2667" s="4"/>
      <c r="Y2667" s="18"/>
      <c r="Z2667" s="16"/>
      <c r="AD2667" s="5"/>
    </row>
    <row r="2668" spans="2:30" x14ac:dyDescent="0.2">
      <c r="B2668" s="4"/>
      <c r="C2668" s="3"/>
      <c r="D2668" s="29"/>
      <c r="E2668" s="10"/>
      <c r="F2668" s="114"/>
      <c r="G2668" s="2"/>
      <c r="J2668" s="3"/>
      <c r="K2668" s="3"/>
      <c r="L2668" s="3"/>
      <c r="M2668" s="3"/>
      <c r="N2668" s="27"/>
      <c r="O2668" s="4"/>
      <c r="P2668" s="4"/>
      <c r="Q2668" s="2"/>
      <c r="R2668" s="8"/>
      <c r="S2668" s="4"/>
      <c r="T2668" s="4"/>
      <c r="U2668" s="4"/>
      <c r="W2668" s="9"/>
      <c r="X2668" s="4"/>
      <c r="Y2668" s="18"/>
      <c r="Z2668" s="16"/>
      <c r="AD2668" s="5"/>
    </row>
    <row r="2669" spans="2:30" x14ac:dyDescent="0.2">
      <c r="B2669" s="4"/>
      <c r="C2669" s="3"/>
      <c r="D2669" s="29"/>
      <c r="E2669" s="10"/>
      <c r="F2669" s="114"/>
      <c r="G2669" s="2"/>
      <c r="J2669" s="3"/>
      <c r="K2669" s="3"/>
      <c r="L2669" s="3"/>
      <c r="M2669" s="3"/>
      <c r="N2669" s="27"/>
      <c r="O2669" s="4"/>
      <c r="P2669" s="4"/>
      <c r="Q2669" s="2"/>
      <c r="R2669" s="8"/>
      <c r="S2669" s="4"/>
      <c r="T2669" s="4"/>
      <c r="U2669" s="4"/>
      <c r="W2669" s="9"/>
      <c r="X2669" s="4"/>
      <c r="Y2669" s="18"/>
      <c r="Z2669" s="16"/>
      <c r="AD2669" s="5"/>
    </row>
    <row r="2670" spans="2:30" x14ac:dyDescent="0.2">
      <c r="B2670" s="4"/>
      <c r="C2670" s="3"/>
      <c r="D2670" s="29"/>
      <c r="E2670" s="10"/>
      <c r="F2670" s="114"/>
      <c r="G2670" s="2"/>
      <c r="J2670" s="3"/>
      <c r="K2670" s="3"/>
      <c r="L2670" s="3"/>
      <c r="M2670" s="3"/>
      <c r="N2670" s="27"/>
      <c r="O2670" s="4"/>
      <c r="P2670" s="4"/>
      <c r="Q2670" s="2"/>
      <c r="R2670" s="8"/>
      <c r="S2670" s="4"/>
      <c r="T2670" s="4"/>
      <c r="U2670" s="4"/>
      <c r="W2670" s="9"/>
      <c r="X2670" s="4"/>
      <c r="Y2670" s="18"/>
      <c r="Z2670" s="16"/>
      <c r="AD2670" s="5"/>
    </row>
    <row r="2671" spans="2:30" x14ac:dyDescent="0.2">
      <c r="B2671" s="4"/>
      <c r="C2671" s="3"/>
      <c r="D2671" s="29"/>
      <c r="E2671" s="10"/>
      <c r="F2671" s="114"/>
      <c r="G2671" s="2"/>
      <c r="J2671" s="3"/>
      <c r="K2671" s="3"/>
      <c r="L2671" s="3"/>
      <c r="M2671" s="3"/>
      <c r="N2671" s="27"/>
      <c r="O2671" s="4"/>
      <c r="P2671" s="4"/>
      <c r="Q2671" s="2"/>
      <c r="R2671" s="8"/>
      <c r="S2671" s="4"/>
      <c r="T2671" s="4"/>
      <c r="U2671" s="4"/>
      <c r="W2671" s="9"/>
      <c r="X2671" s="4"/>
      <c r="Y2671" s="18"/>
      <c r="Z2671" s="16"/>
      <c r="AD2671" s="5"/>
    </row>
    <row r="2672" spans="2:30" x14ac:dyDescent="0.2">
      <c r="B2672" s="4"/>
      <c r="C2672" s="3"/>
      <c r="D2672" s="29"/>
      <c r="E2672" s="10"/>
      <c r="F2672" s="114"/>
      <c r="G2672" s="2"/>
      <c r="J2672" s="3"/>
      <c r="K2672" s="3"/>
      <c r="L2672" s="3"/>
      <c r="M2672" s="3"/>
      <c r="N2672" s="27"/>
      <c r="O2672" s="4"/>
      <c r="P2672" s="4"/>
      <c r="Q2672" s="2"/>
      <c r="R2672" s="8"/>
      <c r="S2672" s="4"/>
      <c r="T2672" s="4"/>
      <c r="U2672" s="4"/>
      <c r="W2672" s="9"/>
      <c r="X2672" s="4"/>
      <c r="Y2672" s="18"/>
      <c r="Z2672" s="16"/>
      <c r="AD2672" s="5"/>
    </row>
    <row r="2673" spans="2:30" x14ac:dyDescent="0.2">
      <c r="B2673" s="4"/>
      <c r="C2673" s="3"/>
      <c r="D2673" s="29"/>
      <c r="E2673" s="10"/>
      <c r="F2673" s="114"/>
      <c r="G2673" s="2"/>
      <c r="J2673" s="3"/>
      <c r="K2673" s="3"/>
      <c r="L2673" s="3"/>
      <c r="M2673" s="3"/>
      <c r="N2673" s="27"/>
      <c r="O2673" s="4"/>
      <c r="P2673" s="4"/>
      <c r="Q2673" s="2"/>
      <c r="R2673" s="8"/>
      <c r="S2673" s="4"/>
      <c r="T2673" s="4"/>
      <c r="U2673" s="4"/>
      <c r="W2673" s="9"/>
      <c r="X2673" s="4"/>
      <c r="Y2673" s="18"/>
      <c r="Z2673" s="16"/>
      <c r="AD2673" s="5"/>
    </row>
    <row r="2674" spans="2:30" x14ac:dyDescent="0.2">
      <c r="B2674" s="4"/>
      <c r="C2674" s="3"/>
      <c r="D2674" s="29"/>
      <c r="E2674" s="10"/>
      <c r="F2674" s="114"/>
      <c r="G2674" s="2"/>
      <c r="J2674" s="3"/>
      <c r="K2674" s="3"/>
      <c r="L2674" s="3"/>
      <c r="M2674" s="3"/>
      <c r="N2674" s="27"/>
      <c r="O2674" s="4"/>
      <c r="P2674" s="4"/>
      <c r="Q2674" s="2"/>
      <c r="R2674" s="8"/>
      <c r="S2674" s="4"/>
      <c r="T2674" s="4"/>
      <c r="U2674" s="4"/>
      <c r="W2674" s="9"/>
      <c r="X2674" s="4"/>
      <c r="Y2674" s="18"/>
      <c r="Z2674" s="16"/>
      <c r="AD2674" s="5"/>
    </row>
    <row r="2675" spans="2:30" x14ac:dyDescent="0.2">
      <c r="B2675" s="4"/>
      <c r="C2675" s="3"/>
      <c r="D2675" s="29"/>
      <c r="E2675" s="10"/>
      <c r="F2675" s="114"/>
      <c r="G2675" s="2"/>
      <c r="J2675" s="3"/>
      <c r="K2675" s="3"/>
      <c r="L2675" s="3"/>
      <c r="M2675" s="3"/>
      <c r="N2675" s="27"/>
      <c r="O2675" s="4"/>
      <c r="P2675" s="4"/>
      <c r="Q2675" s="2"/>
      <c r="R2675" s="8"/>
      <c r="S2675" s="4"/>
      <c r="T2675" s="4"/>
      <c r="U2675" s="4"/>
      <c r="W2675" s="9"/>
      <c r="X2675" s="4"/>
      <c r="Y2675" s="18"/>
      <c r="Z2675" s="16"/>
      <c r="AD2675" s="5"/>
    </row>
    <row r="2676" spans="2:30" x14ac:dyDescent="0.2">
      <c r="B2676" s="4"/>
      <c r="C2676" s="3"/>
      <c r="D2676" s="29"/>
      <c r="E2676" s="10"/>
      <c r="F2676" s="114"/>
      <c r="G2676" s="2"/>
      <c r="J2676" s="3"/>
      <c r="K2676" s="3"/>
      <c r="L2676" s="3"/>
      <c r="M2676" s="3"/>
      <c r="N2676" s="27"/>
      <c r="O2676" s="4"/>
      <c r="P2676" s="4"/>
      <c r="Q2676" s="2"/>
      <c r="R2676" s="8"/>
      <c r="S2676" s="4"/>
      <c r="T2676" s="4"/>
      <c r="U2676" s="4"/>
      <c r="W2676" s="9"/>
      <c r="X2676" s="4"/>
      <c r="Y2676" s="18"/>
      <c r="Z2676" s="16"/>
      <c r="AD2676" s="5"/>
    </row>
    <row r="2677" spans="2:30" x14ac:dyDescent="0.2">
      <c r="B2677" s="4"/>
      <c r="C2677" s="3"/>
      <c r="D2677" s="29"/>
      <c r="E2677" s="10"/>
      <c r="F2677" s="114"/>
      <c r="G2677" s="2"/>
      <c r="J2677" s="3"/>
      <c r="K2677" s="3"/>
      <c r="L2677" s="3"/>
      <c r="M2677" s="3"/>
      <c r="N2677" s="27"/>
      <c r="O2677" s="4"/>
      <c r="P2677" s="4"/>
      <c r="Q2677" s="2"/>
      <c r="R2677" s="8"/>
      <c r="S2677" s="4"/>
      <c r="T2677" s="4"/>
      <c r="U2677" s="4"/>
      <c r="W2677" s="9"/>
      <c r="X2677" s="4"/>
      <c r="Y2677" s="18"/>
      <c r="Z2677" s="16"/>
      <c r="AD2677" s="5"/>
    </row>
    <row r="2678" spans="2:30" x14ac:dyDescent="0.2">
      <c r="B2678" s="4"/>
      <c r="C2678" s="3"/>
      <c r="D2678" s="29"/>
      <c r="E2678" s="10"/>
      <c r="F2678" s="114"/>
      <c r="G2678" s="2"/>
      <c r="J2678" s="3"/>
      <c r="K2678" s="3"/>
      <c r="L2678" s="3"/>
      <c r="M2678" s="3"/>
      <c r="N2678" s="27"/>
      <c r="O2678" s="4"/>
      <c r="P2678" s="4"/>
      <c r="Q2678" s="2"/>
      <c r="R2678" s="8"/>
      <c r="S2678" s="4"/>
      <c r="T2678" s="4"/>
      <c r="U2678" s="4"/>
      <c r="W2678" s="9"/>
      <c r="X2678" s="4"/>
      <c r="Y2678" s="18"/>
      <c r="Z2678" s="16"/>
      <c r="AD2678" s="5"/>
    </row>
    <row r="2679" spans="2:30" x14ac:dyDescent="0.2">
      <c r="B2679" s="4"/>
      <c r="C2679" s="3"/>
      <c r="D2679" s="29"/>
      <c r="E2679" s="10"/>
      <c r="F2679" s="114"/>
      <c r="G2679" s="2"/>
      <c r="J2679" s="3"/>
      <c r="K2679" s="3"/>
      <c r="L2679" s="3"/>
      <c r="M2679" s="3"/>
      <c r="N2679" s="27"/>
      <c r="O2679" s="4"/>
      <c r="P2679" s="4"/>
      <c r="Q2679" s="2"/>
      <c r="R2679" s="8"/>
      <c r="S2679" s="4"/>
      <c r="T2679" s="4"/>
      <c r="U2679" s="4"/>
      <c r="W2679" s="9"/>
      <c r="X2679" s="4"/>
      <c r="Y2679" s="18"/>
      <c r="Z2679" s="16"/>
      <c r="AD2679" s="5"/>
    </row>
    <row r="2680" spans="2:30" x14ac:dyDescent="0.2">
      <c r="B2680" s="4"/>
      <c r="C2680" s="3"/>
      <c r="D2680" s="29"/>
      <c r="E2680" s="10"/>
      <c r="F2680" s="114"/>
      <c r="G2680" s="2"/>
      <c r="J2680" s="3"/>
      <c r="K2680" s="3"/>
      <c r="L2680" s="3"/>
      <c r="M2680" s="3"/>
      <c r="N2680" s="27"/>
      <c r="O2680" s="4"/>
      <c r="P2680" s="4"/>
      <c r="Q2680" s="2"/>
      <c r="R2680" s="8"/>
      <c r="S2680" s="4"/>
      <c r="T2680" s="4"/>
      <c r="U2680" s="4"/>
      <c r="W2680" s="9"/>
      <c r="X2680" s="4"/>
      <c r="Y2680" s="18"/>
      <c r="Z2680" s="16"/>
      <c r="AD2680" s="5"/>
    </row>
    <row r="2681" spans="2:30" x14ac:dyDescent="0.2">
      <c r="B2681" s="4"/>
      <c r="C2681" s="3"/>
      <c r="D2681" s="29"/>
      <c r="E2681" s="10"/>
      <c r="F2681" s="114"/>
      <c r="G2681" s="2"/>
      <c r="J2681" s="3"/>
      <c r="K2681" s="3"/>
      <c r="L2681" s="3"/>
      <c r="M2681" s="3"/>
      <c r="N2681" s="27"/>
      <c r="O2681" s="4"/>
      <c r="P2681" s="4"/>
      <c r="Q2681" s="2"/>
      <c r="R2681" s="8"/>
      <c r="S2681" s="4"/>
      <c r="T2681" s="4"/>
      <c r="U2681" s="4"/>
      <c r="W2681" s="9"/>
      <c r="X2681" s="4"/>
      <c r="Y2681" s="18"/>
      <c r="Z2681" s="16"/>
      <c r="AD2681" s="5"/>
    </row>
    <row r="2682" spans="2:30" x14ac:dyDescent="0.2">
      <c r="B2682" s="4"/>
      <c r="C2682" s="3"/>
      <c r="D2682" s="29"/>
      <c r="E2682" s="10"/>
      <c r="F2682" s="114"/>
      <c r="G2682" s="2"/>
      <c r="J2682" s="3"/>
      <c r="K2682" s="3"/>
      <c r="L2682" s="3"/>
      <c r="M2682" s="3"/>
      <c r="N2682" s="27"/>
      <c r="O2682" s="4"/>
      <c r="P2682" s="4"/>
      <c r="Q2682" s="2"/>
      <c r="R2682" s="8"/>
      <c r="S2682" s="4"/>
      <c r="T2682" s="4"/>
      <c r="U2682" s="4"/>
      <c r="W2682" s="9"/>
      <c r="X2682" s="4"/>
      <c r="Y2682" s="18"/>
      <c r="Z2682" s="16"/>
      <c r="AD2682" s="5"/>
    </row>
    <row r="2683" spans="2:30" x14ac:dyDescent="0.2">
      <c r="B2683" s="4"/>
      <c r="C2683" s="3"/>
      <c r="D2683" s="29"/>
      <c r="E2683" s="10"/>
      <c r="F2683" s="114"/>
      <c r="G2683" s="2"/>
      <c r="J2683" s="3"/>
      <c r="K2683" s="3"/>
      <c r="L2683" s="3"/>
      <c r="M2683" s="3"/>
      <c r="N2683" s="27"/>
      <c r="O2683" s="4"/>
      <c r="P2683" s="4"/>
      <c r="Q2683" s="2"/>
      <c r="R2683" s="8"/>
      <c r="S2683" s="4"/>
      <c r="T2683" s="4"/>
      <c r="U2683" s="4"/>
      <c r="W2683" s="9"/>
      <c r="X2683" s="4"/>
      <c r="Y2683" s="18"/>
      <c r="Z2683" s="16"/>
      <c r="AD2683" s="5"/>
    </row>
    <row r="2684" spans="2:30" x14ac:dyDescent="0.2">
      <c r="B2684" s="4"/>
      <c r="C2684" s="3"/>
      <c r="D2684" s="29"/>
      <c r="E2684" s="10"/>
      <c r="F2684" s="114"/>
      <c r="G2684" s="2"/>
      <c r="J2684" s="3"/>
      <c r="K2684" s="3"/>
      <c r="L2684" s="3"/>
      <c r="M2684" s="3"/>
      <c r="N2684" s="27"/>
      <c r="O2684" s="4"/>
      <c r="P2684" s="4"/>
      <c r="Q2684" s="2"/>
      <c r="R2684" s="8"/>
      <c r="S2684" s="4"/>
      <c r="T2684" s="4"/>
      <c r="U2684" s="4"/>
      <c r="W2684" s="9"/>
      <c r="X2684" s="4"/>
      <c r="Y2684" s="18"/>
      <c r="Z2684" s="16"/>
      <c r="AD2684" s="5"/>
    </row>
    <row r="2685" spans="2:30" x14ac:dyDescent="0.2">
      <c r="B2685" s="4"/>
      <c r="C2685" s="3"/>
      <c r="D2685" s="29"/>
      <c r="E2685" s="10"/>
      <c r="F2685" s="114"/>
      <c r="G2685" s="2"/>
      <c r="J2685" s="3"/>
      <c r="K2685" s="3"/>
      <c r="L2685" s="3"/>
      <c r="M2685" s="3"/>
      <c r="N2685" s="27"/>
      <c r="O2685" s="4"/>
      <c r="P2685" s="4"/>
      <c r="Q2685" s="2"/>
      <c r="R2685" s="8"/>
      <c r="S2685" s="4"/>
      <c r="T2685" s="4"/>
      <c r="U2685" s="4"/>
      <c r="W2685" s="9"/>
      <c r="X2685" s="4"/>
      <c r="Y2685" s="18"/>
      <c r="Z2685" s="16"/>
      <c r="AD2685" s="5"/>
    </row>
    <row r="2686" spans="2:30" x14ac:dyDescent="0.2">
      <c r="B2686" s="4"/>
      <c r="C2686" s="3"/>
      <c r="D2686" s="29"/>
      <c r="E2686" s="10"/>
      <c r="F2686" s="114"/>
      <c r="G2686" s="2"/>
      <c r="J2686" s="3"/>
      <c r="K2686" s="3"/>
      <c r="L2686" s="3"/>
      <c r="M2686" s="3"/>
      <c r="N2686" s="27"/>
      <c r="O2686" s="4"/>
      <c r="P2686" s="4"/>
      <c r="Q2686" s="2"/>
      <c r="R2686" s="8"/>
      <c r="S2686" s="4"/>
      <c r="T2686" s="4"/>
      <c r="U2686" s="4"/>
      <c r="W2686" s="9"/>
      <c r="X2686" s="4"/>
      <c r="Y2686" s="18"/>
      <c r="Z2686" s="16"/>
      <c r="AD2686" s="5"/>
    </row>
    <row r="2687" spans="2:30" x14ac:dyDescent="0.2">
      <c r="B2687" s="4"/>
      <c r="C2687" s="3"/>
      <c r="D2687" s="29"/>
      <c r="E2687" s="10"/>
      <c r="F2687" s="114"/>
      <c r="G2687" s="2"/>
      <c r="J2687" s="3"/>
      <c r="K2687" s="3"/>
      <c r="L2687" s="3"/>
      <c r="M2687" s="3"/>
      <c r="N2687" s="27"/>
      <c r="O2687" s="4"/>
      <c r="P2687" s="4"/>
      <c r="Q2687" s="2"/>
      <c r="R2687" s="8"/>
      <c r="S2687" s="4"/>
      <c r="T2687" s="4"/>
      <c r="U2687" s="4"/>
      <c r="W2687" s="9"/>
      <c r="X2687" s="4"/>
      <c r="Y2687" s="18"/>
      <c r="Z2687" s="16"/>
      <c r="AD2687" s="5"/>
    </row>
    <row r="2688" spans="2:30" x14ac:dyDescent="0.2">
      <c r="B2688" s="4"/>
      <c r="C2688" s="3"/>
      <c r="D2688" s="29"/>
      <c r="E2688" s="10"/>
      <c r="F2688" s="114"/>
      <c r="G2688" s="2"/>
      <c r="J2688" s="3"/>
      <c r="K2688" s="3"/>
      <c r="L2688" s="3"/>
      <c r="M2688" s="3"/>
      <c r="N2688" s="27"/>
      <c r="O2688" s="4"/>
      <c r="P2688" s="4"/>
      <c r="Q2688" s="2"/>
      <c r="R2688" s="8"/>
      <c r="S2688" s="4"/>
      <c r="T2688" s="4"/>
      <c r="U2688" s="4"/>
      <c r="W2688" s="9"/>
      <c r="X2688" s="4"/>
      <c r="Y2688" s="18"/>
      <c r="Z2688" s="16"/>
      <c r="AD2688" s="5"/>
    </row>
    <row r="2689" spans="2:30" x14ac:dyDescent="0.2">
      <c r="B2689" s="4"/>
      <c r="C2689" s="3"/>
      <c r="D2689" s="29"/>
      <c r="E2689" s="10"/>
      <c r="F2689" s="114"/>
      <c r="G2689" s="2"/>
      <c r="J2689" s="3"/>
      <c r="K2689" s="3"/>
      <c r="L2689" s="3"/>
      <c r="M2689" s="3"/>
      <c r="N2689" s="27"/>
      <c r="O2689" s="4"/>
      <c r="P2689" s="4"/>
      <c r="Q2689" s="2"/>
      <c r="R2689" s="8"/>
      <c r="S2689" s="4"/>
      <c r="T2689" s="4"/>
      <c r="U2689" s="4"/>
      <c r="W2689" s="9"/>
      <c r="X2689" s="28"/>
      <c r="Y2689" s="22"/>
      <c r="Z2689" s="16"/>
      <c r="AD2689" s="5"/>
    </row>
    <row r="2690" spans="2:30" x14ac:dyDescent="0.2">
      <c r="B2690" s="4"/>
      <c r="C2690" s="3"/>
      <c r="D2690" s="29"/>
      <c r="E2690" s="10"/>
      <c r="F2690" s="114"/>
      <c r="G2690" s="2"/>
      <c r="J2690" s="3"/>
      <c r="K2690" s="3"/>
      <c r="L2690" s="3"/>
      <c r="M2690" s="3"/>
      <c r="N2690" s="27"/>
      <c r="O2690" s="4"/>
      <c r="P2690" s="4"/>
      <c r="Q2690" s="2"/>
      <c r="R2690" s="8"/>
      <c r="S2690" s="4"/>
      <c r="T2690" s="4"/>
      <c r="U2690" s="4"/>
      <c r="W2690" s="9"/>
      <c r="X2690" s="4"/>
      <c r="Y2690" s="18"/>
      <c r="Z2690" s="16"/>
      <c r="AD2690" s="5"/>
    </row>
    <row r="2691" spans="2:30" x14ac:dyDescent="0.2">
      <c r="B2691" s="4"/>
      <c r="C2691" s="3"/>
      <c r="D2691" s="29"/>
      <c r="E2691" s="10"/>
      <c r="F2691" s="114"/>
      <c r="G2691" s="2"/>
      <c r="J2691" s="3"/>
      <c r="K2691" s="3"/>
      <c r="L2691" s="3"/>
      <c r="M2691" s="3"/>
      <c r="N2691" s="27"/>
      <c r="O2691" s="4"/>
      <c r="P2691" s="4"/>
      <c r="Q2691" s="2"/>
      <c r="R2691" s="8"/>
      <c r="S2691" s="4"/>
      <c r="T2691" s="4"/>
      <c r="U2691" s="4"/>
      <c r="W2691" s="9"/>
      <c r="X2691" s="4"/>
      <c r="Y2691" s="18"/>
      <c r="Z2691" s="16"/>
      <c r="AD2691" s="5"/>
    </row>
    <row r="2692" spans="2:30" x14ac:dyDescent="0.2">
      <c r="B2692" s="4"/>
      <c r="C2692" s="3"/>
      <c r="D2692" s="29"/>
      <c r="E2692" s="10"/>
      <c r="F2692" s="114"/>
      <c r="G2692" s="2"/>
      <c r="J2692" s="3"/>
      <c r="K2692" s="3"/>
      <c r="L2692" s="3"/>
      <c r="M2692" s="3"/>
      <c r="N2692" s="27"/>
      <c r="O2692" s="4"/>
      <c r="P2692" s="4"/>
      <c r="Q2692" s="2"/>
      <c r="R2692" s="8"/>
      <c r="S2692" s="4"/>
      <c r="T2692" s="4"/>
      <c r="U2692" s="4"/>
      <c r="W2692" s="9"/>
      <c r="X2692" s="4"/>
      <c r="Y2692" s="18"/>
      <c r="Z2692" s="16"/>
      <c r="AD2692" s="5"/>
    </row>
    <row r="2693" spans="2:30" x14ac:dyDescent="0.2">
      <c r="B2693" s="4"/>
      <c r="C2693" s="3"/>
      <c r="D2693" s="29"/>
      <c r="E2693" s="10"/>
      <c r="F2693" s="114"/>
      <c r="G2693" s="2"/>
      <c r="J2693" s="3"/>
      <c r="K2693" s="3"/>
      <c r="L2693" s="3"/>
      <c r="M2693" s="3"/>
      <c r="N2693" s="27"/>
      <c r="O2693" s="4"/>
      <c r="P2693" s="4"/>
      <c r="Q2693" s="2"/>
      <c r="R2693" s="8"/>
      <c r="S2693" s="4"/>
      <c r="T2693" s="4"/>
      <c r="U2693" s="4"/>
      <c r="W2693" s="9"/>
      <c r="X2693" s="4"/>
      <c r="Y2693" s="18"/>
      <c r="Z2693" s="16"/>
      <c r="AD2693" s="5"/>
    </row>
    <row r="2694" spans="2:30" x14ac:dyDescent="0.2">
      <c r="B2694" s="4"/>
      <c r="C2694" s="3"/>
      <c r="D2694" s="29"/>
      <c r="E2694" s="10"/>
      <c r="F2694" s="114"/>
      <c r="G2694" s="2"/>
      <c r="J2694" s="3"/>
      <c r="K2694" s="3"/>
      <c r="L2694" s="3"/>
      <c r="M2694" s="3"/>
      <c r="N2694" s="27"/>
      <c r="O2694" s="4"/>
      <c r="P2694" s="4"/>
      <c r="Q2694" s="2"/>
      <c r="R2694" s="8"/>
      <c r="S2694" s="4"/>
      <c r="T2694" s="4"/>
      <c r="U2694" s="4"/>
      <c r="W2694" s="9"/>
      <c r="X2694" s="4"/>
      <c r="Y2694" s="18"/>
      <c r="Z2694" s="16"/>
      <c r="AD2694" s="5"/>
    </row>
    <row r="2695" spans="2:30" x14ac:dyDescent="0.2">
      <c r="B2695" s="4"/>
      <c r="C2695" s="3"/>
      <c r="D2695" s="29"/>
      <c r="E2695" s="10"/>
      <c r="F2695" s="114"/>
      <c r="G2695" s="2"/>
      <c r="J2695" s="3"/>
      <c r="K2695" s="3"/>
      <c r="L2695" s="3"/>
      <c r="M2695" s="3"/>
      <c r="N2695" s="27"/>
      <c r="O2695" s="4"/>
      <c r="P2695" s="4"/>
      <c r="Q2695" s="2"/>
      <c r="R2695" s="8"/>
      <c r="S2695" s="4"/>
      <c r="T2695" s="4"/>
      <c r="U2695" s="4"/>
      <c r="W2695" s="9"/>
      <c r="X2695" s="4"/>
      <c r="Y2695" s="18"/>
      <c r="Z2695" s="16"/>
      <c r="AD2695" s="5"/>
    </row>
    <row r="2696" spans="2:30" x14ac:dyDescent="0.2">
      <c r="B2696" s="4"/>
      <c r="C2696" s="3"/>
      <c r="D2696" s="29"/>
      <c r="E2696" s="10"/>
      <c r="F2696" s="114"/>
      <c r="G2696" s="2"/>
      <c r="J2696" s="3"/>
      <c r="K2696" s="3"/>
      <c r="L2696" s="3"/>
      <c r="M2696" s="3"/>
      <c r="N2696" s="27"/>
      <c r="O2696" s="4"/>
      <c r="P2696" s="4"/>
      <c r="Q2696" s="2"/>
      <c r="R2696" s="8"/>
      <c r="S2696" s="4"/>
      <c r="T2696" s="4"/>
      <c r="U2696" s="4"/>
      <c r="W2696" s="9"/>
      <c r="X2696" s="4"/>
      <c r="Y2696" s="18"/>
      <c r="Z2696" s="16"/>
      <c r="AD2696" s="5"/>
    </row>
    <row r="2697" spans="2:30" x14ac:dyDescent="0.2">
      <c r="B2697" s="4"/>
      <c r="C2697" s="3"/>
      <c r="D2697" s="29"/>
      <c r="E2697" s="10"/>
      <c r="F2697" s="114"/>
      <c r="G2697" s="2"/>
      <c r="J2697" s="3"/>
      <c r="K2697" s="3"/>
      <c r="L2697" s="3"/>
      <c r="M2697" s="3"/>
      <c r="N2697" s="27"/>
      <c r="O2697" s="4"/>
      <c r="P2697" s="4"/>
      <c r="Q2697" s="2"/>
      <c r="R2697" s="8"/>
      <c r="S2697" s="4"/>
      <c r="T2697" s="4"/>
      <c r="U2697" s="4"/>
      <c r="W2697" s="9"/>
      <c r="X2697" s="4"/>
      <c r="Y2697" s="18"/>
      <c r="Z2697" s="16"/>
      <c r="AD2697" s="5"/>
    </row>
    <row r="2698" spans="2:30" x14ac:dyDescent="0.2">
      <c r="B2698" s="4"/>
      <c r="C2698" s="3"/>
      <c r="D2698" s="29"/>
      <c r="E2698" s="10"/>
      <c r="F2698" s="114"/>
      <c r="G2698" s="2"/>
      <c r="J2698" s="3"/>
      <c r="K2698" s="3"/>
      <c r="L2698" s="3"/>
      <c r="M2698" s="3"/>
      <c r="N2698" s="27"/>
      <c r="O2698" s="4"/>
      <c r="P2698" s="4"/>
      <c r="Q2698" s="2"/>
      <c r="R2698" s="8"/>
      <c r="S2698" s="4"/>
      <c r="T2698" s="4"/>
      <c r="U2698" s="4"/>
      <c r="W2698" s="9"/>
      <c r="X2698" s="4"/>
      <c r="Y2698" s="18"/>
      <c r="Z2698" s="16"/>
      <c r="AD2698" s="5"/>
    </row>
    <row r="2699" spans="2:30" x14ac:dyDescent="0.2">
      <c r="B2699" s="4"/>
      <c r="C2699" s="3"/>
      <c r="D2699" s="29"/>
      <c r="E2699" s="10"/>
      <c r="F2699" s="114"/>
      <c r="G2699" s="2"/>
      <c r="J2699" s="3"/>
      <c r="K2699" s="3"/>
      <c r="L2699" s="3"/>
      <c r="M2699" s="3"/>
      <c r="N2699" s="27"/>
      <c r="O2699" s="4"/>
      <c r="P2699" s="4"/>
      <c r="Q2699" s="2"/>
      <c r="R2699" s="8"/>
      <c r="S2699" s="4"/>
      <c r="T2699" s="4"/>
      <c r="U2699" s="4"/>
      <c r="W2699" s="9"/>
      <c r="X2699" s="4"/>
      <c r="Y2699" s="18"/>
      <c r="Z2699" s="16"/>
      <c r="AD2699" s="5"/>
    </row>
    <row r="2700" spans="2:30" x14ac:dyDescent="0.2">
      <c r="B2700" s="4"/>
      <c r="C2700" s="3"/>
      <c r="D2700" s="29"/>
      <c r="E2700" s="10"/>
      <c r="F2700" s="114"/>
      <c r="G2700" s="2"/>
      <c r="J2700" s="3"/>
      <c r="K2700" s="3"/>
      <c r="L2700" s="3"/>
      <c r="M2700" s="3"/>
      <c r="N2700" s="27"/>
      <c r="O2700" s="4"/>
      <c r="P2700" s="4"/>
      <c r="Q2700" s="2"/>
      <c r="R2700" s="8"/>
      <c r="S2700" s="4"/>
      <c r="T2700" s="4"/>
      <c r="U2700" s="4"/>
      <c r="W2700" s="9"/>
      <c r="X2700" s="4"/>
      <c r="Y2700" s="18"/>
      <c r="Z2700" s="16"/>
      <c r="AD2700" s="5"/>
    </row>
    <row r="2701" spans="2:30" x14ac:dyDescent="0.2">
      <c r="B2701" s="4"/>
      <c r="C2701" s="3"/>
      <c r="D2701" s="29"/>
      <c r="E2701" s="10"/>
      <c r="F2701" s="114"/>
      <c r="G2701" s="2"/>
      <c r="J2701" s="3"/>
      <c r="K2701" s="3"/>
      <c r="L2701" s="3"/>
      <c r="M2701" s="3"/>
      <c r="N2701" s="27"/>
      <c r="O2701" s="4"/>
      <c r="P2701" s="4"/>
      <c r="Q2701" s="2"/>
      <c r="R2701" s="8"/>
      <c r="S2701" s="4"/>
      <c r="T2701" s="4"/>
      <c r="U2701" s="4"/>
      <c r="W2701" s="9"/>
      <c r="X2701" s="4"/>
      <c r="Y2701" s="18"/>
      <c r="Z2701" s="16"/>
      <c r="AD2701" s="5"/>
    </row>
    <row r="2702" spans="2:30" x14ac:dyDescent="0.2">
      <c r="B2702" s="4"/>
      <c r="C2702" s="3"/>
      <c r="D2702" s="29"/>
      <c r="E2702" s="10"/>
      <c r="F2702" s="114"/>
      <c r="G2702" s="2"/>
      <c r="J2702" s="3"/>
      <c r="K2702" s="3"/>
      <c r="L2702" s="3"/>
      <c r="M2702" s="3"/>
      <c r="N2702" s="27"/>
      <c r="O2702" s="4"/>
      <c r="P2702" s="4"/>
      <c r="Q2702" s="2"/>
      <c r="R2702" s="8"/>
      <c r="S2702" s="4"/>
      <c r="T2702" s="4"/>
      <c r="U2702" s="4"/>
      <c r="W2702" s="9"/>
      <c r="X2702" s="4"/>
      <c r="Y2702" s="18"/>
      <c r="Z2702" s="16"/>
      <c r="AD2702" s="5"/>
    </row>
    <row r="2703" spans="2:30" x14ac:dyDescent="0.2">
      <c r="B2703" s="4"/>
      <c r="C2703" s="3"/>
      <c r="D2703" s="29"/>
      <c r="E2703" s="10"/>
      <c r="F2703" s="114"/>
      <c r="G2703" s="2"/>
      <c r="J2703" s="3"/>
      <c r="K2703" s="3"/>
      <c r="L2703" s="3"/>
      <c r="M2703" s="3"/>
      <c r="N2703" s="27"/>
      <c r="O2703" s="4"/>
      <c r="P2703" s="4"/>
      <c r="Q2703" s="2"/>
      <c r="R2703" s="8"/>
      <c r="S2703" s="4"/>
      <c r="T2703" s="4"/>
      <c r="U2703" s="4"/>
      <c r="W2703" s="9"/>
      <c r="X2703" s="4"/>
      <c r="Y2703" s="18"/>
      <c r="Z2703" s="16"/>
      <c r="AD2703" s="5"/>
    </row>
    <row r="2704" spans="2:30" x14ac:dyDescent="0.2">
      <c r="B2704" s="4"/>
      <c r="C2704" s="3"/>
      <c r="D2704" s="29"/>
      <c r="E2704" s="10"/>
      <c r="F2704" s="114"/>
      <c r="G2704" s="2"/>
      <c r="J2704" s="3"/>
      <c r="K2704" s="3"/>
      <c r="L2704" s="3"/>
      <c r="M2704" s="3"/>
      <c r="N2704" s="27"/>
      <c r="O2704" s="4"/>
      <c r="P2704" s="4"/>
      <c r="Q2704" s="2"/>
      <c r="R2704" s="8"/>
      <c r="S2704" s="4"/>
      <c r="T2704" s="4"/>
      <c r="U2704" s="4"/>
      <c r="W2704" s="9"/>
      <c r="X2704" s="4"/>
      <c r="Y2704" s="18"/>
      <c r="Z2704" s="16"/>
      <c r="AD2704" s="5"/>
    </row>
    <row r="2705" spans="1:203" x14ac:dyDescent="0.2">
      <c r="B2705" s="4"/>
      <c r="C2705" s="3"/>
      <c r="D2705" s="29"/>
      <c r="E2705" s="10"/>
      <c r="F2705" s="114"/>
      <c r="G2705" s="2"/>
      <c r="J2705" s="3"/>
      <c r="K2705" s="3"/>
      <c r="L2705" s="3"/>
      <c r="M2705" s="3"/>
      <c r="N2705" s="27"/>
      <c r="O2705" s="4"/>
      <c r="P2705" s="4"/>
      <c r="Q2705" s="2"/>
      <c r="R2705" s="8"/>
      <c r="S2705" s="4"/>
      <c r="T2705" s="4"/>
      <c r="U2705" s="4"/>
      <c r="W2705" s="9"/>
      <c r="X2705" s="4"/>
      <c r="Y2705" s="18"/>
      <c r="Z2705" s="16"/>
      <c r="AD2705" s="5"/>
    </row>
    <row r="2706" spans="1:203" x14ac:dyDescent="0.2">
      <c r="B2706" s="4"/>
      <c r="C2706" s="3"/>
      <c r="D2706" s="29"/>
      <c r="E2706" s="10"/>
      <c r="F2706" s="114"/>
      <c r="G2706" s="2"/>
      <c r="J2706" s="3"/>
      <c r="K2706" s="3"/>
      <c r="L2706" s="3"/>
      <c r="M2706" s="3"/>
      <c r="N2706" s="27"/>
      <c r="O2706" s="4"/>
      <c r="P2706" s="4"/>
      <c r="Q2706" s="2"/>
      <c r="R2706" s="8"/>
      <c r="S2706" s="4"/>
      <c r="T2706" s="4"/>
      <c r="U2706" s="4"/>
      <c r="W2706" s="9"/>
      <c r="X2706" s="4"/>
      <c r="Y2706" s="18"/>
      <c r="Z2706" s="16"/>
      <c r="AD2706" s="5"/>
    </row>
    <row r="2707" spans="1:203" x14ac:dyDescent="0.2">
      <c r="B2707" s="4"/>
      <c r="C2707" s="3"/>
      <c r="D2707" s="29"/>
      <c r="E2707" s="10"/>
      <c r="F2707" s="114"/>
      <c r="G2707" s="2"/>
      <c r="J2707" s="3"/>
      <c r="K2707" s="3"/>
      <c r="L2707" s="3"/>
      <c r="M2707" s="3"/>
      <c r="N2707" s="27"/>
      <c r="O2707" s="4"/>
      <c r="P2707" s="4"/>
      <c r="Q2707" s="2"/>
      <c r="R2707" s="8"/>
      <c r="S2707" s="4"/>
      <c r="T2707" s="4"/>
      <c r="U2707" s="4"/>
      <c r="W2707" s="9"/>
      <c r="X2707" s="4"/>
      <c r="Y2707" s="18"/>
      <c r="Z2707" s="16"/>
      <c r="AD2707" s="5"/>
    </row>
    <row r="2708" spans="1:203" x14ac:dyDescent="0.2">
      <c r="B2708" s="4"/>
      <c r="C2708" s="3"/>
      <c r="D2708" s="29"/>
      <c r="E2708" s="10"/>
      <c r="F2708" s="114"/>
      <c r="G2708" s="2"/>
      <c r="J2708" s="3"/>
      <c r="K2708" s="3"/>
      <c r="L2708" s="3"/>
      <c r="M2708" s="3"/>
      <c r="N2708" s="27"/>
      <c r="O2708" s="4"/>
      <c r="P2708" s="4"/>
      <c r="Q2708" s="2"/>
      <c r="R2708" s="8"/>
      <c r="S2708" s="4"/>
      <c r="T2708" s="4"/>
      <c r="U2708" s="4"/>
      <c r="W2708" s="9"/>
      <c r="X2708" s="4"/>
      <c r="Y2708" s="18"/>
      <c r="Z2708" s="16"/>
      <c r="AD2708" s="5"/>
    </row>
    <row r="2709" spans="1:203" x14ac:dyDescent="0.2">
      <c r="B2709" s="4"/>
      <c r="C2709" s="3"/>
      <c r="D2709" s="29"/>
      <c r="E2709" s="10"/>
      <c r="F2709" s="114"/>
      <c r="G2709" s="2"/>
      <c r="J2709" s="3"/>
      <c r="K2709" s="3"/>
      <c r="L2709" s="3"/>
      <c r="M2709" s="3"/>
      <c r="N2709" s="27"/>
      <c r="O2709" s="4"/>
      <c r="P2709" s="4"/>
      <c r="Q2709" s="2"/>
      <c r="R2709" s="8"/>
      <c r="S2709" s="4"/>
      <c r="T2709" s="4"/>
      <c r="U2709" s="4"/>
      <c r="W2709" s="9"/>
      <c r="X2709" s="4"/>
      <c r="Y2709" s="18"/>
      <c r="Z2709" s="16"/>
      <c r="AD2709" s="5"/>
    </row>
    <row r="2710" spans="1:203" x14ac:dyDescent="0.2">
      <c r="B2710" s="4"/>
      <c r="C2710" s="3"/>
      <c r="D2710" s="29"/>
      <c r="E2710" s="10"/>
      <c r="F2710" s="114"/>
      <c r="G2710" s="2"/>
      <c r="J2710" s="3"/>
      <c r="K2710" s="3"/>
      <c r="L2710" s="3"/>
      <c r="M2710" s="3"/>
      <c r="N2710" s="27"/>
      <c r="O2710" s="4"/>
      <c r="P2710" s="4"/>
      <c r="Q2710" s="2"/>
      <c r="R2710" s="8"/>
      <c r="S2710" s="4"/>
      <c r="T2710" s="4"/>
      <c r="U2710" s="4"/>
      <c r="W2710" s="9"/>
      <c r="X2710" s="4"/>
      <c r="Y2710" s="18"/>
      <c r="Z2710" s="16"/>
      <c r="AD2710" s="5"/>
    </row>
    <row r="2711" spans="1:203" x14ac:dyDescent="0.2">
      <c r="B2711" s="4"/>
      <c r="C2711" s="3"/>
      <c r="D2711" s="29"/>
      <c r="E2711" s="10"/>
      <c r="F2711" s="114"/>
      <c r="G2711" s="2"/>
      <c r="J2711" s="3"/>
      <c r="K2711" s="3"/>
      <c r="L2711" s="3"/>
      <c r="M2711" s="3"/>
      <c r="N2711" s="27"/>
      <c r="O2711" s="4"/>
      <c r="P2711" s="4"/>
      <c r="Q2711" s="2"/>
      <c r="R2711" s="8"/>
      <c r="S2711" s="4"/>
      <c r="T2711" s="4"/>
      <c r="U2711" s="4"/>
      <c r="W2711" s="9"/>
      <c r="X2711" s="4"/>
      <c r="Y2711" s="18"/>
      <c r="Z2711" s="16"/>
      <c r="AD2711" s="5"/>
    </row>
    <row r="2712" spans="1:203" x14ac:dyDescent="0.2">
      <c r="B2712" s="4"/>
      <c r="C2712" s="3"/>
      <c r="D2712" s="29"/>
      <c r="E2712" s="10"/>
      <c r="F2712" s="114"/>
      <c r="G2712" s="2"/>
      <c r="J2712" s="3"/>
      <c r="K2712" s="3"/>
      <c r="L2712" s="3"/>
      <c r="M2712" s="3"/>
      <c r="N2712" s="27"/>
      <c r="O2712" s="4"/>
      <c r="P2712" s="4"/>
      <c r="Q2712" s="2"/>
      <c r="R2712" s="8"/>
      <c r="S2712" s="4"/>
      <c r="T2712" s="4"/>
      <c r="U2712" s="4"/>
      <c r="W2712" s="9"/>
      <c r="X2712" s="4"/>
      <c r="Y2712" s="18"/>
      <c r="Z2712" s="16"/>
      <c r="AD2712" s="5"/>
    </row>
    <row r="2713" spans="1:203" x14ac:dyDescent="0.2">
      <c r="B2713" s="4"/>
      <c r="C2713" s="3"/>
      <c r="D2713" s="29"/>
      <c r="E2713" s="10"/>
      <c r="F2713" s="114"/>
      <c r="G2713" s="2"/>
      <c r="J2713" s="3"/>
      <c r="K2713" s="3"/>
      <c r="L2713" s="3"/>
      <c r="M2713" s="3"/>
      <c r="N2713" s="27"/>
      <c r="O2713" s="4"/>
      <c r="P2713" s="4"/>
      <c r="Q2713" s="2"/>
      <c r="R2713" s="8"/>
      <c r="S2713" s="4"/>
      <c r="T2713" s="4"/>
      <c r="U2713" s="4"/>
      <c r="W2713" s="9"/>
      <c r="X2713" s="4"/>
      <c r="Y2713" s="18"/>
      <c r="Z2713" s="16"/>
      <c r="AD2713" s="5"/>
    </row>
    <row r="2714" spans="1:203" x14ac:dyDescent="0.2">
      <c r="B2714" s="4"/>
      <c r="C2714" s="3"/>
      <c r="D2714" s="29"/>
      <c r="E2714" s="10"/>
      <c r="F2714" s="114"/>
      <c r="G2714" s="2"/>
      <c r="J2714" s="3"/>
      <c r="K2714" s="3"/>
      <c r="L2714" s="3"/>
      <c r="M2714" s="3"/>
      <c r="N2714" s="27"/>
      <c r="O2714" s="4"/>
      <c r="P2714" s="4"/>
      <c r="Q2714" s="2"/>
      <c r="R2714" s="8"/>
      <c r="S2714" s="4"/>
      <c r="T2714" s="4"/>
      <c r="U2714" s="4"/>
      <c r="W2714" s="9"/>
      <c r="X2714" s="4"/>
      <c r="Y2714" s="18"/>
      <c r="Z2714" s="16"/>
      <c r="AD2714" s="5"/>
    </row>
    <row r="2715" spans="1:203" x14ac:dyDescent="0.2">
      <c r="B2715" s="4"/>
      <c r="C2715" s="3"/>
      <c r="D2715" s="29"/>
      <c r="E2715" s="10"/>
      <c r="F2715" s="114"/>
      <c r="G2715" s="2"/>
      <c r="J2715" s="3"/>
      <c r="K2715" s="3"/>
      <c r="L2715" s="3"/>
      <c r="M2715" s="3"/>
      <c r="N2715" s="27"/>
      <c r="O2715" s="4"/>
      <c r="P2715" s="4"/>
      <c r="Q2715" s="2"/>
      <c r="R2715" s="8"/>
      <c r="S2715" s="4"/>
      <c r="T2715" s="4"/>
      <c r="U2715" s="4"/>
      <c r="W2715" s="9"/>
      <c r="X2715" s="4"/>
      <c r="Y2715" s="18"/>
      <c r="Z2715" s="16"/>
      <c r="AD2715" s="5"/>
    </row>
    <row r="2716" spans="1:203" x14ac:dyDescent="0.2">
      <c r="B2716" s="4"/>
      <c r="C2716" s="3"/>
      <c r="D2716" s="29"/>
      <c r="E2716" s="10"/>
      <c r="F2716" s="114"/>
      <c r="G2716" s="2"/>
      <c r="J2716" s="3"/>
      <c r="K2716" s="3"/>
      <c r="L2716" s="3"/>
      <c r="M2716" s="3"/>
      <c r="N2716" s="27"/>
      <c r="O2716" s="4"/>
      <c r="P2716" s="4"/>
      <c r="Q2716" s="2"/>
      <c r="R2716" s="8"/>
      <c r="S2716" s="4"/>
      <c r="T2716" s="4"/>
      <c r="U2716" s="4"/>
      <c r="W2716" s="9"/>
      <c r="X2716" s="4"/>
      <c r="Y2716" s="18"/>
      <c r="Z2716" s="16"/>
      <c r="AD2716" s="5"/>
    </row>
    <row r="2717" spans="1:203" x14ac:dyDescent="0.2">
      <c r="B2717" s="4"/>
      <c r="C2717" s="3"/>
      <c r="D2717" s="29"/>
      <c r="E2717" s="10"/>
      <c r="F2717" s="114"/>
      <c r="G2717" s="2"/>
      <c r="J2717" s="3"/>
      <c r="K2717" s="3"/>
      <c r="L2717" s="3"/>
      <c r="M2717" s="3"/>
      <c r="N2717" s="27"/>
      <c r="O2717" s="4"/>
      <c r="P2717" s="4"/>
      <c r="Q2717" s="2"/>
      <c r="R2717" s="8"/>
      <c r="S2717" s="4"/>
      <c r="T2717" s="4"/>
      <c r="U2717" s="4"/>
      <c r="W2717" s="9"/>
      <c r="X2717" s="4"/>
      <c r="Y2717" s="18"/>
      <c r="Z2717" s="16"/>
      <c r="AD2717" s="5"/>
    </row>
    <row r="2718" spans="1:203" x14ac:dyDescent="0.2">
      <c r="B2718" s="4"/>
      <c r="C2718" s="3"/>
      <c r="D2718" s="29"/>
      <c r="E2718" s="10"/>
      <c r="F2718" s="114"/>
      <c r="G2718" s="2"/>
      <c r="J2718" s="3"/>
      <c r="K2718" s="3"/>
      <c r="L2718" s="3"/>
      <c r="M2718" s="3"/>
      <c r="N2718" s="27"/>
      <c r="O2718" s="4"/>
      <c r="P2718" s="4"/>
      <c r="Q2718" s="2"/>
      <c r="R2718" s="8"/>
      <c r="S2718" s="4"/>
      <c r="T2718" s="4"/>
      <c r="U2718" s="4"/>
      <c r="W2718" s="9"/>
      <c r="X2718" s="4"/>
      <c r="Y2718" s="18"/>
      <c r="Z2718" s="16"/>
      <c r="AD2718" s="5"/>
    </row>
    <row r="2719" spans="1:203" x14ac:dyDescent="0.2">
      <c r="B2719" s="4"/>
      <c r="C2719" s="3"/>
      <c r="D2719" s="29"/>
      <c r="E2719" s="10"/>
      <c r="F2719" s="114"/>
      <c r="G2719" s="2"/>
      <c r="J2719" s="3"/>
      <c r="K2719" s="3"/>
      <c r="L2719" s="3"/>
      <c r="M2719" s="3"/>
      <c r="N2719" s="27"/>
      <c r="O2719" s="4"/>
      <c r="P2719" s="4"/>
      <c r="Q2719" s="2"/>
      <c r="R2719" s="8"/>
      <c r="S2719" s="4"/>
      <c r="T2719" s="4"/>
      <c r="U2719" s="4"/>
      <c r="W2719" s="9"/>
      <c r="X2719" s="4"/>
      <c r="Y2719" s="18"/>
      <c r="Z2719" s="16"/>
      <c r="AD2719" s="5"/>
    </row>
    <row r="2720" spans="1:203" s="91" customFormat="1" x14ac:dyDescent="0.2">
      <c r="A2720" s="83"/>
      <c r="B2720" s="4"/>
      <c r="C2720" s="3"/>
      <c r="D2720" s="29"/>
      <c r="E2720" s="10"/>
      <c r="F2720" s="114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8"/>
      <c r="S2720" s="4"/>
      <c r="T2720" s="4"/>
      <c r="U2720" s="4"/>
      <c r="V2720" s="1"/>
      <c r="W2720" s="9"/>
      <c r="X2720" s="86"/>
      <c r="Y2720" s="88"/>
      <c r="Z2720" s="89"/>
      <c r="AA2720" s="87"/>
      <c r="AB2720" s="87"/>
      <c r="AC2720" s="87"/>
      <c r="AD2720" s="90"/>
      <c r="AE2720" s="87"/>
      <c r="AF2720" s="87"/>
      <c r="AG2720" s="87"/>
      <c r="AH2720" s="87"/>
      <c r="AI2720" s="87"/>
      <c r="AJ2720" s="87"/>
      <c r="AK2720" s="87"/>
      <c r="AL2720" s="87"/>
      <c r="AM2720" s="87"/>
      <c r="AN2720" s="87"/>
      <c r="AO2720" s="87"/>
      <c r="AP2720" s="87"/>
      <c r="AQ2720" s="87"/>
      <c r="AR2720" s="87"/>
      <c r="AS2720" s="87"/>
      <c r="AT2720" s="87"/>
      <c r="AU2720" s="87"/>
      <c r="AV2720" s="87"/>
      <c r="AW2720" s="87"/>
      <c r="AX2720" s="87"/>
      <c r="AY2720" s="87"/>
      <c r="AZ2720" s="87"/>
      <c r="BA2720" s="87"/>
      <c r="BB2720" s="87"/>
      <c r="BC2720" s="87"/>
      <c r="BD2720" s="87"/>
      <c r="BE2720" s="87"/>
      <c r="BF2720" s="87"/>
      <c r="BG2720" s="87"/>
      <c r="BH2720" s="87"/>
      <c r="BI2720" s="87"/>
      <c r="BJ2720" s="87"/>
      <c r="BK2720" s="87"/>
      <c r="BL2720" s="87"/>
      <c r="BM2720" s="87"/>
      <c r="BN2720" s="87"/>
      <c r="BO2720" s="87"/>
      <c r="BP2720" s="87"/>
      <c r="BQ2720" s="87"/>
      <c r="BR2720" s="87"/>
      <c r="BS2720" s="87"/>
      <c r="BT2720" s="87"/>
      <c r="BU2720" s="87"/>
      <c r="BV2720" s="87"/>
      <c r="BW2720" s="87"/>
      <c r="BX2720" s="87"/>
      <c r="BY2720" s="87"/>
      <c r="BZ2720" s="87"/>
      <c r="CA2720" s="87"/>
      <c r="CB2720" s="87"/>
      <c r="CC2720" s="87"/>
      <c r="CD2720" s="87"/>
      <c r="CE2720" s="87"/>
      <c r="CF2720" s="87"/>
      <c r="CG2720" s="87"/>
      <c r="CH2720" s="87"/>
      <c r="CI2720" s="87"/>
      <c r="CJ2720" s="87"/>
      <c r="CK2720" s="87"/>
      <c r="CL2720" s="87"/>
      <c r="CM2720" s="87"/>
      <c r="CN2720" s="87"/>
      <c r="CO2720" s="87"/>
      <c r="CP2720" s="87"/>
      <c r="CQ2720" s="87"/>
      <c r="CR2720" s="87"/>
      <c r="CS2720" s="87"/>
      <c r="CT2720" s="87"/>
      <c r="CU2720" s="87"/>
      <c r="CV2720" s="87"/>
      <c r="CW2720" s="87"/>
      <c r="CX2720" s="87"/>
      <c r="CY2720" s="87"/>
      <c r="CZ2720" s="87"/>
      <c r="DA2720" s="87"/>
      <c r="DB2720" s="87"/>
      <c r="DC2720" s="87"/>
      <c r="DD2720" s="87"/>
      <c r="DE2720" s="87"/>
      <c r="DF2720" s="87"/>
      <c r="DG2720" s="87"/>
      <c r="DH2720" s="87"/>
      <c r="DI2720" s="87"/>
      <c r="DJ2720" s="87"/>
      <c r="DK2720" s="87"/>
      <c r="DL2720" s="87"/>
      <c r="DM2720" s="87"/>
      <c r="DN2720" s="87"/>
      <c r="DO2720" s="87"/>
      <c r="DP2720" s="87"/>
      <c r="DQ2720" s="87"/>
      <c r="DR2720" s="87"/>
      <c r="DS2720" s="87"/>
      <c r="DT2720" s="87"/>
      <c r="DU2720" s="87"/>
      <c r="DV2720" s="87"/>
      <c r="DW2720" s="87"/>
      <c r="DX2720" s="87"/>
      <c r="DY2720" s="87"/>
      <c r="DZ2720" s="87"/>
      <c r="EA2720" s="87"/>
      <c r="EB2720" s="87"/>
      <c r="EC2720" s="87"/>
      <c r="ED2720" s="87"/>
      <c r="EE2720" s="87"/>
      <c r="EF2720" s="87"/>
      <c r="EG2720" s="87"/>
      <c r="EH2720" s="87"/>
      <c r="EI2720" s="87"/>
      <c r="EJ2720" s="87"/>
      <c r="EK2720" s="87"/>
      <c r="EL2720" s="87"/>
      <c r="EM2720" s="87"/>
      <c r="EN2720" s="87"/>
      <c r="EO2720" s="87"/>
      <c r="EP2720" s="87"/>
      <c r="EQ2720" s="87"/>
      <c r="ER2720" s="87"/>
      <c r="ES2720" s="87"/>
      <c r="ET2720" s="87"/>
      <c r="EU2720" s="87"/>
      <c r="EV2720" s="87"/>
      <c r="EW2720" s="87"/>
      <c r="EX2720" s="87"/>
      <c r="EY2720" s="87"/>
      <c r="EZ2720" s="87"/>
      <c r="FA2720" s="87"/>
      <c r="FB2720" s="87"/>
      <c r="FC2720" s="87"/>
      <c r="FD2720" s="87"/>
      <c r="FE2720" s="87"/>
      <c r="FF2720" s="87"/>
      <c r="FG2720" s="87"/>
      <c r="FH2720" s="87"/>
      <c r="FI2720" s="87"/>
      <c r="FJ2720" s="87"/>
      <c r="FK2720" s="87"/>
      <c r="FL2720" s="87"/>
      <c r="FM2720" s="87"/>
      <c r="FN2720" s="87"/>
      <c r="FO2720" s="87"/>
      <c r="FP2720" s="87"/>
      <c r="FQ2720" s="87"/>
      <c r="FR2720" s="87"/>
      <c r="FS2720" s="87"/>
      <c r="FT2720" s="87"/>
      <c r="FU2720" s="87"/>
      <c r="FV2720" s="87"/>
      <c r="FW2720" s="87"/>
      <c r="FX2720" s="87"/>
      <c r="FY2720" s="87"/>
      <c r="FZ2720" s="87"/>
      <c r="GA2720" s="87"/>
      <c r="GB2720" s="87"/>
      <c r="GC2720" s="87"/>
      <c r="GD2720" s="87"/>
      <c r="GE2720" s="87"/>
      <c r="GF2720" s="87"/>
      <c r="GG2720" s="87"/>
      <c r="GH2720" s="87"/>
      <c r="GI2720" s="87"/>
      <c r="GJ2720" s="87"/>
      <c r="GK2720" s="87"/>
      <c r="GL2720" s="87"/>
      <c r="GM2720" s="87"/>
      <c r="GN2720" s="87"/>
      <c r="GO2720" s="87"/>
      <c r="GP2720" s="87"/>
      <c r="GQ2720" s="87"/>
      <c r="GR2720" s="87"/>
      <c r="GS2720" s="87"/>
      <c r="GT2720" s="87"/>
      <c r="GU2720" s="87"/>
    </row>
    <row r="2721" spans="2:30" x14ac:dyDescent="0.2">
      <c r="B2721" s="4"/>
      <c r="C2721" s="3"/>
      <c r="D2721" s="29"/>
      <c r="E2721" s="10"/>
      <c r="F2721" s="114"/>
      <c r="G2721" s="2"/>
      <c r="J2721" s="3"/>
      <c r="K2721" s="3"/>
      <c r="L2721" s="3"/>
      <c r="M2721" s="3"/>
      <c r="N2721" s="27"/>
      <c r="O2721" s="4"/>
      <c r="P2721" s="4"/>
      <c r="Q2721" s="2"/>
      <c r="R2721" s="8"/>
      <c r="S2721" s="4"/>
      <c r="T2721" s="4"/>
      <c r="U2721" s="4"/>
      <c r="W2721" s="9"/>
      <c r="X2721" s="4"/>
      <c r="Y2721" s="18"/>
      <c r="Z2721" s="16"/>
      <c r="AD2721" s="5"/>
    </row>
    <row r="2722" spans="2:30" x14ac:dyDescent="0.2">
      <c r="B2722" s="4"/>
      <c r="C2722" s="3"/>
      <c r="D2722" s="29"/>
      <c r="E2722" s="10"/>
      <c r="F2722" s="114"/>
      <c r="G2722" s="2"/>
      <c r="J2722" s="3"/>
      <c r="K2722" s="3"/>
      <c r="L2722" s="3"/>
      <c r="M2722" s="3"/>
      <c r="N2722" s="27"/>
      <c r="O2722" s="4"/>
      <c r="P2722" s="4"/>
      <c r="Q2722" s="2"/>
      <c r="R2722" s="8"/>
      <c r="S2722" s="4"/>
      <c r="T2722" s="4"/>
      <c r="U2722" s="4"/>
      <c r="W2722" s="9"/>
      <c r="X2722" s="4"/>
      <c r="Y2722" s="18"/>
      <c r="Z2722" s="16"/>
      <c r="AD2722" s="5"/>
    </row>
    <row r="2723" spans="2:30" x14ac:dyDescent="0.2">
      <c r="B2723" s="4"/>
      <c r="C2723" s="3"/>
      <c r="D2723" s="29"/>
      <c r="E2723" s="10"/>
      <c r="F2723" s="114"/>
      <c r="G2723" s="2"/>
      <c r="J2723" s="3"/>
      <c r="K2723" s="3"/>
      <c r="L2723" s="3"/>
      <c r="M2723" s="3"/>
      <c r="N2723" s="27"/>
      <c r="O2723" s="4"/>
      <c r="P2723" s="4"/>
      <c r="Q2723" s="2"/>
      <c r="R2723" s="8"/>
      <c r="S2723" s="4"/>
      <c r="T2723" s="4"/>
      <c r="U2723" s="4"/>
      <c r="W2723" s="9"/>
      <c r="X2723" s="4"/>
      <c r="Y2723" s="18"/>
      <c r="Z2723" s="16"/>
      <c r="AD2723" s="5"/>
    </row>
    <row r="2724" spans="2:30" x14ac:dyDescent="0.2">
      <c r="B2724" s="4"/>
      <c r="C2724" s="3"/>
      <c r="D2724" s="29"/>
      <c r="E2724" s="10"/>
      <c r="F2724" s="114"/>
      <c r="G2724" s="2"/>
      <c r="J2724" s="3"/>
      <c r="K2724" s="3"/>
      <c r="L2724" s="3"/>
      <c r="M2724" s="3"/>
      <c r="N2724" s="27"/>
      <c r="O2724" s="4"/>
      <c r="P2724" s="4"/>
      <c r="Q2724" s="2"/>
      <c r="R2724" s="8"/>
      <c r="S2724" s="4"/>
      <c r="T2724" s="4"/>
      <c r="U2724" s="4"/>
      <c r="W2724" s="9"/>
      <c r="X2724" s="4"/>
      <c r="Y2724" s="18"/>
      <c r="Z2724" s="16"/>
      <c r="AD2724" s="5"/>
    </row>
    <row r="2725" spans="2:30" x14ac:dyDescent="0.2">
      <c r="B2725" s="4"/>
      <c r="C2725" s="3"/>
      <c r="D2725" s="29"/>
      <c r="E2725" s="10"/>
      <c r="F2725" s="114"/>
      <c r="G2725" s="2"/>
      <c r="J2725" s="3"/>
      <c r="K2725" s="3"/>
      <c r="L2725" s="3"/>
      <c r="M2725" s="3"/>
      <c r="N2725" s="27"/>
      <c r="O2725" s="4"/>
      <c r="P2725" s="4"/>
      <c r="Q2725" s="2"/>
      <c r="R2725" s="8"/>
      <c r="S2725" s="4"/>
      <c r="T2725" s="4"/>
      <c r="U2725" s="4"/>
      <c r="W2725" s="9"/>
      <c r="X2725" s="4"/>
      <c r="Y2725" s="18"/>
      <c r="Z2725" s="16"/>
      <c r="AD2725" s="5"/>
    </row>
    <row r="2726" spans="2:30" x14ac:dyDescent="0.2">
      <c r="B2726" s="4"/>
      <c r="C2726" s="3"/>
      <c r="D2726" s="29"/>
      <c r="E2726" s="10"/>
      <c r="F2726" s="114"/>
      <c r="G2726" s="2"/>
      <c r="J2726" s="3"/>
      <c r="K2726" s="3"/>
      <c r="L2726" s="3"/>
      <c r="M2726" s="3"/>
      <c r="N2726" s="27"/>
      <c r="O2726" s="4"/>
      <c r="P2726" s="4"/>
      <c r="Q2726" s="2"/>
      <c r="R2726" s="8"/>
      <c r="S2726" s="4"/>
      <c r="T2726" s="4"/>
      <c r="U2726" s="4"/>
      <c r="W2726" s="9"/>
      <c r="X2726" s="4"/>
      <c r="Y2726" s="18"/>
      <c r="Z2726" s="16"/>
      <c r="AD2726" s="5"/>
    </row>
    <row r="2727" spans="2:30" x14ac:dyDescent="0.2">
      <c r="B2727" s="4"/>
      <c r="C2727" s="3"/>
      <c r="D2727" s="29"/>
      <c r="E2727" s="10"/>
      <c r="F2727" s="114"/>
      <c r="G2727" s="2"/>
      <c r="J2727" s="3"/>
      <c r="K2727" s="3"/>
      <c r="L2727" s="3"/>
      <c r="M2727" s="3"/>
      <c r="N2727" s="27"/>
      <c r="O2727" s="4"/>
      <c r="P2727" s="4"/>
      <c r="Q2727" s="2"/>
      <c r="R2727" s="8"/>
      <c r="S2727" s="4"/>
      <c r="T2727" s="4"/>
      <c r="U2727" s="4"/>
      <c r="W2727" s="9"/>
      <c r="X2727" s="4"/>
      <c r="Y2727" s="18"/>
      <c r="Z2727" s="16"/>
      <c r="AD2727" s="5"/>
    </row>
    <row r="2728" spans="2:30" x14ac:dyDescent="0.2">
      <c r="B2728" s="4"/>
      <c r="C2728" s="3"/>
      <c r="D2728" s="29"/>
      <c r="E2728" s="10"/>
      <c r="F2728" s="114"/>
      <c r="G2728" s="2"/>
      <c r="J2728" s="3"/>
      <c r="K2728" s="3"/>
      <c r="L2728" s="3"/>
      <c r="M2728" s="3"/>
      <c r="N2728" s="27"/>
      <c r="O2728" s="4"/>
      <c r="P2728" s="4"/>
      <c r="Q2728" s="2"/>
      <c r="R2728" s="8"/>
      <c r="S2728" s="4"/>
      <c r="T2728" s="4"/>
      <c r="U2728" s="4"/>
      <c r="W2728" s="9"/>
      <c r="X2728" s="4"/>
      <c r="Y2728" s="18"/>
      <c r="Z2728" s="16"/>
      <c r="AD2728" s="5"/>
    </row>
    <row r="2729" spans="2:30" x14ac:dyDescent="0.2">
      <c r="B2729" s="4"/>
      <c r="C2729" s="3"/>
      <c r="D2729" s="29"/>
      <c r="E2729" s="10"/>
      <c r="F2729" s="114"/>
      <c r="G2729" s="2"/>
      <c r="J2729" s="3"/>
      <c r="K2729" s="3"/>
      <c r="L2729" s="3"/>
      <c r="M2729" s="3"/>
      <c r="N2729" s="27"/>
      <c r="O2729" s="4"/>
      <c r="P2729" s="4"/>
      <c r="Q2729" s="2"/>
      <c r="R2729" s="8"/>
      <c r="S2729" s="4"/>
      <c r="T2729" s="4"/>
      <c r="U2729" s="4"/>
      <c r="W2729" s="9"/>
      <c r="X2729" s="4"/>
      <c r="Y2729" s="18"/>
      <c r="Z2729" s="16"/>
      <c r="AD2729" s="5"/>
    </row>
    <row r="2730" spans="2:30" x14ac:dyDescent="0.2">
      <c r="B2730" s="4"/>
      <c r="C2730" s="3"/>
      <c r="D2730" s="29"/>
      <c r="E2730" s="10"/>
      <c r="F2730" s="114"/>
      <c r="G2730" s="2"/>
      <c r="J2730" s="3"/>
      <c r="K2730" s="3"/>
      <c r="L2730" s="3"/>
      <c r="M2730" s="3"/>
      <c r="N2730" s="27"/>
      <c r="O2730" s="4"/>
      <c r="P2730" s="4"/>
      <c r="Q2730" s="2"/>
      <c r="R2730" s="8"/>
      <c r="S2730" s="4"/>
      <c r="T2730" s="4"/>
      <c r="U2730" s="4"/>
      <c r="W2730" s="9"/>
      <c r="X2730" s="4"/>
      <c r="Y2730" s="18"/>
      <c r="Z2730" s="16"/>
      <c r="AD2730" s="5"/>
    </row>
    <row r="2731" spans="2:30" x14ac:dyDescent="0.2">
      <c r="B2731" s="4"/>
      <c r="C2731" s="3"/>
      <c r="D2731" s="29"/>
      <c r="E2731" s="10"/>
      <c r="F2731" s="114"/>
      <c r="G2731" s="2"/>
      <c r="J2731" s="3"/>
      <c r="K2731" s="3"/>
      <c r="L2731" s="3"/>
      <c r="M2731" s="3"/>
      <c r="N2731" s="27"/>
      <c r="O2731" s="4"/>
      <c r="P2731" s="4"/>
      <c r="Q2731" s="2"/>
      <c r="R2731" s="8"/>
      <c r="S2731" s="4"/>
      <c r="T2731" s="4"/>
      <c r="U2731" s="4"/>
      <c r="W2731" s="9"/>
      <c r="X2731" s="4"/>
      <c r="Y2731" s="18"/>
      <c r="Z2731" s="16"/>
      <c r="AD2731" s="5"/>
    </row>
    <row r="2732" spans="2:30" x14ac:dyDescent="0.2">
      <c r="B2732" s="4"/>
      <c r="C2732" s="3"/>
      <c r="D2732" s="29"/>
      <c r="E2732" s="10"/>
      <c r="F2732" s="114"/>
      <c r="G2732" s="2"/>
      <c r="J2732" s="3"/>
      <c r="K2732" s="3"/>
      <c r="L2732" s="3"/>
      <c r="M2732" s="3"/>
      <c r="N2732" s="27"/>
      <c r="O2732" s="4"/>
      <c r="P2732" s="4"/>
      <c r="Q2732" s="2"/>
      <c r="R2732" s="8"/>
      <c r="S2732" s="4"/>
      <c r="T2732" s="4"/>
      <c r="U2732" s="4"/>
      <c r="W2732" s="9"/>
      <c r="X2732" s="4"/>
      <c r="Y2732" s="18"/>
      <c r="Z2732" s="16"/>
      <c r="AD2732" s="5"/>
    </row>
    <row r="2733" spans="2:30" x14ac:dyDescent="0.2">
      <c r="B2733" s="4"/>
      <c r="C2733" s="3"/>
      <c r="D2733" s="29"/>
      <c r="E2733" s="10"/>
      <c r="F2733" s="114"/>
      <c r="G2733" s="2"/>
      <c r="J2733" s="3"/>
      <c r="K2733" s="3"/>
      <c r="L2733" s="3"/>
      <c r="M2733" s="3"/>
      <c r="N2733" s="27"/>
      <c r="O2733" s="4"/>
      <c r="P2733" s="4"/>
      <c r="Q2733" s="2"/>
      <c r="R2733" s="8"/>
      <c r="S2733" s="4"/>
      <c r="T2733" s="4"/>
      <c r="U2733" s="4"/>
      <c r="W2733" s="9"/>
      <c r="X2733" s="4"/>
      <c r="Y2733" s="18"/>
      <c r="Z2733" s="16"/>
      <c r="AD2733" s="5"/>
    </row>
    <row r="2734" spans="2:30" x14ac:dyDescent="0.2">
      <c r="B2734" s="4"/>
      <c r="C2734" s="3"/>
      <c r="D2734" s="29"/>
      <c r="E2734" s="10"/>
      <c r="F2734" s="114"/>
      <c r="G2734" s="2"/>
      <c r="J2734" s="3"/>
      <c r="K2734" s="3"/>
      <c r="L2734" s="3"/>
      <c r="M2734" s="3"/>
      <c r="N2734" s="27"/>
      <c r="O2734" s="4"/>
      <c r="P2734" s="4"/>
      <c r="Q2734" s="2"/>
      <c r="R2734" s="8"/>
      <c r="S2734" s="4"/>
      <c r="T2734" s="4"/>
      <c r="U2734" s="4"/>
      <c r="W2734" s="9"/>
      <c r="X2734" s="4"/>
      <c r="Y2734" s="18"/>
      <c r="Z2734" s="16"/>
      <c r="AD2734" s="5"/>
    </row>
    <row r="2735" spans="2:30" x14ac:dyDescent="0.2">
      <c r="B2735" s="4"/>
      <c r="C2735" s="3"/>
      <c r="D2735" s="29"/>
      <c r="E2735" s="10"/>
      <c r="F2735" s="114"/>
      <c r="G2735" s="2"/>
      <c r="J2735" s="3"/>
      <c r="K2735" s="3"/>
      <c r="L2735" s="3"/>
      <c r="M2735" s="3"/>
      <c r="N2735" s="27"/>
      <c r="O2735" s="4"/>
      <c r="P2735" s="4"/>
      <c r="Q2735" s="2"/>
      <c r="R2735" s="8"/>
      <c r="S2735" s="4"/>
      <c r="T2735" s="4"/>
      <c r="U2735" s="4"/>
      <c r="W2735" s="9"/>
      <c r="X2735" s="4"/>
      <c r="Y2735" s="18"/>
      <c r="Z2735" s="16"/>
      <c r="AD2735" s="5"/>
    </row>
    <row r="2736" spans="2:30" x14ac:dyDescent="0.2">
      <c r="B2736" s="4"/>
      <c r="C2736" s="3"/>
      <c r="D2736" s="29"/>
      <c r="E2736" s="10"/>
      <c r="F2736" s="114"/>
      <c r="G2736" s="2"/>
      <c r="J2736" s="3"/>
      <c r="K2736" s="3"/>
      <c r="L2736" s="3"/>
      <c r="M2736" s="3"/>
      <c r="N2736" s="27"/>
      <c r="O2736" s="4"/>
      <c r="P2736" s="4"/>
      <c r="Q2736" s="2"/>
      <c r="R2736" s="8"/>
      <c r="S2736" s="4"/>
      <c r="T2736" s="4"/>
      <c r="U2736" s="4"/>
      <c r="W2736" s="9"/>
      <c r="X2736" s="4"/>
      <c r="Y2736" s="18"/>
      <c r="Z2736" s="16"/>
      <c r="AD2736" s="5"/>
    </row>
    <row r="2737" spans="2:30" x14ac:dyDescent="0.2">
      <c r="B2737" s="4"/>
      <c r="C2737" s="3"/>
      <c r="D2737" s="29"/>
      <c r="E2737" s="10"/>
      <c r="F2737" s="114"/>
      <c r="G2737" s="2"/>
      <c r="J2737" s="3"/>
      <c r="K2737" s="3"/>
      <c r="L2737" s="3"/>
      <c r="M2737" s="3"/>
      <c r="N2737" s="27"/>
      <c r="O2737" s="4"/>
      <c r="P2737" s="4"/>
      <c r="Q2737" s="2"/>
      <c r="R2737" s="8"/>
      <c r="S2737" s="4"/>
      <c r="T2737" s="4"/>
      <c r="U2737" s="4"/>
      <c r="W2737" s="9"/>
      <c r="X2737" s="4"/>
      <c r="Y2737" s="18"/>
      <c r="Z2737" s="16"/>
      <c r="AD2737" s="5"/>
    </row>
    <row r="2738" spans="2:30" x14ac:dyDescent="0.2">
      <c r="B2738" s="4"/>
      <c r="C2738" s="3"/>
      <c r="D2738" s="29"/>
      <c r="E2738" s="10"/>
      <c r="F2738" s="114"/>
      <c r="G2738" s="2"/>
      <c r="J2738" s="3"/>
      <c r="K2738" s="3"/>
      <c r="L2738" s="3"/>
      <c r="M2738" s="3"/>
      <c r="N2738" s="27"/>
      <c r="O2738" s="4"/>
      <c r="P2738" s="4"/>
      <c r="Q2738" s="2"/>
      <c r="R2738" s="8"/>
      <c r="S2738" s="4"/>
      <c r="T2738" s="4"/>
      <c r="U2738" s="4"/>
      <c r="W2738" s="9"/>
      <c r="X2738" s="4"/>
      <c r="Y2738" s="18"/>
      <c r="Z2738" s="16"/>
      <c r="AD2738" s="5"/>
    </row>
    <row r="2739" spans="2:30" x14ac:dyDescent="0.2">
      <c r="B2739" s="4"/>
      <c r="C2739" s="3"/>
      <c r="D2739" s="29"/>
      <c r="E2739" s="10"/>
      <c r="F2739" s="114"/>
      <c r="G2739" s="2"/>
      <c r="J2739" s="3"/>
      <c r="K2739" s="3"/>
      <c r="L2739" s="3"/>
      <c r="M2739" s="3"/>
      <c r="N2739" s="27"/>
      <c r="O2739" s="4"/>
      <c r="P2739" s="4"/>
      <c r="Q2739" s="2"/>
      <c r="R2739" s="8"/>
      <c r="S2739" s="4"/>
      <c r="T2739" s="4"/>
      <c r="U2739" s="4"/>
      <c r="W2739" s="9"/>
      <c r="X2739" s="4"/>
      <c r="Y2739" s="18"/>
      <c r="Z2739" s="16"/>
      <c r="AD2739" s="5"/>
    </row>
    <row r="2740" spans="2:30" x14ac:dyDescent="0.2">
      <c r="B2740" s="4"/>
      <c r="C2740" s="3"/>
      <c r="D2740" s="29"/>
      <c r="E2740" s="10"/>
      <c r="F2740" s="114"/>
      <c r="G2740" s="2"/>
      <c r="J2740" s="3"/>
      <c r="K2740" s="3"/>
      <c r="L2740" s="3"/>
      <c r="M2740" s="3"/>
      <c r="N2740" s="27"/>
      <c r="O2740" s="4"/>
      <c r="P2740" s="4"/>
      <c r="Q2740" s="2"/>
      <c r="R2740" s="8"/>
      <c r="S2740" s="4"/>
      <c r="T2740" s="4"/>
      <c r="U2740" s="4"/>
      <c r="W2740" s="9"/>
      <c r="X2740" s="4"/>
      <c r="Y2740" s="18"/>
      <c r="Z2740" s="16"/>
      <c r="AD2740" s="5"/>
    </row>
    <row r="2741" spans="2:30" x14ac:dyDescent="0.2">
      <c r="B2741" s="4"/>
      <c r="C2741" s="3"/>
      <c r="D2741" s="29"/>
      <c r="E2741" s="10"/>
      <c r="F2741" s="114"/>
      <c r="G2741" s="2"/>
      <c r="J2741" s="3"/>
      <c r="K2741" s="3"/>
      <c r="L2741" s="3"/>
      <c r="M2741" s="3"/>
      <c r="N2741" s="27"/>
      <c r="O2741" s="4"/>
      <c r="P2741" s="4"/>
      <c r="Q2741" s="2"/>
      <c r="R2741" s="8"/>
      <c r="S2741" s="4"/>
      <c r="T2741" s="4"/>
      <c r="U2741" s="4"/>
      <c r="W2741" s="9"/>
      <c r="X2741" s="4"/>
      <c r="Y2741" s="18"/>
      <c r="Z2741" s="16"/>
      <c r="AD2741" s="5"/>
    </row>
    <row r="2742" spans="2:30" x14ac:dyDescent="0.2">
      <c r="B2742" s="4"/>
      <c r="C2742" s="3"/>
      <c r="D2742" s="29"/>
      <c r="E2742" s="10"/>
      <c r="F2742" s="114"/>
      <c r="G2742" s="2"/>
      <c r="J2742" s="3"/>
      <c r="K2742" s="3"/>
      <c r="L2742" s="3"/>
      <c r="M2742" s="3"/>
      <c r="N2742" s="27"/>
      <c r="O2742" s="4"/>
      <c r="P2742" s="4"/>
      <c r="Q2742" s="2"/>
      <c r="R2742" s="8"/>
      <c r="S2742" s="4"/>
      <c r="T2742" s="4"/>
      <c r="U2742" s="4"/>
      <c r="W2742" s="9"/>
      <c r="X2742" s="4"/>
      <c r="Y2742" s="18"/>
      <c r="Z2742" s="16"/>
      <c r="AD2742" s="5"/>
    </row>
    <row r="2743" spans="2:30" x14ac:dyDescent="0.2">
      <c r="B2743" s="4"/>
      <c r="C2743" s="3"/>
      <c r="D2743" s="29"/>
      <c r="E2743" s="10"/>
      <c r="F2743" s="114"/>
      <c r="G2743" s="2"/>
      <c r="J2743" s="3"/>
      <c r="K2743" s="3"/>
      <c r="L2743" s="3"/>
      <c r="M2743" s="3"/>
      <c r="N2743" s="27"/>
      <c r="O2743" s="4"/>
      <c r="P2743" s="4"/>
      <c r="Q2743" s="2"/>
      <c r="R2743" s="8"/>
      <c r="S2743" s="4"/>
      <c r="T2743" s="4"/>
      <c r="U2743" s="4"/>
      <c r="W2743" s="9"/>
      <c r="X2743" s="4"/>
      <c r="Y2743" s="18"/>
      <c r="Z2743" s="16"/>
      <c r="AD2743" s="5"/>
    </row>
    <row r="2744" spans="2:30" x14ac:dyDescent="0.2">
      <c r="B2744" s="4"/>
      <c r="C2744" s="3"/>
      <c r="D2744" s="29"/>
      <c r="E2744" s="10"/>
      <c r="F2744" s="114"/>
      <c r="G2744" s="2"/>
      <c r="J2744" s="3"/>
      <c r="K2744" s="3"/>
      <c r="L2744" s="3"/>
      <c r="M2744" s="3"/>
      <c r="N2744" s="27"/>
      <c r="O2744" s="4"/>
      <c r="P2744" s="4"/>
      <c r="Q2744" s="2"/>
      <c r="R2744" s="8"/>
      <c r="S2744" s="4"/>
      <c r="T2744" s="4"/>
      <c r="U2744" s="4"/>
      <c r="W2744" s="9"/>
      <c r="X2744" s="4"/>
      <c r="Y2744" s="18"/>
      <c r="Z2744" s="16"/>
      <c r="AD2744" s="5"/>
    </row>
    <row r="2745" spans="2:30" x14ac:dyDescent="0.2">
      <c r="B2745" s="4"/>
      <c r="C2745" s="3"/>
      <c r="D2745" s="29"/>
      <c r="E2745" s="10"/>
      <c r="F2745" s="114"/>
      <c r="G2745" s="2"/>
      <c r="J2745" s="3"/>
      <c r="K2745" s="3"/>
      <c r="L2745" s="3"/>
      <c r="M2745" s="3"/>
      <c r="N2745" s="27"/>
      <c r="O2745" s="4"/>
      <c r="P2745" s="4"/>
      <c r="Q2745" s="2"/>
      <c r="R2745" s="8"/>
      <c r="S2745" s="4"/>
      <c r="T2745" s="4"/>
      <c r="U2745" s="4"/>
      <c r="W2745" s="9"/>
      <c r="X2745" s="4"/>
      <c r="Y2745" s="18"/>
      <c r="Z2745" s="16"/>
      <c r="AD2745" s="5"/>
    </row>
    <row r="2746" spans="2:30" x14ac:dyDescent="0.2">
      <c r="B2746" s="4"/>
      <c r="C2746" s="3"/>
      <c r="D2746" s="29"/>
      <c r="E2746" s="10"/>
      <c r="F2746" s="114"/>
      <c r="G2746" s="2"/>
      <c r="J2746" s="3"/>
      <c r="K2746" s="3"/>
      <c r="L2746" s="3"/>
      <c r="M2746" s="3"/>
      <c r="N2746" s="27"/>
      <c r="O2746" s="4"/>
      <c r="P2746" s="4"/>
      <c r="Q2746" s="2"/>
      <c r="R2746" s="8"/>
      <c r="S2746" s="4"/>
      <c r="T2746" s="4"/>
      <c r="U2746" s="4"/>
      <c r="W2746" s="9"/>
      <c r="X2746" s="4"/>
      <c r="Y2746" s="18"/>
      <c r="Z2746" s="16"/>
      <c r="AD2746" s="5"/>
    </row>
    <row r="2747" spans="2:30" x14ac:dyDescent="0.2">
      <c r="B2747" s="4"/>
      <c r="C2747" s="3"/>
      <c r="D2747" s="29"/>
      <c r="E2747" s="10"/>
      <c r="F2747" s="114"/>
      <c r="G2747" s="2"/>
      <c r="J2747" s="3"/>
      <c r="K2747" s="3"/>
      <c r="L2747" s="3"/>
      <c r="M2747" s="3"/>
      <c r="N2747" s="27"/>
      <c r="O2747" s="4"/>
      <c r="P2747" s="4"/>
      <c r="Q2747" s="2"/>
      <c r="R2747" s="8"/>
      <c r="S2747" s="4"/>
      <c r="T2747" s="4"/>
      <c r="U2747" s="4"/>
      <c r="W2747" s="9"/>
      <c r="X2747" s="4"/>
      <c r="Y2747" s="18"/>
      <c r="Z2747" s="16"/>
      <c r="AD2747" s="5"/>
    </row>
    <row r="2748" spans="2:30" x14ac:dyDescent="0.2">
      <c r="B2748" s="4"/>
      <c r="C2748" s="3"/>
      <c r="D2748" s="29"/>
      <c r="E2748" s="10"/>
      <c r="F2748" s="114"/>
      <c r="G2748" s="2"/>
      <c r="J2748" s="3"/>
      <c r="K2748" s="3"/>
      <c r="L2748" s="3"/>
      <c r="M2748" s="3"/>
      <c r="N2748" s="27"/>
      <c r="O2748" s="4"/>
      <c r="P2748" s="4"/>
      <c r="Q2748" s="2"/>
      <c r="R2748" s="8"/>
      <c r="S2748" s="4"/>
      <c r="T2748" s="4"/>
      <c r="U2748" s="4"/>
      <c r="W2748" s="9"/>
      <c r="X2748" s="4"/>
      <c r="Y2748" s="18"/>
      <c r="Z2748" s="16"/>
      <c r="AD2748" s="5"/>
    </row>
    <row r="2749" spans="2:30" x14ac:dyDescent="0.2">
      <c r="B2749" s="4"/>
      <c r="C2749" s="3"/>
      <c r="D2749" s="29"/>
      <c r="E2749" s="10"/>
      <c r="F2749" s="114"/>
      <c r="G2749" s="2"/>
      <c r="J2749" s="3"/>
      <c r="K2749" s="3"/>
      <c r="L2749" s="3"/>
      <c r="M2749" s="3"/>
      <c r="N2749" s="27"/>
      <c r="O2749" s="4"/>
      <c r="P2749" s="4"/>
      <c r="Q2749" s="2"/>
      <c r="R2749" s="8"/>
      <c r="S2749" s="4"/>
      <c r="T2749" s="4"/>
      <c r="U2749" s="4"/>
      <c r="W2749" s="9"/>
      <c r="X2749" s="4"/>
      <c r="Y2749" s="18"/>
      <c r="Z2749" s="16"/>
      <c r="AD2749" s="5"/>
    </row>
    <row r="2750" spans="2:30" x14ac:dyDescent="0.2">
      <c r="B2750" s="4"/>
      <c r="C2750" s="3"/>
      <c r="D2750" s="29"/>
      <c r="E2750" s="10"/>
      <c r="F2750" s="114"/>
      <c r="G2750" s="2"/>
      <c r="J2750" s="3"/>
      <c r="K2750" s="3"/>
      <c r="L2750" s="3"/>
      <c r="M2750" s="3"/>
      <c r="N2750" s="27"/>
      <c r="O2750" s="4"/>
      <c r="P2750" s="4"/>
      <c r="Q2750" s="2"/>
      <c r="R2750" s="8"/>
      <c r="S2750" s="4"/>
      <c r="T2750" s="4"/>
      <c r="U2750" s="4"/>
      <c r="W2750" s="9"/>
      <c r="X2750" s="4"/>
      <c r="Y2750" s="18"/>
      <c r="Z2750" s="16"/>
      <c r="AD2750" s="5"/>
    </row>
    <row r="2751" spans="2:30" x14ac:dyDescent="0.2">
      <c r="B2751" s="4"/>
      <c r="C2751" s="3"/>
      <c r="D2751" s="29"/>
      <c r="E2751" s="10"/>
      <c r="F2751" s="114"/>
      <c r="G2751" s="2"/>
      <c r="J2751" s="3"/>
      <c r="K2751" s="3"/>
      <c r="L2751" s="3"/>
      <c r="M2751" s="3"/>
      <c r="N2751" s="27"/>
      <c r="O2751" s="4"/>
      <c r="P2751" s="4"/>
      <c r="Q2751" s="2"/>
      <c r="R2751" s="8"/>
      <c r="S2751" s="4"/>
      <c r="T2751" s="4"/>
      <c r="U2751" s="4"/>
      <c r="W2751" s="9"/>
      <c r="X2751" s="4"/>
      <c r="Y2751" s="18"/>
      <c r="Z2751" s="16"/>
      <c r="AD2751" s="5"/>
    </row>
    <row r="2752" spans="2:30" x14ac:dyDescent="0.2">
      <c r="B2752" s="4"/>
      <c r="C2752" s="3"/>
      <c r="D2752" s="29"/>
      <c r="E2752" s="10"/>
      <c r="F2752" s="114"/>
      <c r="G2752" s="2"/>
      <c r="J2752" s="3"/>
      <c r="K2752" s="3"/>
      <c r="L2752" s="3"/>
      <c r="M2752" s="3"/>
      <c r="N2752" s="27"/>
      <c r="O2752" s="4"/>
      <c r="P2752" s="4"/>
      <c r="Q2752" s="2"/>
      <c r="R2752" s="8"/>
      <c r="S2752" s="4"/>
      <c r="T2752" s="4"/>
      <c r="U2752" s="4"/>
      <c r="W2752" s="9"/>
      <c r="X2752" s="4"/>
      <c r="Y2752" s="18"/>
      <c r="Z2752" s="16"/>
      <c r="AD2752" s="5"/>
    </row>
    <row r="2753" spans="2:30" x14ac:dyDescent="0.2">
      <c r="B2753" s="4"/>
      <c r="C2753" s="3"/>
      <c r="D2753" s="29"/>
      <c r="E2753" s="10"/>
      <c r="F2753" s="114"/>
      <c r="G2753" s="2"/>
      <c r="J2753" s="3"/>
      <c r="K2753" s="3"/>
      <c r="L2753" s="3"/>
      <c r="M2753" s="3"/>
      <c r="N2753" s="27"/>
      <c r="O2753" s="4"/>
      <c r="P2753" s="4"/>
      <c r="Q2753" s="2"/>
      <c r="R2753" s="8"/>
      <c r="S2753" s="4"/>
      <c r="T2753" s="4"/>
      <c r="U2753" s="4"/>
      <c r="W2753" s="9"/>
      <c r="X2753" s="4"/>
      <c r="Y2753" s="18"/>
      <c r="Z2753" s="16"/>
      <c r="AD2753" s="5"/>
    </row>
    <row r="2754" spans="2:30" x14ac:dyDescent="0.2">
      <c r="B2754" s="4"/>
      <c r="C2754" s="3"/>
      <c r="D2754" s="29"/>
      <c r="E2754" s="10"/>
      <c r="F2754" s="114"/>
      <c r="G2754" s="2"/>
      <c r="J2754" s="3"/>
      <c r="K2754" s="3"/>
      <c r="L2754" s="3"/>
      <c r="M2754" s="3"/>
      <c r="N2754" s="27"/>
      <c r="O2754" s="4"/>
      <c r="P2754" s="4"/>
      <c r="Q2754" s="2"/>
      <c r="R2754" s="8"/>
      <c r="S2754" s="4"/>
      <c r="T2754" s="4"/>
      <c r="U2754" s="4"/>
      <c r="W2754" s="9"/>
      <c r="X2754" s="4"/>
      <c r="Y2754" s="18"/>
      <c r="Z2754" s="16"/>
      <c r="AD2754" s="5"/>
    </row>
    <row r="2755" spans="2:30" x14ac:dyDescent="0.2">
      <c r="B2755" s="4"/>
      <c r="C2755" s="3"/>
      <c r="D2755" s="29"/>
      <c r="E2755" s="10"/>
      <c r="F2755" s="114"/>
      <c r="G2755" s="2"/>
      <c r="J2755" s="3"/>
      <c r="K2755" s="3"/>
      <c r="L2755" s="3"/>
      <c r="M2755" s="3"/>
      <c r="N2755" s="27"/>
      <c r="O2755" s="4"/>
      <c r="P2755" s="4"/>
      <c r="Q2755" s="2"/>
      <c r="R2755" s="8"/>
      <c r="S2755" s="4"/>
      <c r="T2755" s="4"/>
      <c r="U2755" s="4"/>
      <c r="W2755" s="9"/>
      <c r="X2755" s="4"/>
      <c r="Y2755" s="18"/>
      <c r="Z2755" s="16"/>
      <c r="AD2755" s="5"/>
    </row>
    <row r="2756" spans="2:30" x14ac:dyDescent="0.2">
      <c r="B2756" s="4"/>
      <c r="C2756" s="3"/>
      <c r="D2756" s="29"/>
      <c r="E2756" s="10"/>
      <c r="F2756" s="114"/>
      <c r="G2756" s="2"/>
      <c r="J2756" s="3"/>
      <c r="K2756" s="3"/>
      <c r="L2756" s="3"/>
      <c r="M2756" s="3"/>
      <c r="N2756" s="27"/>
      <c r="O2756" s="4"/>
      <c r="P2756" s="4"/>
      <c r="Q2756" s="2"/>
      <c r="R2756" s="8"/>
      <c r="S2756" s="4"/>
      <c r="T2756" s="4"/>
      <c r="U2756" s="4"/>
      <c r="W2756" s="9"/>
      <c r="X2756" s="4"/>
      <c r="Y2756" s="18"/>
      <c r="Z2756" s="16"/>
      <c r="AD2756" s="5"/>
    </row>
    <row r="2757" spans="2:30" x14ac:dyDescent="0.2">
      <c r="B2757" s="4"/>
      <c r="C2757" s="3"/>
      <c r="D2757" s="29"/>
      <c r="E2757" s="10"/>
      <c r="F2757" s="114"/>
      <c r="G2757" s="2"/>
      <c r="J2757" s="3"/>
      <c r="K2757" s="3"/>
      <c r="L2757" s="3"/>
      <c r="M2757" s="3"/>
      <c r="N2757" s="27"/>
      <c r="O2757" s="4"/>
      <c r="P2757" s="4"/>
      <c r="Q2757" s="2"/>
      <c r="R2757" s="8"/>
      <c r="S2757" s="4"/>
      <c r="T2757" s="4"/>
      <c r="U2757" s="4"/>
      <c r="W2757" s="9"/>
      <c r="X2757" s="4"/>
      <c r="Y2757" s="18"/>
      <c r="Z2757" s="16"/>
      <c r="AD2757" s="5"/>
    </row>
    <row r="2758" spans="2:30" x14ac:dyDescent="0.2">
      <c r="B2758" s="4"/>
      <c r="C2758" s="3"/>
      <c r="D2758" s="29"/>
      <c r="E2758" s="10"/>
      <c r="F2758" s="114"/>
      <c r="G2758" s="2"/>
      <c r="J2758" s="3"/>
      <c r="K2758" s="3"/>
      <c r="L2758" s="3"/>
      <c r="M2758" s="3"/>
      <c r="N2758" s="27"/>
      <c r="O2758" s="4"/>
      <c r="P2758" s="4"/>
      <c r="Q2758" s="2"/>
      <c r="R2758" s="8"/>
      <c r="S2758" s="4"/>
      <c r="T2758" s="4"/>
      <c r="U2758" s="4"/>
      <c r="W2758" s="9"/>
      <c r="X2758" s="4"/>
      <c r="Y2758" s="18"/>
      <c r="Z2758" s="16"/>
      <c r="AD2758" s="5"/>
    </row>
    <row r="2759" spans="2:30" x14ac:dyDescent="0.2">
      <c r="B2759" s="4"/>
      <c r="C2759" s="3"/>
      <c r="D2759" s="29"/>
      <c r="E2759" s="10"/>
      <c r="F2759" s="114"/>
      <c r="G2759" s="2"/>
      <c r="J2759" s="3"/>
      <c r="K2759" s="3"/>
      <c r="L2759" s="3"/>
      <c r="M2759" s="3"/>
      <c r="N2759" s="27"/>
      <c r="O2759" s="4"/>
      <c r="P2759" s="4"/>
      <c r="Q2759" s="2"/>
      <c r="R2759" s="8"/>
      <c r="S2759" s="4"/>
      <c r="T2759" s="4"/>
      <c r="U2759" s="4"/>
      <c r="W2759" s="9"/>
      <c r="X2759" s="4"/>
      <c r="Y2759" s="18"/>
      <c r="Z2759" s="16"/>
      <c r="AD2759" s="5"/>
    </row>
    <row r="2760" spans="2:30" x14ac:dyDescent="0.2">
      <c r="B2760" s="4"/>
      <c r="C2760" s="3"/>
      <c r="D2760" s="29"/>
      <c r="E2760" s="10"/>
      <c r="F2760" s="114"/>
      <c r="G2760" s="2"/>
      <c r="J2760" s="3"/>
      <c r="K2760" s="3"/>
      <c r="L2760" s="3"/>
      <c r="M2760" s="3"/>
      <c r="N2760" s="27"/>
      <c r="O2760" s="4"/>
      <c r="P2760" s="4"/>
      <c r="Q2760" s="2"/>
      <c r="R2760" s="8"/>
      <c r="S2760" s="4"/>
      <c r="T2760" s="4"/>
      <c r="U2760" s="4"/>
      <c r="W2760" s="9"/>
      <c r="X2760" s="4"/>
      <c r="Y2760" s="18"/>
      <c r="Z2760" s="16"/>
      <c r="AD2760" s="5"/>
    </row>
    <row r="2761" spans="2:30" x14ac:dyDescent="0.2">
      <c r="B2761" s="4"/>
      <c r="C2761" s="3"/>
      <c r="D2761" s="29"/>
      <c r="E2761" s="10"/>
      <c r="F2761" s="114"/>
      <c r="G2761" s="2"/>
      <c r="J2761" s="3"/>
      <c r="K2761" s="3"/>
      <c r="L2761" s="3"/>
      <c r="M2761" s="3"/>
      <c r="N2761" s="27"/>
      <c r="O2761" s="4"/>
      <c r="P2761" s="4"/>
      <c r="Q2761" s="2"/>
      <c r="R2761" s="8"/>
      <c r="S2761" s="4"/>
      <c r="T2761" s="4"/>
      <c r="U2761" s="4"/>
      <c r="W2761" s="9"/>
      <c r="X2761" s="4"/>
      <c r="Y2761" s="18"/>
      <c r="Z2761" s="16"/>
      <c r="AD2761" s="5"/>
    </row>
    <row r="2762" spans="2:30" x14ac:dyDescent="0.2">
      <c r="B2762" s="4"/>
      <c r="C2762" s="3"/>
      <c r="D2762" s="29"/>
      <c r="E2762" s="10"/>
      <c r="F2762" s="114"/>
      <c r="G2762" s="2"/>
      <c r="J2762" s="3"/>
      <c r="K2762" s="3"/>
      <c r="L2762" s="3"/>
      <c r="M2762" s="3"/>
      <c r="N2762" s="27"/>
      <c r="O2762" s="4"/>
      <c r="P2762" s="4"/>
      <c r="Q2762" s="2"/>
      <c r="R2762" s="8"/>
      <c r="S2762" s="4"/>
      <c r="T2762" s="4"/>
      <c r="U2762" s="4"/>
      <c r="W2762" s="9"/>
      <c r="X2762" s="4"/>
      <c r="Y2762" s="18"/>
      <c r="Z2762" s="16"/>
      <c r="AD2762" s="5"/>
    </row>
    <row r="2763" spans="2:30" x14ac:dyDescent="0.2">
      <c r="B2763" s="4"/>
      <c r="C2763" s="3"/>
      <c r="D2763" s="29"/>
      <c r="E2763" s="10"/>
      <c r="F2763" s="114"/>
      <c r="G2763" s="2"/>
      <c r="J2763" s="3"/>
      <c r="K2763" s="3"/>
      <c r="L2763" s="3"/>
      <c r="M2763" s="3"/>
      <c r="N2763" s="27"/>
      <c r="O2763" s="4"/>
      <c r="P2763" s="4"/>
      <c r="Q2763" s="2"/>
      <c r="R2763" s="8"/>
      <c r="S2763" s="4"/>
      <c r="T2763" s="4"/>
      <c r="U2763" s="4"/>
      <c r="W2763" s="9"/>
      <c r="X2763" s="4"/>
      <c r="Y2763" s="18"/>
      <c r="Z2763" s="16"/>
      <c r="AD2763" s="5"/>
    </row>
    <row r="2764" spans="2:30" x14ac:dyDescent="0.2">
      <c r="B2764" s="4"/>
      <c r="C2764" s="3"/>
      <c r="D2764" s="29"/>
      <c r="E2764" s="10"/>
      <c r="F2764" s="114"/>
      <c r="G2764" s="2"/>
      <c r="J2764" s="3"/>
      <c r="K2764" s="3"/>
      <c r="L2764" s="3"/>
      <c r="M2764" s="3"/>
      <c r="N2764" s="27"/>
      <c r="O2764" s="4"/>
      <c r="P2764" s="4"/>
      <c r="Q2764" s="2"/>
      <c r="R2764" s="8"/>
      <c r="S2764" s="4"/>
      <c r="T2764" s="4"/>
      <c r="U2764" s="4"/>
      <c r="W2764" s="9"/>
      <c r="X2764" s="4"/>
      <c r="Y2764" s="18"/>
      <c r="Z2764" s="16"/>
      <c r="AD2764" s="5"/>
    </row>
    <row r="2765" spans="2:30" x14ac:dyDescent="0.2">
      <c r="B2765" s="4"/>
      <c r="C2765" s="3"/>
      <c r="D2765" s="29"/>
      <c r="E2765" s="10"/>
      <c r="F2765" s="114"/>
      <c r="G2765" s="2"/>
      <c r="J2765" s="3"/>
      <c r="K2765" s="3"/>
      <c r="L2765" s="3"/>
      <c r="M2765" s="3"/>
      <c r="N2765" s="27"/>
      <c r="O2765" s="4"/>
      <c r="P2765" s="4"/>
      <c r="Q2765" s="2"/>
      <c r="R2765" s="8"/>
      <c r="S2765" s="4"/>
      <c r="T2765" s="4"/>
      <c r="U2765" s="4"/>
      <c r="W2765" s="9"/>
      <c r="X2765" s="4"/>
      <c r="Y2765" s="18"/>
      <c r="Z2765" s="16"/>
      <c r="AD2765" s="5"/>
    </row>
    <row r="2766" spans="2:30" x14ac:dyDescent="0.2">
      <c r="B2766" s="4"/>
      <c r="C2766" s="3"/>
      <c r="D2766" s="29"/>
      <c r="E2766" s="10"/>
      <c r="F2766" s="114"/>
      <c r="G2766" s="2"/>
      <c r="J2766" s="3"/>
      <c r="K2766" s="3"/>
      <c r="L2766" s="3"/>
      <c r="M2766" s="3"/>
      <c r="N2766" s="27"/>
      <c r="O2766" s="4"/>
      <c r="P2766" s="4"/>
      <c r="Q2766" s="2"/>
      <c r="R2766" s="8"/>
      <c r="S2766" s="4"/>
      <c r="T2766" s="4"/>
      <c r="U2766" s="4"/>
      <c r="W2766" s="9"/>
      <c r="X2766" s="4"/>
      <c r="Y2766" s="18"/>
      <c r="Z2766" s="16"/>
      <c r="AD2766" s="5"/>
    </row>
    <row r="2767" spans="2:30" x14ac:dyDescent="0.2">
      <c r="B2767" s="4"/>
      <c r="C2767" s="3"/>
      <c r="D2767" s="29"/>
      <c r="E2767" s="10"/>
      <c r="F2767" s="114"/>
      <c r="G2767" s="2"/>
      <c r="J2767" s="3"/>
      <c r="K2767" s="3"/>
      <c r="L2767" s="3"/>
      <c r="M2767" s="3"/>
      <c r="N2767" s="27"/>
      <c r="O2767" s="4"/>
      <c r="P2767" s="4"/>
      <c r="Q2767" s="2"/>
      <c r="R2767" s="8"/>
      <c r="S2767" s="4"/>
      <c r="T2767" s="4"/>
      <c r="U2767" s="4"/>
      <c r="W2767" s="9"/>
      <c r="X2767" s="4"/>
      <c r="Y2767" s="18"/>
      <c r="Z2767" s="16"/>
      <c r="AD2767" s="5"/>
    </row>
    <row r="2768" spans="2:30" x14ac:dyDescent="0.2">
      <c r="B2768" s="4"/>
      <c r="C2768" s="3"/>
      <c r="D2768" s="29"/>
      <c r="E2768" s="10"/>
      <c r="F2768" s="114"/>
      <c r="G2768" s="2"/>
      <c r="J2768" s="3"/>
      <c r="K2768" s="3"/>
      <c r="L2768" s="3"/>
      <c r="M2768" s="3"/>
      <c r="N2768" s="27"/>
      <c r="O2768" s="4"/>
      <c r="P2768" s="4"/>
      <c r="Q2768" s="2"/>
      <c r="R2768" s="8"/>
      <c r="S2768" s="4"/>
      <c r="T2768" s="4"/>
      <c r="U2768" s="4"/>
      <c r="W2768" s="9"/>
      <c r="X2768" s="4"/>
      <c r="Y2768" s="18"/>
      <c r="Z2768" s="16"/>
      <c r="AD2768" s="5"/>
    </row>
    <row r="2769" spans="2:30" x14ac:dyDescent="0.2">
      <c r="B2769" s="4"/>
      <c r="C2769" s="3"/>
      <c r="D2769" s="29"/>
      <c r="E2769" s="10"/>
      <c r="F2769" s="114"/>
      <c r="G2769" s="2"/>
      <c r="J2769" s="3"/>
      <c r="K2769" s="3"/>
      <c r="L2769" s="3"/>
      <c r="M2769" s="3"/>
      <c r="N2769" s="27"/>
      <c r="O2769" s="4"/>
      <c r="P2769" s="4"/>
      <c r="Q2769" s="2"/>
      <c r="R2769" s="8"/>
      <c r="S2769" s="4"/>
      <c r="T2769" s="4"/>
      <c r="U2769" s="4"/>
      <c r="W2769" s="9"/>
      <c r="X2769" s="4"/>
      <c r="Y2769" s="18"/>
      <c r="Z2769" s="16"/>
      <c r="AD2769" s="5"/>
    </row>
    <row r="2770" spans="2:30" x14ac:dyDescent="0.2">
      <c r="B2770" s="4"/>
      <c r="C2770" s="3"/>
      <c r="D2770" s="29"/>
      <c r="E2770" s="10"/>
      <c r="F2770" s="114"/>
      <c r="G2770" s="2"/>
      <c r="J2770" s="3"/>
      <c r="K2770" s="3"/>
      <c r="L2770" s="3"/>
      <c r="M2770" s="3"/>
      <c r="N2770" s="27"/>
      <c r="O2770" s="4"/>
      <c r="P2770" s="4"/>
      <c r="Q2770" s="2"/>
      <c r="R2770" s="8"/>
      <c r="S2770" s="4"/>
      <c r="T2770" s="4"/>
      <c r="U2770" s="4"/>
      <c r="W2770" s="9"/>
      <c r="X2770" s="4"/>
      <c r="Y2770" s="18"/>
      <c r="Z2770" s="16"/>
      <c r="AD2770" s="5"/>
    </row>
    <row r="2771" spans="2:30" x14ac:dyDescent="0.2">
      <c r="B2771" s="4"/>
      <c r="C2771" s="3"/>
      <c r="D2771" s="29"/>
      <c r="E2771" s="10"/>
      <c r="F2771" s="114"/>
      <c r="G2771" s="2"/>
      <c r="J2771" s="3"/>
      <c r="K2771" s="3"/>
      <c r="L2771" s="3"/>
      <c r="M2771" s="3"/>
      <c r="N2771" s="27"/>
      <c r="O2771" s="4"/>
      <c r="P2771" s="4"/>
      <c r="Q2771" s="2"/>
      <c r="R2771" s="8"/>
      <c r="S2771" s="4"/>
      <c r="T2771" s="4"/>
      <c r="U2771" s="4"/>
      <c r="W2771" s="9"/>
      <c r="X2771" s="4"/>
      <c r="Y2771" s="18"/>
      <c r="Z2771" s="16"/>
      <c r="AD2771" s="5"/>
    </row>
    <row r="2772" spans="2:30" x14ac:dyDescent="0.2">
      <c r="B2772" s="4"/>
      <c r="C2772" s="3"/>
      <c r="D2772" s="29"/>
      <c r="E2772" s="10"/>
      <c r="F2772" s="114"/>
      <c r="G2772" s="2"/>
      <c r="J2772" s="3"/>
      <c r="K2772" s="3"/>
      <c r="L2772" s="3"/>
      <c r="M2772" s="3"/>
      <c r="N2772" s="27"/>
      <c r="O2772" s="4"/>
      <c r="P2772" s="4"/>
      <c r="Q2772" s="2"/>
      <c r="R2772" s="8"/>
      <c r="S2772" s="4"/>
      <c r="T2772" s="4"/>
      <c r="U2772" s="4"/>
      <c r="W2772" s="9"/>
      <c r="X2772" s="4"/>
      <c r="Y2772" s="18"/>
      <c r="Z2772" s="16"/>
      <c r="AD2772" s="5"/>
    </row>
    <row r="2773" spans="2:30" x14ac:dyDescent="0.2">
      <c r="B2773" s="4"/>
      <c r="C2773" s="3"/>
      <c r="D2773" s="29"/>
      <c r="E2773" s="10"/>
      <c r="F2773" s="114"/>
      <c r="G2773" s="2"/>
      <c r="J2773" s="3"/>
      <c r="K2773" s="3"/>
      <c r="L2773" s="3"/>
      <c r="M2773" s="3"/>
      <c r="N2773" s="27"/>
      <c r="O2773" s="4"/>
      <c r="P2773" s="4"/>
      <c r="Q2773" s="2"/>
      <c r="R2773" s="8"/>
      <c r="S2773" s="4"/>
      <c r="T2773" s="4"/>
      <c r="U2773" s="4"/>
      <c r="W2773" s="9"/>
      <c r="X2773" s="4"/>
      <c r="Y2773" s="18"/>
      <c r="Z2773" s="16"/>
      <c r="AD2773" s="5"/>
    </row>
    <row r="2774" spans="2:30" x14ac:dyDescent="0.2">
      <c r="B2774" s="4"/>
      <c r="C2774" s="3"/>
      <c r="D2774" s="29"/>
      <c r="E2774" s="10"/>
      <c r="F2774" s="114"/>
      <c r="G2774" s="2"/>
      <c r="J2774" s="3"/>
      <c r="K2774" s="3"/>
      <c r="L2774" s="3"/>
      <c r="M2774" s="3"/>
      <c r="N2774" s="27"/>
      <c r="O2774" s="4"/>
      <c r="P2774" s="4"/>
      <c r="Q2774" s="2"/>
      <c r="R2774" s="8"/>
      <c r="S2774" s="4"/>
      <c r="T2774" s="4"/>
      <c r="U2774" s="4"/>
      <c r="W2774" s="9"/>
      <c r="X2774" s="4"/>
      <c r="Y2774" s="18"/>
      <c r="Z2774" s="16"/>
      <c r="AD2774" s="5"/>
    </row>
    <row r="2775" spans="2:30" x14ac:dyDescent="0.2">
      <c r="B2775" s="4"/>
      <c r="C2775" s="3"/>
      <c r="D2775" s="29"/>
      <c r="E2775" s="10"/>
      <c r="F2775" s="114"/>
      <c r="G2775" s="2"/>
      <c r="J2775" s="3"/>
      <c r="K2775" s="3"/>
      <c r="L2775" s="3"/>
      <c r="M2775" s="3"/>
      <c r="N2775" s="27"/>
      <c r="O2775" s="4"/>
      <c r="P2775" s="4"/>
      <c r="Q2775" s="2"/>
      <c r="R2775" s="8"/>
      <c r="S2775" s="4"/>
      <c r="T2775" s="4"/>
      <c r="U2775" s="4"/>
      <c r="W2775" s="9"/>
      <c r="X2775" s="4"/>
      <c r="Y2775" s="18"/>
      <c r="Z2775" s="16"/>
      <c r="AD2775" s="5"/>
    </row>
    <row r="2776" spans="2:30" x14ac:dyDescent="0.2">
      <c r="B2776" s="4"/>
      <c r="C2776" s="3"/>
      <c r="D2776" s="29"/>
      <c r="E2776" s="10"/>
      <c r="F2776" s="114"/>
      <c r="G2776" s="2"/>
      <c r="J2776" s="3"/>
      <c r="K2776" s="3"/>
      <c r="L2776" s="3"/>
      <c r="M2776" s="3"/>
      <c r="N2776" s="27"/>
      <c r="O2776" s="4"/>
      <c r="P2776" s="4"/>
      <c r="Q2776" s="2"/>
      <c r="R2776" s="8"/>
      <c r="S2776" s="4"/>
      <c r="T2776" s="4"/>
      <c r="U2776" s="4"/>
      <c r="W2776" s="9"/>
      <c r="X2776" s="4"/>
      <c r="Y2776" s="18"/>
      <c r="Z2776" s="16"/>
      <c r="AD2776" s="5"/>
    </row>
    <row r="2777" spans="2:30" x14ac:dyDescent="0.2">
      <c r="B2777" s="4"/>
      <c r="C2777" s="3"/>
      <c r="D2777" s="29"/>
      <c r="E2777" s="10"/>
      <c r="F2777" s="114"/>
      <c r="G2777" s="2"/>
      <c r="J2777" s="3"/>
      <c r="K2777" s="3"/>
      <c r="L2777" s="3"/>
      <c r="M2777" s="3"/>
      <c r="N2777" s="27"/>
      <c r="O2777" s="4"/>
      <c r="P2777" s="4"/>
      <c r="Q2777" s="2"/>
      <c r="R2777" s="8"/>
      <c r="S2777" s="4"/>
      <c r="T2777" s="4"/>
      <c r="U2777" s="4"/>
      <c r="W2777" s="9"/>
      <c r="X2777" s="4"/>
      <c r="Y2777" s="18"/>
      <c r="Z2777" s="16"/>
      <c r="AD2777" s="5"/>
    </row>
    <row r="2778" spans="2:30" x14ac:dyDescent="0.2">
      <c r="B2778" s="4"/>
      <c r="C2778" s="3"/>
      <c r="D2778" s="29"/>
      <c r="E2778" s="10"/>
      <c r="F2778" s="114"/>
      <c r="G2778" s="2"/>
      <c r="J2778" s="3"/>
      <c r="K2778" s="3"/>
      <c r="L2778" s="3"/>
      <c r="M2778" s="3"/>
      <c r="N2778" s="27"/>
      <c r="O2778" s="4"/>
      <c r="P2778" s="4"/>
      <c r="Q2778" s="2"/>
      <c r="R2778" s="8"/>
      <c r="S2778" s="4"/>
      <c r="T2778" s="4"/>
      <c r="U2778" s="4"/>
      <c r="W2778" s="9"/>
      <c r="X2778" s="4"/>
      <c r="Y2778" s="18"/>
      <c r="Z2778" s="16"/>
      <c r="AD2778" s="5"/>
    </row>
    <row r="2779" spans="2:30" x14ac:dyDescent="0.2">
      <c r="B2779" s="4"/>
      <c r="C2779" s="3"/>
      <c r="D2779" s="29"/>
      <c r="E2779" s="10"/>
      <c r="F2779" s="114"/>
      <c r="G2779" s="2"/>
      <c r="J2779" s="3"/>
      <c r="K2779" s="3"/>
      <c r="L2779" s="3"/>
      <c r="M2779" s="3"/>
      <c r="N2779" s="27"/>
      <c r="O2779" s="4"/>
      <c r="P2779" s="4"/>
      <c r="Q2779" s="2"/>
      <c r="R2779" s="8"/>
      <c r="S2779" s="4"/>
      <c r="T2779" s="4"/>
      <c r="U2779" s="4"/>
      <c r="W2779" s="9"/>
      <c r="X2779" s="4"/>
      <c r="Y2779" s="18"/>
      <c r="Z2779" s="16"/>
      <c r="AD2779" s="5"/>
    </row>
    <row r="2780" spans="2:30" x14ac:dyDescent="0.2">
      <c r="B2780" s="4"/>
      <c r="C2780" s="3"/>
      <c r="D2780" s="29"/>
      <c r="E2780" s="10"/>
      <c r="F2780" s="114"/>
      <c r="G2780" s="2"/>
      <c r="J2780" s="3"/>
      <c r="K2780" s="3"/>
      <c r="L2780" s="3"/>
      <c r="M2780" s="3"/>
      <c r="N2780" s="27"/>
      <c r="O2780" s="4"/>
      <c r="P2780" s="4"/>
      <c r="Q2780" s="2"/>
      <c r="R2780" s="8"/>
      <c r="S2780" s="4"/>
      <c r="T2780" s="4"/>
      <c r="U2780" s="4"/>
      <c r="W2780" s="9"/>
      <c r="X2780" s="4"/>
      <c r="Y2780" s="18"/>
      <c r="Z2780" s="16"/>
      <c r="AD2780" s="5"/>
    </row>
    <row r="2781" spans="2:30" x14ac:dyDescent="0.2">
      <c r="B2781" s="4"/>
      <c r="C2781" s="3"/>
      <c r="D2781" s="29"/>
      <c r="E2781" s="10"/>
      <c r="F2781" s="114"/>
      <c r="G2781" s="2"/>
      <c r="J2781" s="3"/>
      <c r="K2781" s="3"/>
      <c r="L2781" s="3"/>
      <c r="M2781" s="3"/>
      <c r="N2781" s="27"/>
      <c r="O2781" s="4"/>
      <c r="P2781" s="4"/>
      <c r="Q2781" s="2"/>
      <c r="R2781" s="8"/>
      <c r="S2781" s="4"/>
      <c r="T2781" s="4"/>
      <c r="U2781" s="4"/>
      <c r="W2781" s="9"/>
      <c r="X2781" s="4"/>
      <c r="Y2781" s="18"/>
      <c r="Z2781" s="16"/>
      <c r="AD2781" s="5"/>
    </row>
    <row r="2782" spans="2:30" x14ac:dyDescent="0.2">
      <c r="B2782" s="4"/>
      <c r="C2782" s="3"/>
      <c r="D2782" s="29"/>
      <c r="E2782" s="10"/>
      <c r="F2782" s="114"/>
      <c r="G2782" s="2"/>
      <c r="J2782" s="3"/>
      <c r="K2782" s="3"/>
      <c r="L2782" s="3"/>
      <c r="M2782" s="3"/>
      <c r="N2782" s="27"/>
      <c r="O2782" s="4"/>
      <c r="P2782" s="4"/>
      <c r="Q2782" s="2"/>
      <c r="R2782" s="8"/>
      <c r="S2782" s="4"/>
      <c r="T2782" s="4"/>
      <c r="U2782" s="4"/>
      <c r="W2782" s="9"/>
      <c r="X2782" s="4"/>
      <c r="Y2782" s="18"/>
      <c r="Z2782" s="16"/>
      <c r="AD2782" s="5"/>
    </row>
    <row r="2783" spans="2:30" x14ac:dyDescent="0.2">
      <c r="B2783" s="4"/>
      <c r="C2783" s="3"/>
      <c r="D2783" s="29"/>
      <c r="E2783" s="10"/>
      <c r="F2783" s="114"/>
      <c r="G2783" s="2"/>
      <c r="J2783" s="3"/>
      <c r="K2783" s="3"/>
      <c r="L2783" s="3"/>
      <c r="M2783" s="3"/>
      <c r="N2783" s="27"/>
      <c r="O2783" s="4"/>
      <c r="P2783" s="4"/>
      <c r="Q2783" s="2"/>
      <c r="R2783" s="8"/>
      <c r="S2783" s="4"/>
      <c r="T2783" s="4"/>
      <c r="U2783" s="4"/>
      <c r="W2783" s="9"/>
      <c r="X2783" s="4"/>
      <c r="Y2783" s="18"/>
      <c r="Z2783" s="16"/>
      <c r="AD2783" s="5"/>
    </row>
    <row r="2784" spans="2:30" x14ac:dyDescent="0.2">
      <c r="B2784" s="4"/>
      <c r="C2784" s="3"/>
      <c r="D2784" s="29"/>
      <c r="E2784" s="10"/>
      <c r="F2784" s="114"/>
      <c r="G2784" s="2"/>
      <c r="J2784" s="3"/>
      <c r="K2784" s="3"/>
      <c r="L2784" s="3"/>
      <c r="M2784" s="3"/>
      <c r="N2784" s="27"/>
      <c r="O2784" s="4"/>
      <c r="P2784" s="4"/>
      <c r="Q2784" s="2"/>
      <c r="R2784" s="8"/>
      <c r="S2784" s="4"/>
      <c r="T2784" s="4"/>
      <c r="U2784" s="4"/>
      <c r="W2784" s="9"/>
      <c r="X2784" s="4"/>
      <c r="Y2784" s="18"/>
      <c r="Z2784" s="16"/>
      <c r="AD2784" s="5"/>
    </row>
    <row r="2785" spans="2:30" x14ac:dyDescent="0.2">
      <c r="B2785" s="4"/>
      <c r="C2785" s="3"/>
      <c r="D2785" s="29"/>
      <c r="E2785" s="10"/>
      <c r="F2785" s="114"/>
      <c r="G2785" s="2"/>
      <c r="J2785" s="3"/>
      <c r="K2785" s="3"/>
      <c r="L2785" s="3"/>
      <c r="M2785" s="3"/>
      <c r="N2785" s="27"/>
      <c r="O2785" s="4"/>
      <c r="P2785" s="4"/>
      <c r="Q2785" s="2"/>
      <c r="R2785" s="8"/>
      <c r="S2785" s="4"/>
      <c r="T2785" s="4"/>
      <c r="U2785" s="4"/>
      <c r="W2785" s="9"/>
      <c r="X2785" s="4"/>
      <c r="Y2785" s="18"/>
      <c r="Z2785" s="16"/>
      <c r="AD2785" s="5"/>
    </row>
    <row r="2786" spans="2:30" x14ac:dyDescent="0.2">
      <c r="B2786" s="4"/>
      <c r="C2786" s="3"/>
      <c r="D2786" s="29"/>
      <c r="E2786" s="10"/>
      <c r="F2786" s="114"/>
      <c r="G2786" s="2"/>
      <c r="J2786" s="3"/>
      <c r="K2786" s="3"/>
      <c r="L2786" s="3"/>
      <c r="M2786" s="3"/>
      <c r="N2786" s="27"/>
      <c r="O2786" s="4"/>
      <c r="P2786" s="4"/>
      <c r="Q2786" s="2"/>
      <c r="R2786" s="8"/>
      <c r="S2786" s="4"/>
      <c r="T2786" s="4"/>
      <c r="U2786" s="4"/>
      <c r="W2786" s="9"/>
      <c r="X2786" s="4"/>
      <c r="Y2786" s="18"/>
      <c r="Z2786" s="16"/>
      <c r="AD2786" s="5"/>
    </row>
    <row r="2787" spans="2:30" x14ac:dyDescent="0.2">
      <c r="B2787" s="4"/>
      <c r="C2787" s="3"/>
      <c r="D2787" s="29"/>
      <c r="E2787" s="10"/>
      <c r="F2787" s="114"/>
      <c r="G2787" s="2"/>
      <c r="J2787" s="3"/>
      <c r="K2787" s="3"/>
      <c r="L2787" s="3"/>
      <c r="M2787" s="3"/>
      <c r="N2787" s="27"/>
      <c r="O2787" s="4"/>
      <c r="P2787" s="4"/>
      <c r="Q2787" s="2"/>
      <c r="R2787" s="8"/>
      <c r="S2787" s="4"/>
      <c r="T2787" s="4"/>
      <c r="U2787" s="4"/>
      <c r="W2787" s="9"/>
      <c r="X2787" s="4"/>
      <c r="Y2787" s="18"/>
      <c r="Z2787" s="16"/>
      <c r="AD2787" s="5"/>
    </row>
    <row r="2788" spans="2:30" x14ac:dyDescent="0.2">
      <c r="B2788" s="4"/>
      <c r="C2788" s="3"/>
      <c r="D2788" s="29"/>
      <c r="E2788" s="10"/>
      <c r="F2788" s="114"/>
      <c r="G2788" s="2"/>
      <c r="J2788" s="3"/>
      <c r="K2788" s="3"/>
      <c r="L2788" s="3"/>
      <c r="M2788" s="3"/>
      <c r="N2788" s="27"/>
      <c r="O2788" s="4"/>
      <c r="P2788" s="4"/>
      <c r="Q2788" s="2"/>
      <c r="R2788" s="8"/>
      <c r="S2788" s="4"/>
      <c r="T2788" s="4"/>
      <c r="U2788" s="4"/>
      <c r="W2788" s="9"/>
      <c r="X2788" s="4"/>
      <c r="Y2788" s="18"/>
      <c r="Z2788" s="16"/>
      <c r="AD2788" s="5"/>
    </row>
    <row r="2789" spans="2:30" x14ac:dyDescent="0.2">
      <c r="B2789" s="4"/>
      <c r="C2789" s="3"/>
      <c r="D2789" s="29"/>
      <c r="E2789" s="10"/>
      <c r="F2789" s="114"/>
      <c r="G2789" s="2"/>
      <c r="J2789" s="3"/>
      <c r="K2789" s="3"/>
      <c r="L2789" s="3"/>
      <c r="M2789" s="3"/>
      <c r="N2789" s="27"/>
      <c r="O2789" s="4"/>
      <c r="P2789" s="4"/>
      <c r="Q2789" s="2"/>
      <c r="R2789" s="8"/>
      <c r="S2789" s="4"/>
      <c r="T2789" s="4"/>
      <c r="U2789" s="4"/>
      <c r="W2789" s="9"/>
      <c r="X2789" s="4"/>
      <c r="Y2789" s="18"/>
      <c r="Z2789" s="16"/>
      <c r="AD2789" s="5"/>
    </row>
    <row r="2790" spans="2:30" x14ac:dyDescent="0.2">
      <c r="B2790" s="4"/>
      <c r="C2790" s="3"/>
      <c r="D2790" s="29"/>
      <c r="E2790" s="10"/>
      <c r="F2790" s="114"/>
      <c r="G2790" s="2"/>
      <c r="J2790" s="3"/>
      <c r="K2790" s="3"/>
      <c r="L2790" s="3"/>
      <c r="M2790" s="3"/>
      <c r="N2790" s="27"/>
      <c r="O2790" s="4"/>
      <c r="P2790" s="4"/>
      <c r="Q2790" s="2"/>
      <c r="R2790" s="8"/>
      <c r="S2790" s="4"/>
      <c r="T2790" s="4"/>
      <c r="U2790" s="4"/>
      <c r="W2790" s="9"/>
      <c r="X2790" s="4"/>
      <c r="Y2790" s="18"/>
      <c r="Z2790" s="16"/>
      <c r="AD2790" s="5"/>
    </row>
    <row r="2791" spans="2:30" x14ac:dyDescent="0.2">
      <c r="B2791" s="4"/>
      <c r="C2791" s="3"/>
      <c r="D2791" s="29"/>
      <c r="E2791" s="10"/>
      <c r="F2791" s="114"/>
      <c r="G2791" s="2"/>
      <c r="J2791" s="3"/>
      <c r="K2791" s="3"/>
      <c r="L2791" s="3"/>
      <c r="M2791" s="3"/>
      <c r="N2791" s="27"/>
      <c r="O2791" s="4"/>
      <c r="P2791" s="4"/>
      <c r="Q2791" s="2"/>
      <c r="R2791" s="8"/>
      <c r="S2791" s="4"/>
      <c r="T2791" s="4"/>
      <c r="U2791" s="4"/>
      <c r="W2791" s="9"/>
      <c r="X2791" s="4"/>
      <c r="Y2791" s="18"/>
      <c r="Z2791" s="16"/>
      <c r="AD2791" s="5"/>
    </row>
    <row r="2792" spans="2:30" x14ac:dyDescent="0.2">
      <c r="B2792" s="4"/>
      <c r="C2792" s="3"/>
      <c r="D2792" s="29"/>
      <c r="E2792" s="10"/>
      <c r="F2792" s="114"/>
      <c r="G2792" s="2"/>
      <c r="J2792" s="3"/>
      <c r="K2792" s="3"/>
      <c r="L2792" s="3"/>
      <c r="M2792" s="3"/>
      <c r="N2792" s="27"/>
      <c r="O2792" s="4"/>
      <c r="P2792" s="4"/>
      <c r="Q2792" s="2"/>
      <c r="R2792" s="8"/>
      <c r="S2792" s="4"/>
      <c r="T2792" s="4"/>
      <c r="U2792" s="4"/>
      <c r="W2792" s="9"/>
      <c r="X2792" s="4"/>
      <c r="Y2792" s="18"/>
      <c r="Z2792" s="16"/>
      <c r="AD2792" s="5"/>
    </row>
    <row r="2793" spans="2:30" x14ac:dyDescent="0.2">
      <c r="B2793" s="4"/>
      <c r="C2793" s="3"/>
      <c r="D2793" s="29"/>
      <c r="E2793" s="10"/>
      <c r="F2793" s="114"/>
      <c r="G2793" s="2"/>
      <c r="J2793" s="3"/>
      <c r="K2793" s="3"/>
      <c r="L2793" s="3"/>
      <c r="M2793" s="3"/>
      <c r="N2793" s="27"/>
      <c r="O2793" s="4"/>
      <c r="P2793" s="4"/>
      <c r="Q2793" s="2"/>
      <c r="R2793" s="8"/>
      <c r="S2793" s="4"/>
      <c r="T2793" s="4"/>
      <c r="U2793" s="4"/>
      <c r="W2793" s="9"/>
      <c r="X2793" s="4"/>
      <c r="Y2793" s="18"/>
      <c r="Z2793" s="16"/>
      <c r="AD2793" s="5"/>
    </row>
    <row r="2794" spans="2:30" x14ac:dyDescent="0.2">
      <c r="B2794" s="4"/>
      <c r="C2794" s="3"/>
      <c r="D2794" s="29"/>
      <c r="E2794" s="10"/>
      <c r="F2794" s="114"/>
      <c r="G2794" s="2"/>
      <c r="J2794" s="3"/>
      <c r="K2794" s="3"/>
      <c r="L2794" s="3"/>
      <c r="M2794" s="3"/>
      <c r="N2794" s="27"/>
      <c r="O2794" s="4"/>
      <c r="P2794" s="4"/>
      <c r="Q2794" s="2"/>
      <c r="R2794" s="8"/>
      <c r="S2794" s="4"/>
      <c r="T2794" s="4"/>
      <c r="U2794" s="4"/>
      <c r="W2794" s="9"/>
      <c r="X2794" s="4"/>
      <c r="Y2794" s="18"/>
      <c r="Z2794" s="16"/>
      <c r="AD2794" s="5"/>
    </row>
    <row r="2795" spans="2:30" x14ac:dyDescent="0.2">
      <c r="B2795" s="4"/>
      <c r="C2795" s="3"/>
      <c r="D2795" s="29"/>
      <c r="E2795" s="10"/>
      <c r="F2795" s="114"/>
      <c r="G2795" s="2"/>
      <c r="J2795" s="3"/>
      <c r="K2795" s="3"/>
      <c r="L2795" s="3"/>
      <c r="M2795" s="3"/>
      <c r="N2795" s="27"/>
      <c r="O2795" s="4"/>
      <c r="P2795" s="4"/>
      <c r="Q2795" s="2"/>
      <c r="R2795" s="8"/>
      <c r="S2795" s="4"/>
      <c r="T2795" s="4"/>
      <c r="U2795" s="4"/>
      <c r="W2795" s="9"/>
      <c r="X2795" s="4"/>
      <c r="Y2795" s="18"/>
      <c r="Z2795" s="16"/>
      <c r="AD2795" s="5"/>
    </row>
    <row r="2796" spans="2:30" x14ac:dyDescent="0.2">
      <c r="B2796" s="4"/>
      <c r="C2796" s="3"/>
      <c r="D2796" s="29"/>
      <c r="E2796" s="10"/>
      <c r="F2796" s="114"/>
      <c r="G2796" s="2"/>
      <c r="J2796" s="3"/>
      <c r="K2796" s="3"/>
      <c r="L2796" s="3"/>
      <c r="M2796" s="3"/>
      <c r="N2796" s="27"/>
      <c r="O2796" s="4"/>
      <c r="P2796" s="4"/>
      <c r="Q2796" s="2"/>
      <c r="R2796" s="8"/>
      <c r="S2796" s="4"/>
      <c r="T2796" s="4"/>
      <c r="U2796" s="4"/>
      <c r="W2796" s="9"/>
      <c r="X2796" s="4"/>
      <c r="Y2796" s="18"/>
      <c r="Z2796" s="16"/>
      <c r="AD2796" s="5"/>
    </row>
    <row r="2797" spans="2:30" x14ac:dyDescent="0.2">
      <c r="B2797" s="4"/>
      <c r="C2797" s="3"/>
      <c r="D2797" s="29"/>
      <c r="E2797" s="10"/>
      <c r="F2797" s="114"/>
      <c r="G2797" s="2"/>
      <c r="J2797" s="3"/>
      <c r="K2797" s="3"/>
      <c r="L2797" s="3"/>
      <c r="M2797" s="3"/>
      <c r="N2797" s="27"/>
      <c r="O2797" s="4"/>
      <c r="P2797" s="4"/>
      <c r="Q2797" s="2"/>
      <c r="R2797" s="8"/>
      <c r="S2797" s="4"/>
      <c r="T2797" s="4"/>
      <c r="U2797" s="4"/>
      <c r="W2797" s="9"/>
      <c r="X2797" s="4"/>
      <c r="Y2797" s="18"/>
      <c r="Z2797" s="16"/>
      <c r="AD2797" s="5"/>
    </row>
    <row r="2798" spans="2:30" x14ac:dyDescent="0.2">
      <c r="B2798" s="4"/>
      <c r="C2798" s="3"/>
      <c r="D2798" s="29"/>
      <c r="E2798" s="10"/>
      <c r="F2798" s="114"/>
      <c r="G2798" s="2"/>
      <c r="J2798" s="3"/>
      <c r="K2798" s="3"/>
      <c r="L2798" s="3"/>
      <c r="M2798" s="3"/>
      <c r="N2798" s="27"/>
      <c r="O2798" s="4"/>
      <c r="P2798" s="4"/>
      <c r="Q2798" s="2"/>
      <c r="R2798" s="8"/>
      <c r="S2798" s="4"/>
      <c r="T2798" s="4"/>
      <c r="U2798" s="4"/>
      <c r="W2798" s="9"/>
      <c r="X2798" s="4"/>
      <c r="Y2798" s="18"/>
      <c r="Z2798" s="16"/>
      <c r="AD2798" s="5"/>
    </row>
    <row r="2799" spans="2:30" x14ac:dyDescent="0.2">
      <c r="B2799" s="4"/>
      <c r="C2799" s="3"/>
      <c r="D2799" s="29"/>
      <c r="E2799" s="10"/>
      <c r="F2799" s="114"/>
      <c r="G2799" s="2"/>
      <c r="J2799" s="3"/>
      <c r="K2799" s="3"/>
      <c r="L2799" s="3"/>
      <c r="M2799" s="3"/>
      <c r="N2799" s="27"/>
      <c r="O2799" s="4"/>
      <c r="P2799" s="4"/>
      <c r="Q2799" s="2"/>
      <c r="R2799" s="8"/>
      <c r="S2799" s="4"/>
      <c r="T2799" s="4"/>
      <c r="U2799" s="4"/>
      <c r="W2799" s="9"/>
      <c r="X2799" s="4"/>
      <c r="Y2799" s="18"/>
      <c r="Z2799" s="16"/>
      <c r="AD2799" s="5"/>
    </row>
    <row r="2800" spans="2:30" x14ac:dyDescent="0.2">
      <c r="B2800" s="4"/>
      <c r="C2800" s="3"/>
      <c r="D2800" s="29"/>
      <c r="E2800" s="10"/>
      <c r="F2800" s="114"/>
      <c r="G2800" s="2"/>
      <c r="J2800" s="3"/>
      <c r="K2800" s="3"/>
      <c r="L2800" s="3"/>
      <c r="M2800" s="3"/>
      <c r="N2800" s="27"/>
      <c r="O2800" s="4"/>
      <c r="P2800" s="4"/>
      <c r="Q2800" s="2"/>
      <c r="R2800" s="8"/>
      <c r="S2800" s="4"/>
      <c r="T2800" s="4"/>
      <c r="U2800" s="4"/>
      <c r="W2800" s="9"/>
      <c r="X2800" s="4"/>
      <c r="Y2800" s="18"/>
      <c r="Z2800" s="16"/>
      <c r="AD2800" s="5"/>
    </row>
    <row r="2801" spans="2:30" x14ac:dyDescent="0.2">
      <c r="B2801" s="4"/>
      <c r="C2801" s="3"/>
      <c r="D2801" s="29"/>
      <c r="E2801" s="10"/>
      <c r="F2801" s="114"/>
      <c r="G2801" s="2"/>
      <c r="J2801" s="3"/>
      <c r="K2801" s="3"/>
      <c r="L2801" s="3"/>
      <c r="M2801" s="3"/>
      <c r="N2801" s="27"/>
      <c r="O2801" s="4"/>
      <c r="P2801" s="4"/>
      <c r="Q2801" s="2"/>
      <c r="R2801" s="8"/>
      <c r="S2801" s="4"/>
      <c r="T2801" s="4"/>
      <c r="U2801" s="4"/>
      <c r="W2801" s="9"/>
      <c r="X2801" s="4"/>
      <c r="Y2801" s="18"/>
      <c r="Z2801" s="16"/>
      <c r="AD2801" s="5"/>
    </row>
    <row r="2802" spans="2:30" x14ac:dyDescent="0.2">
      <c r="B2802" s="4"/>
      <c r="C2802" s="3"/>
      <c r="D2802" s="29"/>
      <c r="E2802" s="10"/>
      <c r="F2802" s="114"/>
      <c r="G2802" s="2"/>
      <c r="J2802" s="3"/>
      <c r="K2802" s="3"/>
      <c r="L2802" s="3"/>
      <c r="M2802" s="3"/>
      <c r="N2802" s="27"/>
      <c r="O2802" s="4"/>
      <c r="P2802" s="4"/>
      <c r="Q2802" s="2"/>
      <c r="R2802" s="8"/>
      <c r="S2802" s="4"/>
      <c r="T2802" s="4"/>
      <c r="U2802" s="4"/>
      <c r="W2802" s="9"/>
      <c r="X2802" s="4"/>
      <c r="Y2802" s="18"/>
      <c r="Z2802" s="16"/>
      <c r="AD2802" s="5"/>
    </row>
    <row r="2803" spans="2:30" x14ac:dyDescent="0.2">
      <c r="B2803" s="4"/>
      <c r="C2803" s="3"/>
      <c r="D2803" s="29"/>
      <c r="E2803" s="10"/>
      <c r="F2803" s="114"/>
      <c r="G2803" s="2"/>
      <c r="J2803" s="3"/>
      <c r="K2803" s="3"/>
      <c r="L2803" s="3"/>
      <c r="M2803" s="3"/>
      <c r="N2803" s="27"/>
      <c r="O2803" s="4"/>
      <c r="P2803" s="4"/>
      <c r="Q2803" s="2"/>
      <c r="R2803" s="8"/>
      <c r="S2803" s="4"/>
      <c r="T2803" s="4"/>
      <c r="U2803" s="4"/>
      <c r="W2803" s="9"/>
      <c r="X2803" s="4"/>
      <c r="Y2803" s="18"/>
      <c r="Z2803" s="16"/>
      <c r="AD2803" s="5"/>
    </row>
    <row r="2804" spans="2:30" x14ac:dyDescent="0.2">
      <c r="B2804" s="4"/>
      <c r="C2804" s="3"/>
      <c r="D2804" s="29"/>
      <c r="E2804" s="10"/>
      <c r="F2804" s="114"/>
      <c r="G2804" s="2"/>
      <c r="J2804" s="3"/>
      <c r="K2804" s="3"/>
      <c r="L2804" s="3"/>
      <c r="M2804" s="3"/>
      <c r="N2804" s="27"/>
      <c r="O2804" s="4"/>
      <c r="P2804" s="4"/>
      <c r="Q2804" s="2"/>
      <c r="R2804" s="8"/>
      <c r="S2804" s="4"/>
      <c r="T2804" s="4"/>
      <c r="U2804" s="4"/>
      <c r="W2804" s="9"/>
      <c r="X2804" s="4"/>
      <c r="Y2804" s="18"/>
      <c r="Z2804" s="16"/>
      <c r="AD2804" s="5"/>
    </row>
    <row r="2805" spans="2:30" x14ac:dyDescent="0.2">
      <c r="B2805" s="4"/>
      <c r="C2805" s="3"/>
      <c r="D2805" s="29"/>
      <c r="E2805" s="10"/>
      <c r="F2805" s="114"/>
      <c r="G2805" s="2"/>
      <c r="J2805" s="3"/>
      <c r="K2805" s="3"/>
      <c r="L2805" s="3"/>
      <c r="M2805" s="3"/>
      <c r="N2805" s="27"/>
      <c r="O2805" s="4"/>
      <c r="P2805" s="4"/>
      <c r="Q2805" s="2"/>
      <c r="R2805" s="8"/>
      <c r="S2805" s="4"/>
      <c r="T2805" s="4"/>
      <c r="U2805" s="4"/>
      <c r="W2805" s="9"/>
      <c r="X2805" s="4"/>
      <c r="Y2805" s="18"/>
      <c r="Z2805" s="16"/>
      <c r="AD2805" s="5"/>
    </row>
    <row r="2806" spans="2:30" x14ac:dyDescent="0.2">
      <c r="B2806" s="4"/>
      <c r="C2806" s="3"/>
      <c r="D2806" s="29"/>
      <c r="E2806" s="10"/>
      <c r="F2806" s="114"/>
      <c r="G2806" s="2"/>
      <c r="J2806" s="3"/>
      <c r="K2806" s="3"/>
      <c r="L2806" s="3"/>
      <c r="M2806" s="3"/>
      <c r="N2806" s="27"/>
      <c r="O2806" s="4"/>
      <c r="P2806" s="4"/>
      <c r="Q2806" s="2"/>
      <c r="R2806" s="8"/>
      <c r="S2806" s="4"/>
      <c r="T2806" s="4"/>
      <c r="U2806" s="4"/>
      <c r="W2806" s="9"/>
      <c r="X2806" s="4"/>
      <c r="Y2806" s="18"/>
      <c r="Z2806" s="16"/>
      <c r="AD2806" s="5"/>
    </row>
    <row r="2807" spans="2:30" x14ac:dyDescent="0.2">
      <c r="B2807" s="4"/>
      <c r="C2807" s="3"/>
      <c r="D2807" s="29"/>
      <c r="E2807" s="10"/>
      <c r="F2807" s="114"/>
      <c r="G2807" s="2"/>
      <c r="J2807" s="3"/>
      <c r="K2807" s="3"/>
      <c r="L2807" s="3"/>
      <c r="M2807" s="3"/>
      <c r="N2807" s="27"/>
      <c r="O2807" s="4"/>
      <c r="P2807" s="4"/>
      <c r="Q2807" s="2"/>
      <c r="R2807" s="8"/>
      <c r="S2807" s="4"/>
      <c r="T2807" s="4"/>
      <c r="U2807" s="4"/>
      <c r="W2807" s="9"/>
      <c r="X2807" s="4"/>
      <c r="Y2807" s="18"/>
      <c r="Z2807" s="16"/>
      <c r="AD2807" s="5"/>
    </row>
    <row r="2808" spans="2:30" x14ac:dyDescent="0.2">
      <c r="B2808" s="4"/>
      <c r="C2808" s="3"/>
      <c r="D2808" s="29"/>
      <c r="E2808" s="10"/>
      <c r="F2808" s="114"/>
      <c r="G2808" s="2"/>
      <c r="J2808" s="3"/>
      <c r="K2808" s="3"/>
      <c r="L2808" s="3"/>
      <c r="M2808" s="3"/>
      <c r="N2808" s="27"/>
      <c r="O2808" s="4"/>
      <c r="P2808" s="4"/>
      <c r="Q2808" s="2"/>
      <c r="R2808" s="8"/>
      <c r="S2808" s="4"/>
      <c r="T2808" s="4"/>
      <c r="U2808" s="4"/>
      <c r="W2808" s="9"/>
      <c r="X2808" s="4"/>
      <c r="Y2808" s="18"/>
      <c r="Z2808" s="16"/>
      <c r="AD2808" s="5"/>
    </row>
    <row r="2809" spans="2:30" x14ac:dyDescent="0.2">
      <c r="B2809" s="4"/>
      <c r="C2809" s="3"/>
      <c r="D2809" s="29"/>
      <c r="E2809" s="10"/>
      <c r="F2809" s="114"/>
      <c r="G2809" s="2"/>
      <c r="J2809" s="3"/>
      <c r="K2809" s="3"/>
      <c r="L2809" s="3"/>
      <c r="M2809" s="3"/>
      <c r="N2809" s="27"/>
      <c r="O2809" s="4"/>
      <c r="P2809" s="4"/>
      <c r="Q2809" s="2"/>
      <c r="R2809" s="8"/>
      <c r="S2809" s="4"/>
      <c r="T2809" s="4"/>
      <c r="U2809" s="4"/>
      <c r="W2809" s="9"/>
      <c r="X2809" s="4"/>
      <c r="Y2809" s="18"/>
      <c r="Z2809" s="16"/>
      <c r="AD2809" s="5"/>
    </row>
    <row r="2810" spans="2:30" x14ac:dyDescent="0.2">
      <c r="B2810" s="4"/>
      <c r="C2810" s="3"/>
      <c r="D2810" s="29"/>
      <c r="E2810" s="10"/>
      <c r="F2810" s="114"/>
      <c r="G2810" s="2"/>
      <c r="J2810" s="3"/>
      <c r="K2810" s="3"/>
      <c r="L2810" s="3"/>
      <c r="M2810" s="3"/>
      <c r="N2810" s="27"/>
      <c r="O2810" s="4"/>
      <c r="P2810" s="4"/>
      <c r="Q2810" s="2"/>
      <c r="R2810" s="8"/>
      <c r="S2810" s="4"/>
      <c r="T2810" s="4"/>
      <c r="U2810" s="4"/>
      <c r="W2810" s="9"/>
      <c r="X2810" s="4"/>
      <c r="Y2810" s="18"/>
      <c r="Z2810" s="16"/>
      <c r="AD2810" s="5"/>
    </row>
    <row r="2811" spans="2:30" x14ac:dyDescent="0.2">
      <c r="B2811" s="4"/>
      <c r="C2811" s="3"/>
      <c r="D2811" s="29"/>
      <c r="E2811" s="10"/>
      <c r="F2811" s="114"/>
      <c r="G2811" s="2"/>
      <c r="J2811" s="3"/>
      <c r="K2811" s="3"/>
      <c r="L2811" s="3"/>
      <c r="M2811" s="3"/>
      <c r="N2811" s="27"/>
      <c r="O2811" s="4"/>
      <c r="P2811" s="4"/>
      <c r="Q2811" s="2"/>
      <c r="R2811" s="8"/>
      <c r="S2811" s="4"/>
      <c r="T2811" s="4"/>
      <c r="U2811" s="4"/>
      <c r="W2811" s="9"/>
      <c r="X2811" s="4"/>
      <c r="Y2811" s="18"/>
      <c r="Z2811" s="16"/>
      <c r="AD2811" s="5"/>
    </row>
    <row r="2812" spans="2:30" x14ac:dyDescent="0.2">
      <c r="B2812" s="4"/>
      <c r="C2812" s="3"/>
      <c r="D2812" s="29"/>
      <c r="E2812" s="10"/>
      <c r="F2812" s="114"/>
      <c r="G2812" s="2"/>
      <c r="J2812" s="3"/>
      <c r="K2812" s="3"/>
      <c r="L2812" s="3"/>
      <c r="M2812" s="3"/>
      <c r="N2812" s="27"/>
      <c r="O2812" s="4"/>
      <c r="P2812" s="4"/>
      <c r="Q2812" s="2"/>
      <c r="R2812" s="8"/>
      <c r="S2812" s="4"/>
      <c r="T2812" s="4"/>
      <c r="U2812" s="4"/>
      <c r="W2812" s="9"/>
      <c r="X2812" s="4"/>
      <c r="Y2812" s="18"/>
      <c r="Z2812" s="16"/>
      <c r="AD2812" s="5"/>
    </row>
    <row r="2813" spans="2:30" x14ac:dyDescent="0.2">
      <c r="B2813" s="4"/>
      <c r="C2813" s="3"/>
      <c r="D2813" s="29"/>
      <c r="E2813" s="10"/>
      <c r="F2813" s="114"/>
      <c r="G2813" s="2"/>
      <c r="J2813" s="3"/>
      <c r="K2813" s="3"/>
      <c r="L2813" s="3"/>
      <c r="M2813" s="3"/>
      <c r="N2813" s="27"/>
      <c r="O2813" s="4"/>
      <c r="P2813" s="4"/>
      <c r="Q2813" s="2"/>
      <c r="R2813" s="8"/>
      <c r="S2813" s="4"/>
      <c r="T2813" s="4"/>
      <c r="U2813" s="4"/>
      <c r="W2813" s="9"/>
      <c r="X2813" s="4"/>
      <c r="Y2813" s="18"/>
      <c r="Z2813" s="16"/>
      <c r="AD2813" s="5"/>
    </row>
    <row r="2814" spans="2:30" x14ac:dyDescent="0.2">
      <c r="B2814" s="4"/>
      <c r="C2814" s="3"/>
      <c r="D2814" s="29"/>
      <c r="E2814" s="10"/>
      <c r="F2814" s="114"/>
      <c r="G2814" s="2"/>
      <c r="J2814" s="3"/>
      <c r="K2814" s="3"/>
      <c r="L2814" s="3"/>
      <c r="M2814" s="3"/>
      <c r="N2814" s="27"/>
      <c r="O2814" s="4"/>
      <c r="P2814" s="4"/>
      <c r="Q2814" s="2"/>
      <c r="R2814" s="8"/>
      <c r="S2814" s="4"/>
      <c r="T2814" s="4"/>
      <c r="U2814" s="4"/>
      <c r="W2814" s="9"/>
      <c r="X2814" s="4"/>
      <c r="Y2814" s="18"/>
      <c r="Z2814" s="16"/>
      <c r="AD2814" s="5"/>
    </row>
    <row r="2815" spans="2:30" x14ac:dyDescent="0.2">
      <c r="B2815" s="4"/>
      <c r="C2815" s="3"/>
      <c r="D2815" s="29"/>
      <c r="E2815" s="10"/>
      <c r="F2815" s="114"/>
      <c r="G2815" s="2"/>
      <c r="J2815" s="3"/>
      <c r="K2815" s="3"/>
      <c r="L2815" s="3"/>
      <c r="M2815" s="3"/>
      <c r="N2815" s="27"/>
      <c r="O2815" s="4"/>
      <c r="P2815" s="4"/>
      <c r="Q2815" s="2"/>
      <c r="R2815" s="8"/>
      <c r="S2815" s="4"/>
      <c r="T2815" s="4"/>
      <c r="U2815" s="4"/>
      <c r="W2815" s="9"/>
      <c r="X2815" s="4"/>
      <c r="Y2815" s="18"/>
      <c r="Z2815" s="16"/>
      <c r="AD2815" s="5"/>
    </row>
    <row r="2816" spans="2:30" x14ac:dyDescent="0.2">
      <c r="B2816" s="4"/>
      <c r="C2816" s="3"/>
      <c r="D2816" s="29"/>
      <c r="E2816" s="10"/>
      <c r="F2816" s="114"/>
      <c r="G2816" s="2"/>
      <c r="J2816" s="3"/>
      <c r="K2816" s="3"/>
      <c r="L2816" s="3"/>
      <c r="M2816" s="3"/>
      <c r="N2816" s="27"/>
      <c r="O2816" s="4"/>
      <c r="P2816" s="4"/>
      <c r="Q2816" s="2"/>
      <c r="R2816" s="8"/>
      <c r="S2816" s="4"/>
      <c r="T2816" s="4"/>
      <c r="U2816" s="4"/>
      <c r="W2816" s="9"/>
      <c r="X2816" s="4"/>
      <c r="Y2816" s="18"/>
      <c r="Z2816" s="16"/>
      <c r="AD2816" s="5"/>
    </row>
    <row r="2817" spans="2:30" x14ac:dyDescent="0.2">
      <c r="B2817" s="4"/>
      <c r="C2817" s="3"/>
      <c r="D2817" s="29"/>
      <c r="E2817" s="10"/>
      <c r="F2817" s="114"/>
      <c r="G2817" s="2"/>
      <c r="J2817" s="3"/>
      <c r="K2817" s="3"/>
      <c r="L2817" s="3"/>
      <c r="M2817" s="3"/>
      <c r="N2817" s="27"/>
      <c r="O2817" s="4"/>
      <c r="P2817" s="4"/>
      <c r="Q2817" s="2"/>
      <c r="R2817" s="8"/>
      <c r="S2817" s="4"/>
      <c r="T2817" s="4"/>
      <c r="U2817" s="4"/>
      <c r="W2817" s="9"/>
      <c r="X2817" s="4"/>
      <c r="Y2817" s="18"/>
      <c r="Z2817" s="16"/>
      <c r="AD2817" s="5"/>
    </row>
    <row r="2818" spans="2:30" x14ac:dyDescent="0.2">
      <c r="B2818" s="4"/>
      <c r="C2818" s="3"/>
      <c r="D2818" s="29"/>
      <c r="E2818" s="10"/>
      <c r="F2818" s="114"/>
      <c r="G2818" s="2"/>
      <c r="J2818" s="3"/>
      <c r="K2818" s="3"/>
      <c r="L2818" s="3"/>
      <c r="M2818" s="3"/>
      <c r="N2818" s="27"/>
      <c r="O2818" s="4"/>
      <c r="P2818" s="4"/>
      <c r="Q2818" s="2"/>
      <c r="R2818" s="8"/>
      <c r="S2818" s="4"/>
      <c r="T2818" s="4"/>
      <c r="U2818" s="4"/>
      <c r="W2818" s="9"/>
      <c r="X2818" s="4"/>
      <c r="Y2818" s="18"/>
      <c r="Z2818" s="16"/>
      <c r="AD2818" s="5"/>
    </row>
    <row r="2819" spans="2:30" x14ac:dyDescent="0.2">
      <c r="B2819" s="4"/>
      <c r="C2819" s="3"/>
      <c r="D2819" s="29"/>
      <c r="E2819" s="10"/>
      <c r="F2819" s="114"/>
      <c r="G2819" s="2"/>
      <c r="J2819" s="3"/>
      <c r="K2819" s="3"/>
      <c r="L2819" s="3"/>
      <c r="M2819" s="3"/>
      <c r="N2819" s="27"/>
      <c r="O2819" s="4"/>
      <c r="P2819" s="4"/>
      <c r="Q2819" s="2"/>
      <c r="R2819" s="8"/>
      <c r="S2819" s="4"/>
      <c r="T2819" s="4"/>
      <c r="U2819" s="4"/>
      <c r="W2819" s="9"/>
      <c r="X2819" s="4"/>
      <c r="Y2819" s="18"/>
      <c r="Z2819" s="16"/>
      <c r="AD2819" s="5"/>
    </row>
    <row r="2820" spans="2:30" x14ac:dyDescent="0.2">
      <c r="B2820" s="4"/>
      <c r="C2820" s="3"/>
      <c r="D2820" s="29"/>
      <c r="E2820" s="10"/>
      <c r="F2820" s="114"/>
      <c r="G2820" s="2"/>
      <c r="J2820" s="3"/>
      <c r="K2820" s="3"/>
      <c r="L2820" s="3"/>
      <c r="M2820" s="3"/>
      <c r="N2820" s="27"/>
      <c r="O2820" s="4"/>
      <c r="P2820" s="4"/>
      <c r="Q2820" s="2"/>
      <c r="R2820" s="8"/>
      <c r="S2820" s="4"/>
      <c r="T2820" s="4"/>
      <c r="U2820" s="4"/>
      <c r="W2820" s="9"/>
      <c r="X2820" s="4"/>
      <c r="Y2820" s="18"/>
      <c r="Z2820" s="16"/>
      <c r="AD2820" s="5"/>
    </row>
    <row r="2821" spans="2:30" x14ac:dyDescent="0.2">
      <c r="B2821" s="4"/>
      <c r="C2821" s="3"/>
      <c r="D2821" s="29"/>
      <c r="E2821" s="10"/>
      <c r="F2821" s="114"/>
      <c r="G2821" s="2"/>
      <c r="J2821" s="3"/>
      <c r="K2821" s="3"/>
      <c r="L2821" s="3"/>
      <c r="M2821" s="3"/>
      <c r="N2821" s="27"/>
      <c r="O2821" s="4"/>
      <c r="P2821" s="4"/>
      <c r="Q2821" s="2"/>
      <c r="R2821" s="8"/>
      <c r="S2821" s="4"/>
      <c r="T2821" s="4"/>
      <c r="U2821" s="4"/>
      <c r="W2821" s="9"/>
      <c r="X2821" s="4"/>
      <c r="Y2821" s="18"/>
      <c r="Z2821" s="16"/>
      <c r="AD2821" s="5"/>
    </row>
    <row r="2822" spans="2:30" x14ac:dyDescent="0.2">
      <c r="B2822" s="4"/>
      <c r="C2822" s="3"/>
      <c r="D2822" s="29"/>
      <c r="E2822" s="10"/>
      <c r="F2822" s="114"/>
      <c r="G2822" s="2"/>
      <c r="J2822" s="3"/>
      <c r="K2822" s="3"/>
      <c r="L2822" s="3"/>
      <c r="M2822" s="3"/>
      <c r="N2822" s="27"/>
      <c r="O2822" s="4"/>
      <c r="P2822" s="4"/>
      <c r="Q2822" s="2"/>
      <c r="R2822" s="8"/>
      <c r="S2822" s="4"/>
      <c r="T2822" s="4"/>
      <c r="U2822" s="4"/>
      <c r="W2822" s="9"/>
      <c r="X2822" s="4"/>
      <c r="Y2822" s="18"/>
      <c r="Z2822" s="16"/>
      <c r="AD2822" s="5"/>
    </row>
    <row r="2823" spans="2:30" x14ac:dyDescent="0.2">
      <c r="B2823" s="4"/>
      <c r="C2823" s="3"/>
      <c r="D2823" s="29"/>
      <c r="E2823" s="10"/>
      <c r="F2823" s="114"/>
      <c r="G2823" s="2"/>
      <c r="J2823" s="3"/>
      <c r="K2823" s="3"/>
      <c r="L2823" s="3"/>
      <c r="M2823" s="3"/>
      <c r="N2823" s="27"/>
      <c r="O2823" s="4"/>
      <c r="P2823" s="4"/>
      <c r="Q2823" s="2"/>
      <c r="R2823" s="8"/>
      <c r="S2823" s="4"/>
      <c r="T2823" s="4"/>
      <c r="U2823" s="4"/>
      <c r="W2823" s="9"/>
      <c r="X2823" s="4"/>
      <c r="Y2823" s="18"/>
      <c r="Z2823" s="16"/>
      <c r="AD2823" s="5"/>
    </row>
    <row r="2824" spans="2:30" x14ac:dyDescent="0.2">
      <c r="B2824" s="4"/>
      <c r="C2824" s="3"/>
      <c r="D2824" s="29"/>
      <c r="E2824" s="10"/>
      <c r="F2824" s="114"/>
      <c r="G2824" s="2"/>
      <c r="J2824" s="3"/>
      <c r="K2824" s="3"/>
      <c r="L2824" s="3"/>
      <c r="M2824" s="3"/>
      <c r="N2824" s="27"/>
      <c r="O2824" s="4"/>
      <c r="P2824" s="4"/>
      <c r="Q2824" s="2"/>
      <c r="R2824" s="8"/>
      <c r="S2824" s="4"/>
      <c r="T2824" s="4"/>
      <c r="U2824" s="4"/>
      <c r="W2824" s="9"/>
      <c r="X2824" s="4"/>
      <c r="Y2824" s="18"/>
      <c r="Z2824" s="16"/>
      <c r="AD2824" s="5"/>
    </row>
    <row r="2825" spans="2:30" x14ac:dyDescent="0.2">
      <c r="B2825" s="4"/>
      <c r="C2825" s="3"/>
      <c r="D2825" s="29"/>
      <c r="E2825" s="10"/>
      <c r="F2825" s="114"/>
      <c r="G2825" s="2"/>
      <c r="J2825" s="3"/>
      <c r="K2825" s="3"/>
      <c r="L2825" s="3"/>
      <c r="M2825" s="3"/>
      <c r="N2825" s="27"/>
      <c r="O2825" s="4"/>
      <c r="P2825" s="4"/>
      <c r="Q2825" s="2"/>
      <c r="R2825" s="8"/>
      <c r="S2825" s="4"/>
      <c r="T2825" s="4"/>
      <c r="U2825" s="4"/>
      <c r="W2825" s="9"/>
      <c r="X2825" s="4"/>
      <c r="Y2825" s="18"/>
      <c r="Z2825" s="16"/>
      <c r="AD2825" s="5"/>
    </row>
    <row r="2826" spans="2:30" x14ac:dyDescent="0.2">
      <c r="B2826" s="4"/>
      <c r="C2826" s="3"/>
      <c r="D2826" s="29"/>
      <c r="E2826" s="10"/>
      <c r="F2826" s="114"/>
      <c r="G2826" s="2"/>
      <c r="J2826" s="3"/>
      <c r="K2826" s="3"/>
      <c r="L2826" s="3"/>
      <c r="M2826" s="3"/>
      <c r="N2826" s="27"/>
      <c r="O2826" s="4"/>
      <c r="P2826" s="4"/>
      <c r="Q2826" s="2"/>
      <c r="R2826" s="8"/>
      <c r="S2826" s="4"/>
      <c r="T2826" s="4"/>
      <c r="U2826" s="4"/>
      <c r="W2826" s="9"/>
      <c r="X2826" s="4"/>
      <c r="Y2826" s="18"/>
      <c r="Z2826" s="16"/>
      <c r="AD2826" s="5"/>
    </row>
    <row r="2827" spans="2:30" x14ac:dyDescent="0.2">
      <c r="B2827" s="4"/>
      <c r="C2827" s="3"/>
      <c r="D2827" s="29"/>
      <c r="E2827" s="10"/>
      <c r="F2827" s="114"/>
      <c r="G2827" s="2"/>
      <c r="J2827" s="3"/>
      <c r="K2827" s="3"/>
      <c r="L2827" s="3"/>
      <c r="M2827" s="3"/>
      <c r="N2827" s="27"/>
      <c r="O2827" s="4"/>
      <c r="P2827" s="4"/>
      <c r="Q2827" s="2"/>
      <c r="R2827" s="8"/>
      <c r="S2827" s="4"/>
      <c r="T2827" s="4"/>
      <c r="U2827" s="4"/>
      <c r="W2827" s="9"/>
      <c r="X2827" s="4"/>
      <c r="Y2827" s="18"/>
      <c r="Z2827" s="16"/>
      <c r="AD2827" s="5"/>
    </row>
    <row r="2828" spans="2:30" x14ac:dyDescent="0.2">
      <c r="B2828" s="4"/>
      <c r="C2828" s="3"/>
      <c r="D2828" s="29"/>
      <c r="E2828" s="10"/>
      <c r="F2828" s="114"/>
      <c r="G2828" s="2"/>
      <c r="J2828" s="3"/>
      <c r="K2828" s="3"/>
      <c r="L2828" s="3"/>
      <c r="M2828" s="3"/>
      <c r="N2828" s="27"/>
      <c r="O2828" s="4"/>
      <c r="P2828" s="4"/>
      <c r="Q2828" s="2"/>
      <c r="R2828" s="8"/>
      <c r="S2828" s="4"/>
      <c r="T2828" s="4"/>
      <c r="U2828" s="4"/>
      <c r="W2828" s="9"/>
      <c r="X2828" s="4"/>
      <c r="Y2828" s="18"/>
      <c r="Z2828" s="16"/>
      <c r="AD2828" s="5"/>
    </row>
    <row r="2829" spans="2:30" x14ac:dyDescent="0.2">
      <c r="B2829" s="4"/>
      <c r="C2829" s="3"/>
      <c r="D2829" s="29"/>
      <c r="E2829" s="10"/>
      <c r="F2829" s="114"/>
      <c r="G2829" s="2"/>
      <c r="J2829" s="3"/>
      <c r="K2829" s="3"/>
      <c r="L2829" s="3"/>
      <c r="M2829" s="3"/>
      <c r="N2829" s="27"/>
      <c r="O2829" s="4"/>
      <c r="P2829" s="4"/>
      <c r="Q2829" s="2"/>
      <c r="R2829" s="8"/>
      <c r="S2829" s="4"/>
      <c r="T2829" s="4"/>
      <c r="U2829" s="4"/>
      <c r="W2829" s="9"/>
      <c r="X2829" s="4"/>
      <c r="Y2829" s="18"/>
      <c r="Z2829" s="16"/>
      <c r="AD2829" s="5"/>
    </row>
    <row r="2830" spans="2:30" x14ac:dyDescent="0.2">
      <c r="B2830" s="4"/>
      <c r="C2830" s="3"/>
      <c r="D2830" s="29"/>
      <c r="E2830" s="10"/>
      <c r="F2830" s="114"/>
      <c r="G2830" s="2"/>
      <c r="J2830" s="3"/>
      <c r="K2830" s="3"/>
      <c r="L2830" s="3"/>
      <c r="M2830" s="3"/>
      <c r="N2830" s="27"/>
      <c r="O2830" s="4"/>
      <c r="P2830" s="4"/>
      <c r="Q2830" s="2"/>
      <c r="R2830" s="8"/>
      <c r="S2830" s="4"/>
      <c r="T2830" s="4"/>
      <c r="U2830" s="4"/>
      <c r="W2830" s="9"/>
      <c r="X2830" s="4"/>
      <c r="Y2830" s="18"/>
      <c r="Z2830" s="16"/>
      <c r="AD2830" s="5"/>
    </row>
    <row r="2831" spans="2:30" x14ac:dyDescent="0.2">
      <c r="B2831" s="4"/>
      <c r="C2831" s="3"/>
      <c r="D2831" s="29"/>
      <c r="E2831" s="10"/>
      <c r="F2831" s="114"/>
      <c r="G2831" s="2"/>
      <c r="J2831" s="3"/>
      <c r="K2831" s="3"/>
      <c r="L2831" s="3"/>
      <c r="M2831" s="3"/>
      <c r="N2831" s="27"/>
      <c r="O2831" s="4"/>
      <c r="P2831" s="4"/>
      <c r="Q2831" s="2"/>
      <c r="R2831" s="8"/>
      <c r="S2831" s="4"/>
      <c r="T2831" s="4"/>
      <c r="U2831" s="4"/>
      <c r="W2831" s="9"/>
      <c r="X2831" s="4"/>
      <c r="Y2831" s="18"/>
      <c r="Z2831" s="16"/>
      <c r="AD2831" s="5"/>
    </row>
    <row r="2832" spans="2:30" x14ac:dyDescent="0.2">
      <c r="B2832" s="4"/>
      <c r="C2832" s="3"/>
      <c r="D2832" s="29"/>
      <c r="E2832" s="10"/>
      <c r="F2832" s="114"/>
      <c r="G2832" s="2"/>
      <c r="J2832" s="3"/>
      <c r="K2832" s="3"/>
      <c r="L2832" s="3"/>
      <c r="M2832" s="3"/>
      <c r="N2832" s="27"/>
      <c r="O2832" s="4"/>
      <c r="P2832" s="4"/>
      <c r="Q2832" s="2"/>
      <c r="R2832" s="8"/>
      <c r="S2832" s="4"/>
      <c r="T2832" s="4"/>
      <c r="U2832" s="4"/>
      <c r="W2832" s="9"/>
      <c r="X2832" s="4"/>
      <c r="Y2832" s="18"/>
      <c r="Z2832" s="16"/>
      <c r="AD2832" s="5"/>
    </row>
    <row r="2833" spans="2:30" x14ac:dyDescent="0.2">
      <c r="B2833" s="4"/>
      <c r="C2833" s="3"/>
      <c r="D2833" s="29"/>
      <c r="E2833" s="10"/>
      <c r="F2833" s="114"/>
      <c r="G2833" s="2"/>
      <c r="J2833" s="3"/>
      <c r="K2833" s="3"/>
      <c r="L2833" s="3"/>
      <c r="M2833" s="3"/>
      <c r="N2833" s="27"/>
      <c r="O2833" s="4"/>
      <c r="P2833" s="4"/>
      <c r="Q2833" s="2"/>
      <c r="R2833" s="8"/>
      <c r="S2833" s="4"/>
      <c r="T2833" s="4"/>
      <c r="U2833" s="4"/>
      <c r="W2833" s="9"/>
      <c r="X2833" s="4"/>
      <c r="Y2833" s="18"/>
      <c r="Z2833" s="16"/>
      <c r="AD2833" s="5"/>
    </row>
    <row r="2834" spans="2:30" x14ac:dyDescent="0.2">
      <c r="B2834" s="4"/>
      <c r="C2834" s="3"/>
      <c r="D2834" s="29"/>
      <c r="E2834" s="10"/>
      <c r="F2834" s="114"/>
      <c r="G2834" s="2"/>
      <c r="J2834" s="3"/>
      <c r="K2834" s="3"/>
      <c r="L2834" s="3"/>
      <c r="M2834" s="3"/>
      <c r="N2834" s="27"/>
      <c r="O2834" s="4"/>
      <c r="P2834" s="4"/>
      <c r="Q2834" s="2"/>
      <c r="R2834" s="8"/>
      <c r="S2834" s="4"/>
      <c r="T2834" s="4"/>
      <c r="U2834" s="4"/>
      <c r="W2834" s="9"/>
      <c r="X2834" s="4"/>
      <c r="Y2834" s="18"/>
      <c r="Z2834" s="16"/>
      <c r="AD2834" s="5"/>
    </row>
    <row r="2835" spans="2:30" x14ac:dyDescent="0.2">
      <c r="B2835" s="4"/>
      <c r="C2835" s="3"/>
      <c r="D2835" s="29"/>
      <c r="E2835" s="10"/>
      <c r="F2835" s="114"/>
      <c r="G2835" s="2"/>
      <c r="J2835" s="3"/>
      <c r="K2835" s="3"/>
      <c r="L2835" s="3"/>
      <c r="M2835" s="3"/>
      <c r="N2835" s="27"/>
      <c r="O2835" s="4"/>
      <c r="P2835" s="4"/>
      <c r="Q2835" s="2"/>
      <c r="R2835" s="8"/>
      <c r="S2835" s="4"/>
      <c r="T2835" s="4"/>
      <c r="U2835" s="4"/>
      <c r="W2835" s="9"/>
      <c r="X2835" s="4"/>
      <c r="Y2835" s="18"/>
      <c r="Z2835" s="16"/>
      <c r="AD2835" s="5"/>
    </row>
    <row r="2836" spans="2:30" x14ac:dyDescent="0.2">
      <c r="B2836" s="4"/>
      <c r="C2836" s="3"/>
      <c r="D2836" s="29"/>
      <c r="E2836" s="10"/>
      <c r="F2836" s="114"/>
      <c r="G2836" s="2"/>
      <c r="J2836" s="3"/>
      <c r="K2836" s="3"/>
      <c r="L2836" s="3"/>
      <c r="M2836" s="3"/>
      <c r="N2836" s="27"/>
      <c r="O2836" s="4"/>
      <c r="P2836" s="4"/>
      <c r="Q2836" s="2"/>
      <c r="R2836" s="8"/>
      <c r="S2836" s="4"/>
      <c r="T2836" s="4"/>
      <c r="U2836" s="4"/>
      <c r="W2836" s="9"/>
      <c r="X2836" s="4"/>
      <c r="Y2836" s="18"/>
      <c r="Z2836" s="16"/>
      <c r="AD2836" s="5"/>
    </row>
    <row r="2837" spans="2:30" x14ac:dyDescent="0.2">
      <c r="B2837" s="4"/>
      <c r="C2837" s="3"/>
      <c r="D2837" s="29"/>
      <c r="E2837" s="10"/>
      <c r="F2837" s="114"/>
      <c r="G2837" s="2"/>
      <c r="J2837" s="3"/>
      <c r="K2837" s="3"/>
      <c r="L2837" s="3"/>
      <c r="M2837" s="3"/>
      <c r="N2837" s="27"/>
      <c r="O2837" s="4"/>
      <c r="P2837" s="4"/>
      <c r="Q2837" s="2"/>
      <c r="R2837" s="8"/>
      <c r="S2837" s="4"/>
      <c r="T2837" s="4"/>
      <c r="U2837" s="4"/>
      <c r="W2837" s="9"/>
      <c r="X2837" s="4"/>
      <c r="Y2837" s="18"/>
      <c r="Z2837" s="16"/>
      <c r="AD2837" s="5"/>
    </row>
    <row r="2838" spans="2:30" x14ac:dyDescent="0.2">
      <c r="B2838" s="4"/>
      <c r="C2838" s="3"/>
      <c r="D2838" s="29"/>
      <c r="E2838" s="10"/>
      <c r="F2838" s="114"/>
      <c r="G2838" s="2"/>
      <c r="J2838" s="3"/>
      <c r="K2838" s="3"/>
      <c r="L2838" s="3"/>
      <c r="M2838" s="3"/>
      <c r="N2838" s="27"/>
      <c r="O2838" s="4"/>
      <c r="P2838" s="4"/>
      <c r="Q2838" s="2"/>
      <c r="R2838" s="8"/>
      <c r="S2838" s="4"/>
      <c r="T2838" s="4"/>
      <c r="U2838" s="4"/>
      <c r="W2838" s="9"/>
      <c r="X2838" s="4"/>
      <c r="Y2838" s="18"/>
      <c r="Z2838" s="16"/>
      <c r="AD2838" s="5"/>
    </row>
    <row r="2839" spans="2:30" x14ac:dyDescent="0.2">
      <c r="B2839" s="4"/>
      <c r="C2839" s="3"/>
      <c r="D2839" s="29"/>
      <c r="E2839" s="10"/>
      <c r="F2839" s="114"/>
      <c r="G2839" s="2"/>
      <c r="J2839" s="3"/>
      <c r="K2839" s="3"/>
      <c r="L2839" s="3"/>
      <c r="M2839" s="3"/>
      <c r="N2839" s="27"/>
      <c r="O2839" s="4"/>
      <c r="P2839" s="4"/>
      <c r="Q2839" s="2"/>
      <c r="R2839" s="8"/>
      <c r="S2839" s="4"/>
      <c r="T2839" s="4"/>
      <c r="U2839" s="4"/>
      <c r="W2839" s="9"/>
      <c r="X2839" s="4"/>
      <c r="Y2839" s="18"/>
      <c r="Z2839" s="16"/>
      <c r="AD2839" s="5"/>
    </row>
    <row r="2840" spans="2:30" x14ac:dyDescent="0.2">
      <c r="B2840" s="4"/>
      <c r="C2840" s="3"/>
      <c r="D2840" s="29"/>
      <c r="E2840" s="10"/>
      <c r="F2840" s="114"/>
      <c r="G2840" s="2"/>
      <c r="J2840" s="3"/>
      <c r="K2840" s="3"/>
      <c r="L2840" s="3"/>
      <c r="M2840" s="3"/>
      <c r="N2840" s="27"/>
      <c r="O2840" s="4"/>
      <c r="P2840" s="4"/>
      <c r="Q2840" s="2"/>
      <c r="R2840" s="8"/>
      <c r="S2840" s="4"/>
      <c r="T2840" s="4"/>
      <c r="U2840" s="4"/>
      <c r="W2840" s="9"/>
      <c r="X2840" s="4"/>
      <c r="Y2840" s="18"/>
      <c r="Z2840" s="16"/>
      <c r="AD2840" s="5"/>
    </row>
    <row r="2841" spans="2:30" x14ac:dyDescent="0.2">
      <c r="B2841" s="4"/>
      <c r="C2841" s="3"/>
      <c r="D2841" s="29"/>
      <c r="E2841" s="10"/>
      <c r="F2841" s="114"/>
      <c r="G2841" s="2"/>
      <c r="J2841" s="3"/>
      <c r="K2841" s="3"/>
      <c r="L2841" s="3"/>
      <c r="M2841" s="3"/>
      <c r="N2841" s="27"/>
      <c r="O2841" s="4"/>
      <c r="P2841" s="4"/>
      <c r="Q2841" s="2"/>
      <c r="R2841" s="8"/>
      <c r="S2841" s="4"/>
      <c r="T2841" s="4"/>
      <c r="U2841" s="4"/>
      <c r="W2841" s="9"/>
      <c r="X2841" s="4"/>
      <c r="Y2841" s="18"/>
      <c r="Z2841" s="16"/>
      <c r="AD2841" s="5"/>
    </row>
    <row r="2842" spans="2:30" x14ac:dyDescent="0.2">
      <c r="B2842" s="4"/>
      <c r="C2842" s="3"/>
      <c r="D2842" s="29"/>
      <c r="E2842" s="10"/>
      <c r="F2842" s="114"/>
      <c r="G2842" s="2"/>
      <c r="J2842" s="3"/>
      <c r="K2842" s="3"/>
      <c r="L2842" s="3"/>
      <c r="M2842" s="3"/>
      <c r="N2842" s="27"/>
      <c r="O2842" s="4"/>
      <c r="P2842" s="4"/>
      <c r="Q2842" s="2"/>
      <c r="R2842" s="8"/>
      <c r="S2842" s="4"/>
      <c r="T2842" s="4"/>
      <c r="U2842" s="4"/>
      <c r="W2842" s="9"/>
      <c r="X2842" s="4"/>
      <c r="Y2842" s="18"/>
      <c r="Z2842" s="16"/>
      <c r="AD2842" s="5"/>
    </row>
    <row r="2843" spans="2:30" x14ac:dyDescent="0.2">
      <c r="B2843" s="4"/>
      <c r="C2843" s="3"/>
      <c r="D2843" s="29"/>
      <c r="E2843" s="10"/>
      <c r="F2843" s="114"/>
      <c r="G2843" s="2"/>
      <c r="J2843" s="3"/>
      <c r="K2843" s="3"/>
      <c r="L2843" s="3"/>
      <c r="M2843" s="3"/>
      <c r="N2843" s="27"/>
      <c r="O2843" s="4"/>
      <c r="P2843" s="4"/>
      <c r="Q2843" s="2"/>
      <c r="R2843" s="8"/>
      <c r="S2843" s="4"/>
      <c r="T2843" s="4"/>
      <c r="U2843" s="4"/>
      <c r="W2843" s="9"/>
      <c r="X2843" s="4"/>
      <c r="Y2843" s="18"/>
      <c r="Z2843" s="16"/>
      <c r="AD2843" s="5"/>
    </row>
    <row r="2844" spans="2:30" x14ac:dyDescent="0.2">
      <c r="B2844" s="4"/>
      <c r="C2844" s="3"/>
      <c r="D2844" s="29"/>
      <c r="E2844" s="10"/>
      <c r="F2844" s="114"/>
      <c r="G2844" s="2"/>
      <c r="J2844" s="3"/>
      <c r="K2844" s="3"/>
      <c r="L2844" s="3"/>
      <c r="M2844" s="3"/>
      <c r="N2844" s="27"/>
      <c r="O2844" s="4"/>
      <c r="P2844" s="4"/>
      <c r="Q2844" s="2"/>
      <c r="R2844" s="8"/>
      <c r="S2844" s="4"/>
      <c r="T2844" s="4"/>
      <c r="U2844" s="4"/>
      <c r="W2844" s="9"/>
      <c r="X2844" s="4"/>
      <c r="Y2844" s="18"/>
      <c r="Z2844" s="16"/>
      <c r="AD2844" s="5"/>
    </row>
    <row r="2845" spans="2:30" x14ac:dyDescent="0.2">
      <c r="B2845" s="4"/>
      <c r="C2845" s="3"/>
      <c r="D2845" s="29"/>
      <c r="E2845" s="10"/>
      <c r="F2845" s="114"/>
      <c r="G2845" s="2"/>
      <c r="J2845" s="3"/>
      <c r="K2845" s="3"/>
      <c r="L2845" s="3"/>
      <c r="M2845" s="3"/>
      <c r="N2845" s="27"/>
      <c r="O2845" s="4"/>
      <c r="P2845" s="4"/>
      <c r="Q2845" s="2"/>
      <c r="R2845" s="8"/>
      <c r="S2845" s="4"/>
      <c r="T2845" s="4"/>
      <c r="U2845" s="4"/>
      <c r="W2845" s="9"/>
      <c r="X2845" s="4"/>
      <c r="Y2845" s="18"/>
      <c r="Z2845" s="16"/>
      <c r="AD2845" s="5"/>
    </row>
    <row r="2846" spans="2:30" x14ac:dyDescent="0.2">
      <c r="B2846" s="4"/>
      <c r="C2846" s="3"/>
      <c r="D2846" s="29"/>
      <c r="E2846" s="10"/>
      <c r="F2846" s="114"/>
      <c r="G2846" s="2"/>
      <c r="J2846" s="3"/>
      <c r="K2846" s="3"/>
      <c r="L2846" s="3"/>
      <c r="M2846" s="3"/>
      <c r="N2846" s="27"/>
      <c r="O2846" s="4"/>
      <c r="P2846" s="4"/>
      <c r="Q2846" s="2"/>
      <c r="R2846" s="8"/>
      <c r="S2846" s="4"/>
      <c r="T2846" s="4"/>
      <c r="U2846" s="4"/>
      <c r="W2846" s="9"/>
      <c r="X2846" s="4"/>
      <c r="Y2846" s="18"/>
      <c r="Z2846" s="16"/>
      <c r="AD2846" s="5"/>
    </row>
    <row r="2847" spans="2:30" x14ac:dyDescent="0.2">
      <c r="B2847" s="4"/>
      <c r="C2847" s="3"/>
      <c r="D2847" s="29"/>
      <c r="E2847" s="10"/>
      <c r="F2847" s="114"/>
      <c r="G2847" s="2"/>
      <c r="J2847" s="3"/>
      <c r="K2847" s="3"/>
      <c r="L2847" s="3"/>
      <c r="M2847" s="3"/>
      <c r="N2847" s="27"/>
      <c r="O2847" s="4"/>
      <c r="P2847" s="4"/>
      <c r="Q2847" s="2"/>
      <c r="R2847" s="8"/>
      <c r="S2847" s="4"/>
      <c r="T2847" s="4"/>
      <c r="U2847" s="4"/>
      <c r="W2847" s="9"/>
      <c r="X2847" s="4"/>
      <c r="Y2847" s="18"/>
      <c r="Z2847" s="16"/>
      <c r="AD2847" s="5"/>
    </row>
    <row r="2848" spans="2:30" x14ac:dyDescent="0.2">
      <c r="B2848" s="4"/>
      <c r="C2848" s="3"/>
      <c r="D2848" s="29"/>
      <c r="E2848" s="10"/>
      <c r="F2848" s="114"/>
      <c r="G2848" s="2"/>
      <c r="J2848" s="3"/>
      <c r="K2848" s="3"/>
      <c r="L2848" s="3"/>
      <c r="M2848" s="3"/>
      <c r="N2848" s="27"/>
      <c r="O2848" s="4"/>
      <c r="P2848" s="4"/>
      <c r="Q2848" s="2"/>
      <c r="R2848" s="8"/>
      <c r="S2848" s="4"/>
      <c r="T2848" s="4"/>
      <c r="U2848" s="4"/>
      <c r="W2848" s="9"/>
      <c r="X2848" s="4"/>
      <c r="Y2848" s="18"/>
      <c r="Z2848" s="16"/>
      <c r="AD2848" s="5"/>
    </row>
    <row r="2849" spans="2:30" x14ac:dyDescent="0.2">
      <c r="B2849" s="4"/>
      <c r="C2849" s="3"/>
      <c r="D2849" s="29"/>
      <c r="E2849" s="10"/>
      <c r="F2849" s="114"/>
      <c r="G2849" s="2"/>
      <c r="J2849" s="3"/>
      <c r="K2849" s="3"/>
      <c r="L2849" s="3"/>
      <c r="M2849" s="3"/>
      <c r="N2849" s="27"/>
      <c r="O2849" s="4"/>
      <c r="P2849" s="4"/>
      <c r="Q2849" s="2"/>
      <c r="R2849" s="8"/>
      <c r="S2849" s="4"/>
      <c r="T2849" s="4"/>
      <c r="U2849" s="4"/>
      <c r="W2849" s="9"/>
      <c r="X2849" s="4"/>
      <c r="Y2849" s="18"/>
      <c r="Z2849" s="16"/>
      <c r="AD2849" s="5"/>
    </row>
    <row r="2850" spans="2:30" x14ac:dyDescent="0.2">
      <c r="B2850" s="4"/>
      <c r="C2850" s="3"/>
      <c r="D2850" s="29"/>
      <c r="E2850" s="10"/>
      <c r="F2850" s="114"/>
      <c r="G2850" s="2"/>
      <c r="J2850" s="3"/>
      <c r="K2850" s="3"/>
      <c r="L2850" s="3"/>
      <c r="M2850" s="3"/>
      <c r="N2850" s="27"/>
      <c r="O2850" s="4"/>
      <c r="P2850" s="4"/>
      <c r="Q2850" s="2"/>
      <c r="R2850" s="8"/>
      <c r="S2850" s="4"/>
      <c r="T2850" s="4"/>
      <c r="U2850" s="4"/>
      <c r="W2850" s="9"/>
      <c r="X2850" s="4"/>
      <c r="Y2850" s="18"/>
      <c r="Z2850" s="16"/>
      <c r="AD2850" s="5"/>
    </row>
    <row r="2851" spans="2:30" x14ac:dyDescent="0.2">
      <c r="B2851" s="4"/>
      <c r="C2851" s="3"/>
      <c r="D2851" s="29"/>
      <c r="E2851" s="10"/>
      <c r="F2851" s="114"/>
      <c r="G2851" s="2"/>
      <c r="J2851" s="3"/>
      <c r="K2851" s="3"/>
      <c r="L2851" s="3"/>
      <c r="M2851" s="3"/>
      <c r="N2851" s="27"/>
      <c r="O2851" s="4"/>
      <c r="P2851" s="4"/>
      <c r="Q2851" s="2"/>
      <c r="R2851" s="8"/>
      <c r="S2851" s="4"/>
      <c r="T2851" s="4"/>
      <c r="U2851" s="4"/>
      <c r="W2851" s="9"/>
      <c r="X2851" s="4"/>
      <c r="Y2851" s="18"/>
      <c r="Z2851" s="16"/>
      <c r="AD2851" s="5"/>
    </row>
    <row r="2852" spans="2:30" x14ac:dyDescent="0.2">
      <c r="B2852" s="4"/>
      <c r="C2852" s="3"/>
      <c r="D2852" s="29"/>
      <c r="E2852" s="10"/>
      <c r="F2852" s="114"/>
      <c r="G2852" s="2"/>
      <c r="J2852" s="3"/>
      <c r="K2852" s="3"/>
      <c r="L2852" s="3"/>
      <c r="M2852" s="3"/>
      <c r="N2852" s="27"/>
      <c r="O2852" s="4"/>
      <c r="P2852" s="4"/>
      <c r="Q2852" s="2"/>
      <c r="R2852" s="8"/>
      <c r="S2852" s="4"/>
      <c r="T2852" s="4"/>
      <c r="U2852" s="4"/>
      <c r="W2852" s="9"/>
      <c r="X2852" s="4"/>
      <c r="Y2852" s="18"/>
      <c r="Z2852" s="16"/>
      <c r="AD2852" s="5"/>
    </row>
    <row r="2853" spans="2:30" x14ac:dyDescent="0.2">
      <c r="B2853" s="4"/>
      <c r="C2853" s="3"/>
      <c r="D2853" s="29"/>
      <c r="E2853" s="10"/>
      <c r="F2853" s="114"/>
      <c r="G2853" s="2"/>
      <c r="J2853" s="3"/>
      <c r="K2853" s="3"/>
      <c r="L2853" s="3"/>
      <c r="M2853" s="3"/>
      <c r="N2853" s="27"/>
      <c r="O2853" s="4"/>
      <c r="P2853" s="4"/>
      <c r="Q2853" s="2"/>
      <c r="R2853" s="8"/>
      <c r="S2853" s="4"/>
      <c r="T2853" s="4"/>
      <c r="U2853" s="4"/>
      <c r="W2853" s="9"/>
      <c r="X2853" s="4"/>
      <c r="Y2853" s="18"/>
      <c r="Z2853" s="16"/>
      <c r="AD2853" s="5"/>
    </row>
    <row r="2854" spans="2:30" x14ac:dyDescent="0.2">
      <c r="B2854" s="4"/>
      <c r="C2854" s="3"/>
      <c r="D2854" s="29"/>
      <c r="E2854" s="10"/>
      <c r="F2854" s="114"/>
      <c r="G2854" s="2"/>
      <c r="J2854" s="3"/>
      <c r="K2854" s="3"/>
      <c r="L2854" s="3"/>
      <c r="M2854" s="3"/>
      <c r="N2854" s="27"/>
      <c r="O2854" s="4"/>
      <c r="P2854" s="4"/>
      <c r="Q2854" s="2"/>
      <c r="R2854" s="8"/>
      <c r="S2854" s="4"/>
      <c r="T2854" s="4"/>
      <c r="U2854" s="4"/>
      <c r="W2854" s="9"/>
      <c r="X2854" s="4"/>
      <c r="Y2854" s="18"/>
      <c r="Z2854" s="16"/>
      <c r="AD2854" s="5"/>
    </row>
    <row r="2855" spans="2:30" x14ac:dyDescent="0.2">
      <c r="B2855" s="4"/>
      <c r="C2855" s="3"/>
      <c r="D2855" s="29"/>
      <c r="E2855" s="10"/>
      <c r="F2855" s="114"/>
      <c r="G2855" s="2"/>
      <c r="J2855" s="3"/>
      <c r="K2855" s="3"/>
      <c r="L2855" s="3"/>
      <c r="M2855" s="3"/>
      <c r="N2855" s="27"/>
      <c r="O2855" s="4"/>
      <c r="P2855" s="4"/>
      <c r="Q2855" s="2"/>
      <c r="R2855" s="8"/>
      <c r="S2855" s="4"/>
      <c r="T2855" s="4"/>
      <c r="U2855" s="4"/>
      <c r="W2855" s="9"/>
      <c r="X2855" s="4"/>
      <c r="Y2855" s="18"/>
      <c r="Z2855" s="16"/>
      <c r="AD2855" s="5"/>
    </row>
    <row r="2856" spans="2:30" x14ac:dyDescent="0.2">
      <c r="B2856" s="4"/>
      <c r="C2856" s="3"/>
      <c r="D2856" s="29"/>
      <c r="E2856" s="10"/>
      <c r="F2856" s="114"/>
      <c r="G2856" s="2"/>
      <c r="J2856" s="3"/>
      <c r="K2856" s="3"/>
      <c r="L2856" s="3"/>
      <c r="M2856" s="3"/>
      <c r="N2856" s="27"/>
      <c r="O2856" s="4"/>
      <c r="P2856" s="4"/>
      <c r="Q2856" s="2"/>
      <c r="R2856" s="8"/>
      <c r="S2856" s="4"/>
      <c r="T2856" s="4"/>
      <c r="U2856" s="4"/>
      <c r="W2856" s="9"/>
      <c r="X2856" s="4"/>
      <c r="Y2856" s="18"/>
      <c r="Z2856" s="16"/>
      <c r="AD2856" s="5"/>
    </row>
    <row r="2857" spans="2:30" x14ac:dyDescent="0.2">
      <c r="B2857" s="4"/>
      <c r="C2857" s="3"/>
      <c r="D2857" s="29"/>
      <c r="E2857" s="10"/>
      <c r="F2857" s="114"/>
      <c r="G2857" s="2"/>
      <c r="J2857" s="3"/>
      <c r="K2857" s="3"/>
      <c r="L2857" s="3"/>
      <c r="M2857" s="3"/>
      <c r="N2857" s="27"/>
      <c r="O2857" s="4"/>
      <c r="P2857" s="4"/>
      <c r="Q2857" s="2"/>
      <c r="R2857" s="8"/>
      <c r="S2857" s="4"/>
      <c r="T2857" s="4"/>
      <c r="U2857" s="4"/>
      <c r="W2857" s="9"/>
      <c r="X2857" s="4"/>
      <c r="Y2857" s="18"/>
      <c r="Z2857" s="16"/>
      <c r="AD2857" s="5"/>
    </row>
    <row r="2858" spans="2:30" x14ac:dyDescent="0.2">
      <c r="B2858" s="4"/>
      <c r="C2858" s="3"/>
      <c r="D2858" s="29"/>
      <c r="E2858" s="10"/>
      <c r="F2858" s="114"/>
      <c r="G2858" s="2"/>
      <c r="J2858" s="3"/>
      <c r="K2858" s="3"/>
      <c r="L2858" s="3"/>
      <c r="M2858" s="3"/>
      <c r="N2858" s="27"/>
      <c r="O2858" s="4"/>
      <c r="P2858" s="4"/>
      <c r="Q2858" s="2"/>
      <c r="R2858" s="8"/>
      <c r="S2858" s="4"/>
      <c r="T2858" s="4"/>
      <c r="U2858" s="4"/>
      <c r="W2858" s="9"/>
      <c r="X2858" s="4"/>
      <c r="Y2858" s="18"/>
      <c r="Z2858" s="16"/>
      <c r="AD2858" s="5"/>
    </row>
    <row r="2859" spans="2:30" x14ac:dyDescent="0.2">
      <c r="B2859" s="4"/>
      <c r="C2859" s="3"/>
      <c r="D2859" s="29"/>
      <c r="E2859" s="10"/>
      <c r="F2859" s="114"/>
      <c r="G2859" s="2"/>
      <c r="J2859" s="3"/>
      <c r="K2859" s="3"/>
      <c r="L2859" s="3"/>
      <c r="M2859" s="3"/>
      <c r="N2859" s="27"/>
      <c r="O2859" s="4"/>
      <c r="P2859" s="4"/>
      <c r="Q2859" s="2"/>
      <c r="R2859" s="8"/>
      <c r="S2859" s="4"/>
      <c r="T2859" s="4"/>
      <c r="U2859" s="4"/>
      <c r="W2859" s="9"/>
      <c r="X2859" s="4"/>
      <c r="Y2859" s="18"/>
      <c r="Z2859" s="16"/>
      <c r="AD2859" s="5"/>
    </row>
    <row r="2860" spans="2:30" x14ac:dyDescent="0.2">
      <c r="B2860" s="4"/>
      <c r="C2860" s="3"/>
      <c r="D2860" s="29"/>
      <c r="E2860" s="10"/>
      <c r="F2860" s="114"/>
      <c r="G2860" s="2"/>
      <c r="J2860" s="3"/>
      <c r="K2860" s="3"/>
      <c r="L2860" s="3"/>
      <c r="M2860" s="3"/>
      <c r="N2860" s="27"/>
      <c r="O2860" s="4"/>
      <c r="P2860" s="4"/>
      <c r="Q2860" s="2"/>
      <c r="R2860" s="8"/>
      <c r="S2860" s="4"/>
      <c r="T2860" s="4"/>
      <c r="U2860" s="4"/>
      <c r="W2860" s="9"/>
      <c r="X2860" s="4"/>
      <c r="Y2860" s="18"/>
      <c r="Z2860" s="16"/>
      <c r="AD2860" s="5"/>
    </row>
    <row r="2861" spans="2:30" x14ac:dyDescent="0.2">
      <c r="B2861" s="4"/>
      <c r="C2861" s="3"/>
      <c r="D2861" s="29"/>
      <c r="E2861" s="10"/>
      <c r="F2861" s="114"/>
      <c r="G2861" s="2"/>
      <c r="J2861" s="3"/>
      <c r="K2861" s="3"/>
      <c r="L2861" s="3"/>
      <c r="M2861" s="3"/>
      <c r="N2861" s="27"/>
      <c r="O2861" s="4"/>
      <c r="P2861" s="4"/>
      <c r="Q2861" s="2"/>
      <c r="R2861" s="8"/>
      <c r="S2861" s="4"/>
      <c r="T2861" s="4"/>
      <c r="U2861" s="4"/>
      <c r="W2861" s="9"/>
      <c r="X2861" s="4"/>
      <c r="Y2861" s="18"/>
      <c r="Z2861" s="16"/>
      <c r="AD2861" s="5"/>
    </row>
    <row r="2862" spans="2:30" x14ac:dyDescent="0.2">
      <c r="B2862" s="4"/>
      <c r="C2862" s="3"/>
      <c r="D2862" s="29"/>
      <c r="E2862" s="10"/>
      <c r="F2862" s="114"/>
      <c r="G2862" s="2"/>
      <c r="J2862" s="3"/>
      <c r="K2862" s="3"/>
      <c r="L2862" s="3"/>
      <c r="M2862" s="3"/>
      <c r="N2862" s="27"/>
      <c r="O2862" s="4"/>
      <c r="P2862" s="4"/>
      <c r="Q2862" s="2"/>
      <c r="R2862" s="8"/>
      <c r="S2862" s="4"/>
      <c r="T2862" s="4"/>
      <c r="U2862" s="4"/>
      <c r="W2862" s="9"/>
      <c r="X2862" s="4"/>
      <c r="Y2862" s="18"/>
      <c r="Z2862" s="16"/>
      <c r="AD2862" s="5"/>
    </row>
    <row r="2863" spans="2:30" x14ac:dyDescent="0.2">
      <c r="B2863" s="4"/>
      <c r="C2863" s="3"/>
      <c r="D2863" s="29"/>
      <c r="E2863" s="10"/>
      <c r="F2863" s="114"/>
      <c r="G2863" s="2"/>
      <c r="J2863" s="3"/>
      <c r="K2863" s="3"/>
      <c r="L2863" s="3"/>
      <c r="M2863" s="3"/>
      <c r="N2863" s="27"/>
      <c r="O2863" s="4"/>
      <c r="P2863" s="4"/>
      <c r="Q2863" s="2"/>
      <c r="R2863" s="8"/>
      <c r="S2863" s="4"/>
      <c r="T2863" s="4"/>
      <c r="U2863" s="4"/>
      <c r="W2863" s="9"/>
      <c r="X2863" s="4"/>
      <c r="Y2863" s="18"/>
      <c r="Z2863" s="16"/>
      <c r="AD2863" s="5"/>
    </row>
    <row r="2864" spans="2:30" x14ac:dyDescent="0.2">
      <c r="B2864" s="4"/>
      <c r="C2864" s="3"/>
      <c r="D2864" s="29"/>
      <c r="E2864" s="10"/>
      <c r="F2864" s="114"/>
      <c r="G2864" s="2"/>
      <c r="J2864" s="3"/>
      <c r="K2864" s="3"/>
      <c r="L2864" s="3"/>
      <c r="M2864" s="3"/>
      <c r="N2864" s="27"/>
      <c r="O2864" s="4"/>
      <c r="P2864" s="4"/>
      <c r="Q2864" s="2"/>
      <c r="R2864" s="8"/>
      <c r="S2864" s="4"/>
      <c r="T2864" s="4"/>
      <c r="U2864" s="4"/>
      <c r="W2864" s="9"/>
      <c r="X2864" s="4"/>
      <c r="Y2864" s="18"/>
      <c r="Z2864" s="16"/>
      <c r="AD2864" s="5"/>
    </row>
    <row r="2865" spans="2:30" x14ac:dyDescent="0.2">
      <c r="B2865" s="4"/>
      <c r="C2865" s="3"/>
      <c r="D2865" s="29"/>
      <c r="E2865" s="10"/>
      <c r="F2865" s="114"/>
      <c r="G2865" s="2"/>
      <c r="J2865" s="3"/>
      <c r="K2865" s="3"/>
      <c r="L2865" s="3"/>
      <c r="M2865" s="3"/>
      <c r="N2865" s="27"/>
      <c r="O2865" s="4"/>
      <c r="P2865" s="4"/>
      <c r="Q2865" s="2"/>
      <c r="R2865" s="8"/>
      <c r="S2865" s="4"/>
      <c r="T2865" s="4"/>
      <c r="U2865" s="4"/>
      <c r="W2865" s="9"/>
      <c r="X2865" s="4"/>
      <c r="Y2865" s="18"/>
      <c r="Z2865" s="16"/>
      <c r="AD2865" s="5"/>
    </row>
    <row r="2866" spans="2:30" x14ac:dyDescent="0.2">
      <c r="B2866" s="4"/>
      <c r="C2866" s="3"/>
      <c r="D2866" s="29"/>
      <c r="E2866" s="10"/>
      <c r="F2866" s="114"/>
      <c r="G2866" s="2"/>
      <c r="J2866" s="3"/>
      <c r="K2866" s="3"/>
      <c r="L2866" s="3"/>
      <c r="M2866" s="3"/>
      <c r="N2866" s="27"/>
      <c r="O2866" s="4"/>
      <c r="P2866" s="4"/>
      <c r="Q2866" s="2"/>
      <c r="R2866" s="8"/>
      <c r="S2866" s="4"/>
      <c r="T2866" s="4"/>
      <c r="U2866" s="4"/>
      <c r="W2866" s="9"/>
      <c r="X2866" s="4"/>
      <c r="Y2866" s="18"/>
      <c r="Z2866" s="16"/>
      <c r="AD2866" s="5"/>
    </row>
    <row r="2867" spans="2:30" x14ac:dyDescent="0.2">
      <c r="B2867" s="4"/>
      <c r="C2867" s="3"/>
      <c r="D2867" s="29"/>
      <c r="E2867" s="10"/>
      <c r="F2867" s="114"/>
      <c r="G2867" s="2"/>
      <c r="J2867" s="3"/>
      <c r="K2867" s="3"/>
      <c r="L2867" s="3"/>
      <c r="M2867" s="3"/>
      <c r="N2867" s="27"/>
      <c r="O2867" s="4"/>
      <c r="P2867" s="4"/>
      <c r="Q2867" s="2"/>
      <c r="R2867" s="8"/>
      <c r="S2867" s="4"/>
      <c r="T2867" s="4"/>
      <c r="U2867" s="4"/>
      <c r="W2867" s="9"/>
      <c r="X2867" s="4"/>
      <c r="Y2867" s="18"/>
      <c r="Z2867" s="16"/>
      <c r="AD2867" s="5"/>
    </row>
    <row r="2868" spans="2:30" x14ac:dyDescent="0.2">
      <c r="B2868" s="4"/>
      <c r="C2868" s="3"/>
      <c r="D2868" s="29"/>
      <c r="E2868" s="10"/>
      <c r="F2868" s="114"/>
      <c r="G2868" s="2"/>
      <c r="J2868" s="3"/>
      <c r="K2868" s="3"/>
      <c r="L2868" s="3"/>
      <c r="M2868" s="3"/>
      <c r="N2868" s="27"/>
      <c r="O2868" s="4"/>
      <c r="P2868" s="4"/>
      <c r="Q2868" s="2"/>
      <c r="R2868" s="8"/>
      <c r="S2868" s="4"/>
      <c r="T2868" s="4"/>
      <c r="U2868" s="4"/>
      <c r="W2868" s="9"/>
      <c r="X2868" s="4"/>
      <c r="Y2868" s="18"/>
      <c r="Z2868" s="16"/>
      <c r="AD2868" s="5"/>
    </row>
    <row r="2869" spans="2:30" x14ac:dyDescent="0.2">
      <c r="B2869" s="4"/>
      <c r="C2869" s="3"/>
      <c r="D2869" s="29"/>
      <c r="E2869" s="10"/>
      <c r="F2869" s="114"/>
      <c r="G2869" s="2"/>
      <c r="J2869" s="3"/>
      <c r="K2869" s="3"/>
      <c r="L2869" s="3"/>
      <c r="M2869" s="3"/>
      <c r="N2869" s="27"/>
      <c r="O2869" s="4"/>
      <c r="P2869" s="4"/>
      <c r="Q2869" s="2"/>
      <c r="R2869" s="8"/>
      <c r="S2869" s="4"/>
      <c r="T2869" s="4"/>
      <c r="U2869" s="4"/>
      <c r="W2869" s="9"/>
      <c r="X2869" s="4"/>
      <c r="Y2869" s="18"/>
      <c r="Z2869" s="16"/>
      <c r="AD2869" s="5"/>
    </row>
    <row r="2870" spans="2:30" x14ac:dyDescent="0.2">
      <c r="B2870" s="4"/>
      <c r="C2870" s="3"/>
      <c r="D2870" s="29"/>
      <c r="E2870" s="10"/>
      <c r="F2870" s="114"/>
      <c r="G2870" s="2"/>
      <c r="J2870" s="3"/>
      <c r="K2870" s="3"/>
      <c r="L2870" s="3"/>
      <c r="M2870" s="3"/>
      <c r="N2870" s="27"/>
      <c r="O2870" s="4"/>
      <c r="P2870" s="4"/>
      <c r="Q2870" s="2"/>
      <c r="R2870" s="8"/>
      <c r="S2870" s="4"/>
      <c r="T2870" s="4"/>
      <c r="U2870" s="4"/>
      <c r="W2870" s="9"/>
      <c r="X2870" s="4"/>
      <c r="Y2870" s="18"/>
      <c r="Z2870" s="16"/>
      <c r="AD2870" s="5"/>
    </row>
    <row r="2871" spans="2:30" x14ac:dyDescent="0.2">
      <c r="B2871" s="4"/>
      <c r="C2871" s="3"/>
      <c r="D2871" s="29"/>
      <c r="E2871" s="10"/>
      <c r="F2871" s="114"/>
      <c r="G2871" s="2"/>
      <c r="J2871" s="3"/>
      <c r="K2871" s="3"/>
      <c r="L2871" s="3"/>
      <c r="M2871" s="3"/>
      <c r="N2871" s="27"/>
      <c r="O2871" s="4"/>
      <c r="P2871" s="4"/>
      <c r="Q2871" s="2"/>
      <c r="R2871" s="8"/>
      <c r="S2871" s="4"/>
      <c r="T2871" s="4"/>
      <c r="U2871" s="4"/>
      <c r="W2871" s="9"/>
      <c r="X2871" s="4"/>
      <c r="Y2871" s="18"/>
      <c r="Z2871" s="16"/>
      <c r="AD2871" s="5"/>
    </row>
    <row r="2872" spans="2:30" x14ac:dyDescent="0.2">
      <c r="B2872" s="4"/>
      <c r="C2872" s="3"/>
      <c r="D2872" s="29"/>
      <c r="E2872" s="10"/>
      <c r="F2872" s="114"/>
      <c r="G2872" s="2"/>
      <c r="J2872" s="3"/>
      <c r="K2872" s="3"/>
      <c r="L2872" s="3"/>
      <c r="M2872" s="3"/>
      <c r="N2872" s="27"/>
      <c r="O2872" s="4"/>
      <c r="P2872" s="4"/>
      <c r="Q2872" s="2"/>
      <c r="R2872" s="8"/>
      <c r="S2872" s="4"/>
      <c r="T2872" s="4"/>
      <c r="U2872" s="4"/>
      <c r="W2872" s="9"/>
      <c r="X2872" s="4"/>
      <c r="Y2872" s="18"/>
      <c r="Z2872" s="16"/>
      <c r="AD2872" s="5"/>
    </row>
    <row r="2873" spans="2:30" x14ac:dyDescent="0.2">
      <c r="B2873" s="4"/>
      <c r="C2873" s="3"/>
      <c r="D2873" s="29"/>
      <c r="E2873" s="10"/>
      <c r="F2873" s="114"/>
      <c r="G2873" s="2"/>
      <c r="J2873" s="3"/>
      <c r="K2873" s="3"/>
      <c r="L2873" s="3"/>
      <c r="M2873" s="3"/>
      <c r="N2873" s="27"/>
      <c r="O2873" s="4"/>
      <c r="P2873" s="4"/>
      <c r="Q2873" s="2"/>
      <c r="R2873" s="8"/>
      <c r="S2873" s="4"/>
      <c r="T2873" s="4"/>
      <c r="U2873" s="4"/>
      <c r="W2873" s="9"/>
      <c r="X2873" s="4"/>
      <c r="Y2873" s="18"/>
      <c r="Z2873" s="16"/>
      <c r="AD2873" s="5"/>
    </row>
    <row r="2874" spans="2:30" x14ac:dyDescent="0.2">
      <c r="B2874" s="4"/>
      <c r="C2874" s="3"/>
      <c r="D2874" s="29"/>
      <c r="E2874" s="10"/>
      <c r="F2874" s="114"/>
      <c r="G2874" s="2"/>
      <c r="J2874" s="3"/>
      <c r="K2874" s="3"/>
      <c r="L2874" s="3"/>
      <c r="M2874" s="3"/>
      <c r="N2874" s="27"/>
      <c r="O2874" s="4"/>
      <c r="P2874" s="4"/>
      <c r="Q2874" s="2"/>
      <c r="R2874" s="8"/>
      <c r="S2874" s="4"/>
      <c r="T2874" s="4"/>
      <c r="U2874" s="4"/>
      <c r="W2874" s="9"/>
      <c r="X2874" s="4"/>
      <c r="Y2874" s="18"/>
      <c r="Z2874" s="16"/>
      <c r="AD2874" s="5"/>
    </row>
    <row r="2875" spans="2:30" x14ac:dyDescent="0.2">
      <c r="B2875" s="4"/>
      <c r="C2875" s="3"/>
      <c r="D2875" s="29"/>
      <c r="E2875" s="10"/>
      <c r="F2875" s="114"/>
      <c r="G2875" s="2"/>
      <c r="J2875" s="3"/>
      <c r="K2875" s="3"/>
      <c r="L2875" s="3"/>
      <c r="M2875" s="3"/>
      <c r="N2875" s="27"/>
      <c r="O2875" s="4"/>
      <c r="P2875" s="4"/>
      <c r="Q2875" s="2"/>
      <c r="R2875" s="8"/>
      <c r="S2875" s="4"/>
      <c r="T2875" s="4"/>
      <c r="U2875" s="4"/>
      <c r="W2875" s="9"/>
      <c r="X2875" s="4"/>
      <c r="Y2875" s="18"/>
      <c r="Z2875" s="16"/>
      <c r="AD2875" s="5"/>
    </row>
    <row r="2876" spans="2:30" x14ac:dyDescent="0.2">
      <c r="B2876" s="4"/>
      <c r="C2876" s="3"/>
      <c r="D2876" s="29"/>
      <c r="E2876" s="10"/>
      <c r="F2876" s="114"/>
      <c r="G2876" s="2"/>
      <c r="J2876" s="3"/>
      <c r="K2876" s="3"/>
      <c r="L2876" s="3"/>
      <c r="M2876" s="3"/>
      <c r="N2876" s="27"/>
      <c r="O2876" s="4"/>
      <c r="P2876" s="4"/>
      <c r="Q2876" s="2"/>
      <c r="R2876" s="8"/>
      <c r="S2876" s="4"/>
      <c r="T2876" s="4"/>
      <c r="U2876" s="4"/>
      <c r="W2876" s="9"/>
      <c r="X2876" s="4"/>
      <c r="Y2876" s="18"/>
      <c r="Z2876" s="16"/>
      <c r="AD2876" s="5"/>
    </row>
    <row r="2877" spans="2:30" x14ac:dyDescent="0.2">
      <c r="B2877" s="4"/>
      <c r="C2877" s="3"/>
      <c r="D2877" s="29"/>
      <c r="E2877" s="10"/>
      <c r="F2877" s="114"/>
      <c r="G2877" s="2"/>
      <c r="J2877" s="3"/>
      <c r="K2877" s="3"/>
      <c r="L2877" s="3"/>
      <c r="M2877" s="3"/>
      <c r="N2877" s="27"/>
      <c r="O2877" s="4"/>
      <c r="P2877" s="4"/>
      <c r="Q2877" s="2"/>
      <c r="R2877" s="8"/>
      <c r="S2877" s="4"/>
      <c r="T2877" s="4"/>
      <c r="U2877" s="4"/>
      <c r="W2877" s="9"/>
      <c r="X2877" s="4"/>
      <c r="Y2877" s="18"/>
      <c r="Z2877" s="16"/>
      <c r="AD2877" s="5"/>
    </row>
    <row r="2878" spans="2:30" x14ac:dyDescent="0.2">
      <c r="B2878" s="4"/>
      <c r="C2878" s="3"/>
      <c r="D2878" s="29"/>
      <c r="E2878" s="10"/>
      <c r="F2878" s="114"/>
      <c r="G2878" s="2"/>
      <c r="J2878" s="3"/>
      <c r="K2878" s="3"/>
      <c r="L2878" s="3"/>
      <c r="M2878" s="3"/>
      <c r="N2878" s="27"/>
      <c r="O2878" s="4"/>
      <c r="P2878" s="4"/>
      <c r="Q2878" s="2"/>
      <c r="R2878" s="8"/>
      <c r="S2878" s="4"/>
      <c r="T2878" s="4"/>
      <c r="U2878" s="4"/>
      <c r="W2878" s="9"/>
      <c r="X2878" s="4"/>
      <c r="Y2878" s="18"/>
      <c r="Z2878" s="16"/>
      <c r="AD2878" s="5"/>
    </row>
    <row r="2879" spans="2:30" x14ac:dyDescent="0.2">
      <c r="B2879" s="4"/>
      <c r="C2879" s="3"/>
      <c r="D2879" s="29"/>
      <c r="E2879" s="10"/>
      <c r="F2879" s="114"/>
      <c r="G2879" s="2"/>
      <c r="J2879" s="3"/>
      <c r="K2879" s="3"/>
      <c r="L2879" s="3"/>
      <c r="M2879" s="3"/>
      <c r="N2879" s="27"/>
      <c r="O2879" s="4"/>
      <c r="P2879" s="4"/>
      <c r="Q2879" s="2"/>
      <c r="R2879" s="8"/>
      <c r="S2879" s="4"/>
      <c r="T2879" s="4"/>
      <c r="U2879" s="4"/>
      <c r="W2879" s="9"/>
      <c r="X2879" s="4"/>
      <c r="Y2879" s="18"/>
      <c r="Z2879" s="16"/>
      <c r="AD2879" s="5"/>
    </row>
    <row r="2880" spans="2:30" x14ac:dyDescent="0.2">
      <c r="B2880" s="4"/>
      <c r="C2880" s="3"/>
      <c r="D2880" s="29"/>
      <c r="E2880" s="10"/>
      <c r="F2880" s="114"/>
      <c r="G2880" s="2"/>
      <c r="J2880" s="3"/>
      <c r="K2880" s="3"/>
      <c r="L2880" s="3"/>
      <c r="M2880" s="3"/>
      <c r="N2880" s="27"/>
      <c r="O2880" s="4"/>
      <c r="P2880" s="4"/>
      <c r="Q2880" s="2"/>
      <c r="R2880" s="8"/>
      <c r="S2880" s="4"/>
      <c r="T2880" s="4"/>
      <c r="U2880" s="4"/>
      <c r="W2880" s="9"/>
      <c r="X2880" s="4"/>
      <c r="Y2880" s="18"/>
      <c r="Z2880" s="16"/>
      <c r="AD2880" s="5"/>
    </row>
    <row r="2881" spans="2:30" x14ac:dyDescent="0.2">
      <c r="B2881" s="4"/>
      <c r="C2881" s="3"/>
      <c r="D2881" s="29"/>
      <c r="E2881" s="10"/>
      <c r="F2881" s="114"/>
      <c r="G2881" s="2"/>
      <c r="J2881" s="3"/>
      <c r="K2881" s="3"/>
      <c r="L2881" s="3"/>
      <c r="M2881" s="3"/>
      <c r="N2881" s="27"/>
      <c r="O2881" s="4"/>
      <c r="P2881" s="4"/>
      <c r="Q2881" s="2"/>
      <c r="R2881" s="8"/>
      <c r="S2881" s="4"/>
      <c r="T2881" s="4"/>
      <c r="U2881" s="4"/>
      <c r="W2881" s="9"/>
      <c r="X2881" s="4"/>
      <c r="Y2881" s="18"/>
      <c r="Z2881" s="16"/>
      <c r="AD2881" s="5"/>
    </row>
    <row r="2882" spans="2:30" x14ac:dyDescent="0.2">
      <c r="B2882" s="4"/>
      <c r="C2882" s="3"/>
      <c r="D2882" s="29"/>
      <c r="E2882" s="10"/>
      <c r="F2882" s="114"/>
      <c r="G2882" s="2"/>
      <c r="J2882" s="3"/>
      <c r="K2882" s="3"/>
      <c r="L2882" s="3"/>
      <c r="M2882" s="3"/>
      <c r="N2882" s="27"/>
      <c r="O2882" s="4"/>
      <c r="P2882" s="4"/>
      <c r="Q2882" s="2"/>
      <c r="R2882" s="8"/>
      <c r="S2882" s="4"/>
      <c r="T2882" s="4"/>
      <c r="U2882" s="4"/>
      <c r="W2882" s="9"/>
      <c r="X2882" s="4"/>
      <c r="Y2882" s="18"/>
      <c r="Z2882" s="16"/>
      <c r="AD2882" s="5"/>
    </row>
    <row r="2883" spans="2:30" x14ac:dyDescent="0.2">
      <c r="B2883" s="4"/>
      <c r="C2883" s="3"/>
      <c r="D2883" s="29"/>
      <c r="E2883" s="10"/>
      <c r="F2883" s="114"/>
      <c r="G2883" s="2"/>
      <c r="J2883" s="3"/>
      <c r="K2883" s="3"/>
      <c r="L2883" s="3"/>
      <c r="M2883" s="3"/>
      <c r="N2883" s="27"/>
      <c r="O2883" s="4"/>
      <c r="P2883" s="4"/>
      <c r="Q2883" s="2"/>
      <c r="R2883" s="8"/>
      <c r="S2883" s="4"/>
      <c r="T2883" s="4"/>
      <c r="U2883" s="4"/>
      <c r="W2883" s="9"/>
      <c r="X2883" s="4"/>
      <c r="Y2883" s="18"/>
      <c r="Z2883" s="16"/>
      <c r="AD2883" s="5"/>
    </row>
    <row r="2884" spans="2:30" x14ac:dyDescent="0.2">
      <c r="B2884" s="4"/>
      <c r="C2884" s="3"/>
      <c r="D2884" s="29"/>
      <c r="E2884" s="10"/>
      <c r="F2884" s="114"/>
      <c r="G2884" s="2"/>
      <c r="J2884" s="3"/>
      <c r="K2884" s="3"/>
      <c r="L2884" s="3"/>
      <c r="M2884" s="3"/>
      <c r="N2884" s="27"/>
      <c r="O2884" s="4"/>
      <c r="P2884" s="4"/>
      <c r="Q2884" s="2"/>
      <c r="R2884" s="8"/>
      <c r="S2884" s="4"/>
      <c r="T2884" s="4"/>
      <c r="U2884" s="4"/>
      <c r="W2884" s="9"/>
      <c r="X2884" s="4"/>
      <c r="Y2884" s="18"/>
      <c r="Z2884" s="16"/>
      <c r="AD2884" s="5"/>
    </row>
    <row r="2885" spans="2:30" x14ac:dyDescent="0.2">
      <c r="B2885" s="4"/>
      <c r="C2885" s="3"/>
      <c r="D2885" s="29"/>
      <c r="E2885" s="10"/>
      <c r="F2885" s="114"/>
      <c r="G2885" s="2"/>
      <c r="J2885" s="3"/>
      <c r="K2885" s="3"/>
      <c r="L2885" s="3"/>
      <c r="M2885" s="3"/>
      <c r="N2885" s="27"/>
      <c r="O2885" s="4"/>
      <c r="P2885" s="4"/>
      <c r="Q2885" s="2"/>
      <c r="R2885" s="8"/>
      <c r="S2885" s="4"/>
      <c r="T2885" s="4"/>
      <c r="U2885" s="4"/>
      <c r="W2885" s="9"/>
      <c r="X2885" s="4"/>
      <c r="Y2885" s="18"/>
      <c r="Z2885" s="16"/>
      <c r="AD2885" s="5"/>
    </row>
    <row r="2886" spans="2:30" x14ac:dyDescent="0.2">
      <c r="B2886" s="4"/>
      <c r="C2886" s="3"/>
      <c r="D2886" s="29"/>
      <c r="E2886" s="10"/>
      <c r="F2886" s="114"/>
      <c r="G2886" s="2"/>
      <c r="J2886" s="3"/>
      <c r="K2886" s="3"/>
      <c r="L2886" s="3"/>
      <c r="M2886" s="3"/>
      <c r="N2886" s="27"/>
      <c r="O2886" s="4"/>
      <c r="P2886" s="4"/>
      <c r="Q2886" s="2"/>
      <c r="R2886" s="8"/>
      <c r="S2886" s="4"/>
      <c r="T2886" s="4"/>
      <c r="U2886" s="4"/>
      <c r="W2886" s="9"/>
      <c r="X2886" s="4"/>
      <c r="Y2886" s="18"/>
      <c r="Z2886" s="16"/>
      <c r="AD2886" s="5"/>
    </row>
    <row r="2887" spans="2:30" x14ac:dyDescent="0.2">
      <c r="B2887" s="4"/>
      <c r="C2887" s="3"/>
      <c r="D2887" s="29"/>
      <c r="E2887" s="10"/>
      <c r="F2887" s="114"/>
      <c r="G2887" s="2"/>
      <c r="J2887" s="3"/>
      <c r="K2887" s="3"/>
      <c r="L2887" s="3"/>
      <c r="M2887" s="3"/>
      <c r="N2887" s="27"/>
      <c r="O2887" s="4"/>
      <c r="P2887" s="4"/>
      <c r="Q2887" s="2"/>
      <c r="R2887" s="8"/>
      <c r="S2887" s="4"/>
      <c r="T2887" s="4"/>
      <c r="U2887" s="4"/>
      <c r="W2887" s="9"/>
      <c r="X2887" s="4"/>
      <c r="Y2887" s="18"/>
      <c r="Z2887" s="16"/>
      <c r="AD2887" s="5"/>
    </row>
    <row r="2888" spans="2:30" x14ac:dyDescent="0.2">
      <c r="B2888" s="4"/>
      <c r="C2888" s="3"/>
      <c r="D2888" s="29"/>
      <c r="E2888" s="10"/>
      <c r="F2888" s="114"/>
      <c r="G2888" s="2"/>
      <c r="J2888" s="3"/>
      <c r="K2888" s="3"/>
      <c r="L2888" s="3"/>
      <c r="M2888" s="3"/>
      <c r="N2888" s="27"/>
      <c r="O2888" s="4"/>
      <c r="P2888" s="4"/>
      <c r="Q2888" s="2"/>
      <c r="R2888" s="8"/>
      <c r="S2888" s="4"/>
      <c r="T2888" s="4"/>
      <c r="U2888" s="4"/>
      <c r="W2888" s="9"/>
      <c r="X2888" s="4"/>
      <c r="Y2888" s="18"/>
      <c r="Z2888" s="16"/>
      <c r="AD2888" s="5"/>
    </row>
    <row r="2889" spans="2:30" x14ac:dyDescent="0.2">
      <c r="B2889" s="4"/>
      <c r="C2889" s="3"/>
      <c r="D2889" s="29"/>
      <c r="E2889" s="10"/>
      <c r="F2889" s="114"/>
      <c r="G2889" s="2"/>
      <c r="J2889" s="3"/>
      <c r="K2889" s="3"/>
      <c r="L2889" s="3"/>
      <c r="M2889" s="3"/>
      <c r="N2889" s="27"/>
      <c r="O2889" s="4"/>
      <c r="P2889" s="4"/>
      <c r="Q2889" s="2"/>
      <c r="R2889" s="8"/>
      <c r="S2889" s="4"/>
      <c r="T2889" s="4"/>
      <c r="U2889" s="4"/>
      <c r="W2889" s="9"/>
      <c r="X2889" s="4"/>
      <c r="Y2889" s="18"/>
      <c r="Z2889" s="16"/>
      <c r="AD2889" s="5"/>
    </row>
    <row r="2890" spans="2:30" x14ac:dyDescent="0.2">
      <c r="B2890" s="4"/>
      <c r="C2890" s="3"/>
      <c r="D2890" s="29"/>
      <c r="E2890" s="10"/>
      <c r="F2890" s="114"/>
      <c r="G2890" s="2"/>
      <c r="J2890" s="3"/>
      <c r="K2890" s="3"/>
      <c r="L2890" s="3"/>
      <c r="M2890" s="3"/>
      <c r="N2890" s="27"/>
      <c r="O2890" s="4"/>
      <c r="P2890" s="4"/>
      <c r="Q2890" s="2"/>
      <c r="R2890" s="8"/>
      <c r="S2890" s="4"/>
      <c r="T2890" s="4"/>
      <c r="U2890" s="4"/>
      <c r="W2890" s="9"/>
      <c r="X2890" s="4"/>
      <c r="Y2890" s="18"/>
      <c r="Z2890" s="16"/>
      <c r="AD2890" s="5"/>
    </row>
    <row r="2891" spans="2:30" x14ac:dyDescent="0.2">
      <c r="B2891" s="4"/>
      <c r="C2891" s="3"/>
      <c r="D2891" s="29"/>
      <c r="E2891" s="10"/>
      <c r="F2891" s="114"/>
      <c r="G2891" s="2"/>
      <c r="J2891" s="3"/>
      <c r="K2891" s="3"/>
      <c r="L2891" s="3"/>
      <c r="M2891" s="3"/>
      <c r="N2891" s="27"/>
      <c r="O2891" s="4"/>
      <c r="P2891" s="4"/>
      <c r="Q2891" s="2"/>
      <c r="R2891" s="8"/>
      <c r="S2891" s="4"/>
      <c r="T2891" s="4"/>
      <c r="U2891" s="4"/>
      <c r="W2891" s="9"/>
      <c r="X2891" s="4"/>
      <c r="Y2891" s="18"/>
      <c r="Z2891" s="16"/>
      <c r="AD2891" s="5"/>
    </row>
    <row r="2892" spans="2:30" x14ac:dyDescent="0.2">
      <c r="B2892" s="4"/>
      <c r="C2892" s="3"/>
      <c r="D2892" s="29"/>
      <c r="E2892" s="10"/>
      <c r="F2892" s="114"/>
      <c r="G2892" s="2"/>
      <c r="J2892" s="3"/>
      <c r="K2892" s="3"/>
      <c r="L2892" s="3"/>
      <c r="M2892" s="3"/>
      <c r="N2892" s="27"/>
      <c r="O2892" s="4"/>
      <c r="P2892" s="4"/>
      <c r="Q2892" s="2"/>
      <c r="R2892" s="8"/>
      <c r="S2892" s="4"/>
      <c r="T2892" s="4"/>
      <c r="U2892" s="4"/>
      <c r="W2892" s="9"/>
      <c r="X2892" s="4"/>
      <c r="Y2892" s="18"/>
      <c r="Z2892" s="16"/>
      <c r="AD2892" s="5"/>
    </row>
    <row r="2893" spans="2:30" x14ac:dyDescent="0.2">
      <c r="B2893" s="4"/>
      <c r="C2893" s="3"/>
      <c r="D2893" s="29"/>
      <c r="E2893" s="10"/>
      <c r="F2893" s="114"/>
      <c r="G2893" s="2"/>
      <c r="J2893" s="3"/>
      <c r="K2893" s="3"/>
      <c r="L2893" s="3"/>
      <c r="M2893" s="3"/>
      <c r="N2893" s="27"/>
      <c r="O2893" s="4"/>
      <c r="P2893" s="4"/>
      <c r="Q2893" s="2"/>
      <c r="R2893" s="8"/>
      <c r="S2893" s="4"/>
      <c r="T2893" s="4"/>
      <c r="U2893" s="4"/>
      <c r="W2893" s="9"/>
      <c r="X2893" s="4"/>
      <c r="Y2893" s="18"/>
      <c r="Z2893" s="16"/>
      <c r="AD2893" s="5"/>
    </row>
    <row r="2894" spans="2:30" x14ac:dyDescent="0.2">
      <c r="B2894" s="4"/>
      <c r="C2894" s="3"/>
      <c r="D2894" s="29"/>
      <c r="E2894" s="10"/>
      <c r="F2894" s="114"/>
      <c r="G2894" s="2"/>
      <c r="J2894" s="3"/>
      <c r="K2894" s="3"/>
      <c r="L2894" s="3"/>
      <c r="M2894" s="3"/>
      <c r="N2894" s="27"/>
      <c r="O2894" s="4"/>
      <c r="P2894" s="4"/>
      <c r="Q2894" s="2"/>
      <c r="R2894" s="8"/>
      <c r="S2894" s="4"/>
      <c r="T2894" s="4"/>
      <c r="U2894" s="4"/>
      <c r="W2894" s="9"/>
      <c r="X2894" s="4"/>
      <c r="Y2894" s="18"/>
      <c r="Z2894" s="16"/>
      <c r="AD2894" s="5"/>
    </row>
    <row r="2895" spans="2:30" x14ac:dyDescent="0.2">
      <c r="B2895" s="4"/>
      <c r="C2895" s="3"/>
      <c r="D2895" s="29"/>
      <c r="E2895" s="10"/>
      <c r="F2895" s="114"/>
      <c r="G2895" s="2"/>
      <c r="J2895" s="3"/>
      <c r="K2895" s="3"/>
      <c r="L2895" s="3"/>
      <c r="M2895" s="3"/>
      <c r="N2895" s="27"/>
      <c r="O2895" s="4"/>
      <c r="P2895" s="4"/>
      <c r="Q2895" s="2"/>
      <c r="R2895" s="8"/>
      <c r="S2895" s="4"/>
      <c r="T2895" s="4"/>
      <c r="U2895" s="4"/>
      <c r="W2895" s="9"/>
      <c r="X2895" s="4"/>
      <c r="Y2895" s="18"/>
      <c r="Z2895" s="16"/>
      <c r="AD2895" s="5"/>
    </row>
    <row r="2896" spans="2:30" x14ac:dyDescent="0.2">
      <c r="B2896" s="4"/>
      <c r="C2896" s="3"/>
      <c r="D2896" s="29"/>
      <c r="E2896" s="10"/>
      <c r="F2896" s="114"/>
      <c r="G2896" s="2"/>
      <c r="J2896" s="3"/>
      <c r="K2896" s="3"/>
      <c r="L2896" s="3"/>
      <c r="M2896" s="3"/>
      <c r="N2896" s="27"/>
      <c r="O2896" s="4"/>
      <c r="P2896" s="4"/>
      <c r="Q2896" s="2"/>
      <c r="R2896" s="8"/>
      <c r="S2896" s="4"/>
      <c r="T2896" s="4"/>
      <c r="U2896" s="4"/>
      <c r="W2896" s="9"/>
      <c r="X2896" s="4"/>
      <c r="Y2896" s="18"/>
      <c r="Z2896" s="16"/>
      <c r="AD2896" s="5"/>
    </row>
    <row r="2897" spans="2:30" x14ac:dyDescent="0.2">
      <c r="B2897" s="4"/>
      <c r="C2897" s="3"/>
      <c r="D2897" s="29"/>
      <c r="E2897" s="10"/>
      <c r="F2897" s="114"/>
      <c r="G2897" s="2"/>
      <c r="J2897" s="3"/>
      <c r="K2897" s="3"/>
      <c r="L2897" s="3"/>
      <c r="M2897" s="3"/>
      <c r="N2897" s="27"/>
      <c r="O2897" s="4"/>
      <c r="P2897" s="4"/>
      <c r="Q2897" s="2"/>
      <c r="R2897" s="8"/>
      <c r="S2897" s="4"/>
      <c r="T2897" s="4"/>
      <c r="U2897" s="4"/>
      <c r="W2897" s="9"/>
      <c r="X2897" s="4"/>
      <c r="Y2897" s="18"/>
      <c r="Z2897" s="16"/>
      <c r="AD2897" s="5"/>
    </row>
    <row r="2898" spans="2:30" x14ac:dyDescent="0.2">
      <c r="B2898" s="4"/>
      <c r="C2898" s="3"/>
      <c r="D2898" s="29"/>
      <c r="E2898" s="10"/>
      <c r="F2898" s="114"/>
      <c r="G2898" s="2"/>
      <c r="J2898" s="3"/>
      <c r="K2898" s="3"/>
      <c r="L2898" s="3"/>
      <c r="M2898" s="3"/>
      <c r="N2898" s="27"/>
      <c r="O2898" s="4"/>
      <c r="P2898" s="4"/>
      <c r="Q2898" s="2"/>
      <c r="R2898" s="8"/>
      <c r="S2898" s="4"/>
      <c r="T2898" s="4"/>
      <c r="U2898" s="4"/>
      <c r="W2898" s="9"/>
      <c r="X2898" s="4"/>
      <c r="Y2898" s="18"/>
      <c r="Z2898" s="16"/>
      <c r="AD2898" s="5"/>
    </row>
    <row r="2899" spans="2:30" x14ac:dyDescent="0.2">
      <c r="B2899" s="4"/>
      <c r="C2899" s="3"/>
      <c r="D2899" s="29"/>
      <c r="E2899" s="10"/>
      <c r="F2899" s="114"/>
      <c r="G2899" s="2"/>
      <c r="J2899" s="3"/>
      <c r="K2899" s="3"/>
      <c r="L2899" s="3"/>
      <c r="M2899" s="3"/>
      <c r="N2899" s="27"/>
      <c r="O2899" s="4"/>
      <c r="P2899" s="4"/>
      <c r="Q2899" s="2"/>
      <c r="R2899" s="8"/>
      <c r="S2899" s="4"/>
      <c r="T2899" s="4"/>
      <c r="U2899" s="4"/>
      <c r="W2899" s="9"/>
      <c r="X2899" s="4"/>
      <c r="Y2899" s="18"/>
      <c r="Z2899" s="16"/>
      <c r="AD2899" s="5"/>
    </row>
    <row r="2900" spans="2:30" x14ac:dyDescent="0.2">
      <c r="B2900" s="4"/>
      <c r="C2900" s="3"/>
      <c r="D2900" s="29"/>
      <c r="E2900" s="10"/>
      <c r="F2900" s="114"/>
      <c r="G2900" s="2"/>
      <c r="J2900" s="3"/>
      <c r="K2900" s="3"/>
      <c r="L2900" s="3"/>
      <c r="M2900" s="3"/>
      <c r="N2900" s="27"/>
      <c r="O2900" s="4"/>
      <c r="P2900" s="4"/>
      <c r="Q2900" s="2"/>
      <c r="R2900" s="8"/>
      <c r="S2900" s="4"/>
      <c r="T2900" s="4"/>
      <c r="U2900" s="4"/>
      <c r="W2900" s="9"/>
      <c r="X2900" s="4"/>
      <c r="Y2900" s="18"/>
      <c r="Z2900" s="16"/>
      <c r="AD2900" s="5"/>
    </row>
    <row r="2901" spans="2:30" x14ac:dyDescent="0.2">
      <c r="B2901" s="4"/>
      <c r="C2901" s="3"/>
      <c r="D2901" s="29"/>
      <c r="E2901" s="10"/>
      <c r="F2901" s="114"/>
      <c r="G2901" s="2"/>
      <c r="J2901" s="3"/>
      <c r="K2901" s="3"/>
      <c r="L2901" s="3"/>
      <c r="M2901" s="3"/>
      <c r="N2901" s="27"/>
      <c r="O2901" s="4"/>
      <c r="P2901" s="4"/>
      <c r="Q2901" s="2"/>
      <c r="R2901" s="8"/>
      <c r="S2901" s="4"/>
      <c r="T2901" s="4"/>
      <c r="U2901" s="4"/>
      <c r="W2901" s="9"/>
      <c r="X2901" s="4"/>
      <c r="Y2901" s="18"/>
      <c r="Z2901" s="16"/>
      <c r="AD2901" s="5"/>
    </row>
    <row r="2902" spans="2:30" x14ac:dyDescent="0.2">
      <c r="B2902" s="4"/>
      <c r="C2902" s="3"/>
      <c r="D2902" s="29"/>
      <c r="E2902" s="10"/>
      <c r="F2902" s="114"/>
      <c r="G2902" s="2"/>
      <c r="J2902" s="3"/>
      <c r="K2902" s="3"/>
      <c r="L2902" s="3"/>
      <c r="M2902" s="3"/>
      <c r="N2902" s="27"/>
      <c r="O2902" s="4"/>
      <c r="P2902" s="4"/>
      <c r="Q2902" s="2"/>
      <c r="R2902" s="8"/>
      <c r="S2902" s="4"/>
      <c r="T2902" s="4"/>
      <c r="U2902" s="4"/>
      <c r="W2902" s="9"/>
      <c r="X2902" s="4"/>
      <c r="Y2902" s="18"/>
      <c r="Z2902" s="16"/>
      <c r="AD2902" s="5"/>
    </row>
    <row r="2903" spans="2:30" x14ac:dyDescent="0.2">
      <c r="B2903" s="4"/>
      <c r="C2903" s="3"/>
      <c r="D2903" s="29"/>
      <c r="E2903" s="10"/>
      <c r="F2903" s="114"/>
      <c r="G2903" s="2"/>
      <c r="J2903" s="3"/>
      <c r="K2903" s="3"/>
      <c r="L2903" s="3"/>
      <c r="M2903" s="3"/>
      <c r="N2903" s="27"/>
      <c r="O2903" s="4"/>
      <c r="P2903" s="4"/>
      <c r="Q2903" s="2"/>
      <c r="R2903" s="8"/>
      <c r="S2903" s="4"/>
      <c r="T2903" s="4"/>
      <c r="U2903" s="4"/>
      <c r="W2903" s="9"/>
      <c r="X2903" s="4"/>
      <c r="Y2903" s="18"/>
      <c r="Z2903" s="16"/>
      <c r="AD2903" s="5"/>
    </row>
    <row r="2904" spans="2:30" x14ac:dyDescent="0.2">
      <c r="B2904" s="4"/>
      <c r="C2904" s="3"/>
      <c r="D2904" s="29"/>
      <c r="E2904" s="10"/>
      <c r="F2904" s="114"/>
      <c r="G2904" s="2"/>
      <c r="J2904" s="3"/>
      <c r="K2904" s="3"/>
      <c r="L2904" s="3"/>
      <c r="M2904" s="3"/>
      <c r="N2904" s="27"/>
      <c r="O2904" s="4"/>
      <c r="P2904" s="4"/>
      <c r="Q2904" s="2"/>
      <c r="R2904" s="8"/>
      <c r="S2904" s="4"/>
      <c r="T2904" s="4"/>
      <c r="U2904" s="4"/>
      <c r="W2904" s="9"/>
      <c r="X2904" s="4"/>
      <c r="Y2904" s="18"/>
      <c r="Z2904" s="16"/>
      <c r="AD2904" s="5"/>
    </row>
    <row r="2905" spans="2:30" x14ac:dyDescent="0.2">
      <c r="B2905" s="4"/>
      <c r="C2905" s="3"/>
      <c r="D2905" s="29"/>
      <c r="E2905" s="10"/>
      <c r="F2905" s="114"/>
      <c r="G2905" s="2"/>
      <c r="J2905" s="3"/>
      <c r="K2905" s="3"/>
      <c r="L2905" s="3"/>
      <c r="M2905" s="3"/>
      <c r="N2905" s="27"/>
      <c r="O2905" s="4"/>
      <c r="P2905" s="4"/>
      <c r="Q2905" s="2"/>
      <c r="R2905" s="8"/>
      <c r="S2905" s="4"/>
      <c r="T2905" s="4"/>
      <c r="U2905" s="4"/>
      <c r="W2905" s="9"/>
      <c r="X2905" s="4"/>
      <c r="Y2905" s="18"/>
      <c r="Z2905" s="16"/>
      <c r="AD2905" s="5"/>
    </row>
    <row r="2906" spans="2:30" x14ac:dyDescent="0.2">
      <c r="B2906" s="4"/>
      <c r="C2906" s="3"/>
      <c r="D2906" s="29"/>
      <c r="E2906" s="10"/>
      <c r="F2906" s="114"/>
      <c r="G2906" s="2"/>
      <c r="J2906" s="3"/>
      <c r="K2906" s="3"/>
      <c r="L2906" s="3"/>
      <c r="M2906" s="3"/>
      <c r="N2906" s="27"/>
      <c r="O2906" s="4"/>
      <c r="P2906" s="4"/>
      <c r="Q2906" s="2"/>
      <c r="R2906" s="8"/>
      <c r="S2906" s="4"/>
      <c r="T2906" s="4"/>
      <c r="U2906" s="4"/>
      <c r="W2906" s="9"/>
      <c r="X2906" s="4"/>
      <c r="Y2906" s="18"/>
      <c r="Z2906" s="16"/>
      <c r="AD2906" s="5"/>
    </row>
    <row r="2907" spans="2:30" x14ac:dyDescent="0.2">
      <c r="B2907" s="4"/>
      <c r="C2907" s="3"/>
      <c r="D2907" s="29"/>
      <c r="E2907" s="10"/>
      <c r="F2907" s="114"/>
      <c r="G2907" s="2"/>
      <c r="J2907" s="3"/>
      <c r="K2907" s="3"/>
      <c r="L2907" s="3"/>
      <c r="M2907" s="3"/>
      <c r="N2907" s="27"/>
      <c r="O2907" s="4"/>
      <c r="P2907" s="4"/>
      <c r="Q2907" s="2"/>
      <c r="R2907" s="8"/>
      <c r="S2907" s="4"/>
      <c r="T2907" s="4"/>
      <c r="U2907" s="4"/>
      <c r="W2907" s="9"/>
      <c r="X2907" s="4"/>
      <c r="Y2907" s="18"/>
      <c r="Z2907" s="16"/>
      <c r="AD2907" s="5"/>
    </row>
    <row r="2908" spans="2:30" x14ac:dyDescent="0.2">
      <c r="B2908" s="4"/>
      <c r="C2908" s="3"/>
      <c r="D2908" s="29"/>
      <c r="E2908" s="10"/>
      <c r="F2908" s="114"/>
      <c r="G2908" s="2"/>
      <c r="J2908" s="3"/>
      <c r="K2908" s="3"/>
      <c r="L2908" s="3"/>
      <c r="M2908" s="3"/>
      <c r="N2908" s="27"/>
      <c r="O2908" s="4"/>
      <c r="P2908" s="4"/>
      <c r="Q2908" s="2"/>
      <c r="R2908" s="8"/>
      <c r="S2908" s="4"/>
      <c r="T2908" s="4"/>
      <c r="U2908" s="4"/>
      <c r="W2908" s="9"/>
      <c r="X2908" s="4"/>
      <c r="Y2908" s="18"/>
      <c r="Z2908" s="16"/>
      <c r="AD2908" s="5"/>
    </row>
    <row r="2909" spans="2:30" x14ac:dyDescent="0.2">
      <c r="B2909" s="4"/>
      <c r="C2909" s="3"/>
      <c r="D2909" s="29"/>
      <c r="E2909" s="10"/>
      <c r="F2909" s="114"/>
      <c r="G2909" s="2"/>
      <c r="J2909" s="3"/>
      <c r="K2909" s="3"/>
      <c r="L2909" s="3"/>
      <c r="M2909" s="3"/>
      <c r="N2909" s="27"/>
      <c r="O2909" s="4"/>
      <c r="P2909" s="4"/>
      <c r="Q2909" s="2"/>
      <c r="R2909" s="8"/>
      <c r="S2909" s="4"/>
      <c r="T2909" s="4"/>
      <c r="U2909" s="4"/>
      <c r="W2909" s="9"/>
      <c r="X2909" s="4"/>
      <c r="Y2909" s="18"/>
      <c r="Z2909" s="16"/>
      <c r="AD2909" s="5"/>
    </row>
    <row r="2910" spans="2:30" x14ac:dyDescent="0.2">
      <c r="B2910" s="4"/>
      <c r="C2910" s="3"/>
      <c r="D2910" s="29"/>
      <c r="E2910" s="10"/>
      <c r="F2910" s="114"/>
      <c r="G2910" s="2"/>
      <c r="J2910" s="3"/>
      <c r="K2910" s="3"/>
      <c r="L2910" s="3"/>
      <c r="M2910" s="3"/>
      <c r="N2910" s="27"/>
      <c r="O2910" s="4"/>
      <c r="P2910" s="4"/>
      <c r="Q2910" s="2"/>
      <c r="R2910" s="8"/>
      <c r="S2910" s="4"/>
      <c r="T2910" s="4"/>
      <c r="U2910" s="4"/>
      <c r="W2910" s="9"/>
      <c r="X2910" s="4"/>
      <c r="Y2910" s="18"/>
      <c r="Z2910" s="16"/>
      <c r="AD2910" s="5"/>
    </row>
    <row r="2911" spans="2:30" x14ac:dyDescent="0.2">
      <c r="B2911" s="4"/>
      <c r="C2911" s="3"/>
      <c r="D2911" s="29"/>
      <c r="E2911" s="10"/>
      <c r="F2911" s="114"/>
      <c r="G2911" s="2"/>
      <c r="J2911" s="3"/>
      <c r="K2911" s="3"/>
      <c r="L2911" s="3"/>
      <c r="M2911" s="3"/>
      <c r="N2911" s="27"/>
      <c r="O2911" s="4"/>
      <c r="P2911" s="4"/>
      <c r="Q2911" s="2"/>
      <c r="R2911" s="8"/>
      <c r="S2911" s="4"/>
      <c r="T2911" s="4"/>
      <c r="U2911" s="4"/>
      <c r="W2911" s="9"/>
      <c r="X2911" s="4"/>
      <c r="Y2911" s="18"/>
      <c r="Z2911" s="16"/>
      <c r="AD2911" s="5"/>
    </row>
    <row r="2912" spans="2:30" x14ac:dyDescent="0.2">
      <c r="B2912" s="4"/>
      <c r="C2912" s="3"/>
      <c r="D2912" s="29"/>
      <c r="E2912" s="10"/>
      <c r="F2912" s="114"/>
      <c r="G2912" s="2"/>
      <c r="J2912" s="3"/>
      <c r="K2912" s="3"/>
      <c r="L2912" s="3"/>
      <c r="M2912" s="3"/>
      <c r="N2912" s="27"/>
      <c r="O2912" s="4"/>
      <c r="P2912" s="4"/>
      <c r="Q2912" s="2"/>
      <c r="R2912" s="8"/>
      <c r="S2912" s="4"/>
      <c r="T2912" s="4"/>
      <c r="U2912" s="4"/>
      <c r="W2912" s="9"/>
      <c r="X2912" s="4"/>
      <c r="Y2912" s="18"/>
      <c r="Z2912" s="16"/>
      <c r="AD2912" s="5"/>
    </row>
    <row r="2913" spans="2:30" x14ac:dyDescent="0.2">
      <c r="B2913" s="4"/>
      <c r="C2913" s="3"/>
      <c r="D2913" s="29"/>
      <c r="E2913" s="10"/>
      <c r="F2913" s="114"/>
      <c r="G2913" s="2"/>
      <c r="J2913" s="3"/>
      <c r="K2913" s="3"/>
      <c r="L2913" s="3"/>
      <c r="M2913" s="3"/>
      <c r="N2913" s="27"/>
      <c r="O2913" s="4"/>
      <c r="P2913" s="4"/>
      <c r="Q2913" s="2"/>
      <c r="R2913" s="8"/>
      <c r="S2913" s="4"/>
      <c r="T2913" s="4"/>
      <c r="U2913" s="4"/>
      <c r="W2913" s="9"/>
      <c r="X2913" s="4"/>
      <c r="Y2913" s="18"/>
      <c r="Z2913" s="16"/>
      <c r="AD2913" s="5"/>
    </row>
    <row r="2914" spans="2:30" x14ac:dyDescent="0.2">
      <c r="B2914" s="4"/>
      <c r="C2914" s="3"/>
      <c r="D2914" s="29"/>
      <c r="E2914" s="10"/>
      <c r="F2914" s="114"/>
      <c r="G2914" s="2"/>
      <c r="J2914" s="3"/>
      <c r="K2914" s="3"/>
      <c r="L2914" s="3"/>
      <c r="M2914" s="3"/>
      <c r="N2914" s="27"/>
      <c r="O2914" s="4"/>
      <c r="P2914" s="4"/>
      <c r="Q2914" s="2"/>
      <c r="R2914" s="8"/>
      <c r="S2914" s="4"/>
      <c r="T2914" s="4"/>
      <c r="U2914" s="4"/>
      <c r="W2914" s="9"/>
      <c r="X2914" s="4"/>
      <c r="Y2914" s="18"/>
      <c r="Z2914" s="16"/>
      <c r="AD2914" s="5"/>
    </row>
    <row r="2915" spans="2:30" x14ac:dyDescent="0.2">
      <c r="B2915" s="4"/>
      <c r="C2915" s="3"/>
      <c r="D2915" s="29"/>
      <c r="E2915" s="10"/>
      <c r="F2915" s="114"/>
      <c r="G2915" s="2"/>
      <c r="J2915" s="3"/>
      <c r="K2915" s="3"/>
      <c r="L2915" s="3"/>
      <c r="M2915" s="3"/>
      <c r="N2915" s="27"/>
      <c r="O2915" s="4"/>
      <c r="P2915" s="4"/>
      <c r="Q2915" s="2"/>
      <c r="R2915" s="8"/>
      <c r="S2915" s="4"/>
      <c r="T2915" s="4"/>
      <c r="U2915" s="4"/>
      <c r="W2915" s="9"/>
      <c r="X2915" s="4"/>
      <c r="Y2915" s="18"/>
      <c r="Z2915" s="16"/>
      <c r="AD2915" s="5"/>
    </row>
    <row r="2916" spans="2:30" x14ac:dyDescent="0.2">
      <c r="B2916" s="4"/>
      <c r="C2916" s="3"/>
      <c r="D2916" s="29"/>
      <c r="E2916" s="10"/>
      <c r="F2916" s="114"/>
      <c r="G2916" s="2"/>
      <c r="J2916" s="3"/>
      <c r="K2916" s="3"/>
      <c r="L2916" s="3"/>
      <c r="M2916" s="3"/>
      <c r="N2916" s="27"/>
      <c r="O2916" s="4"/>
      <c r="P2916" s="4"/>
      <c r="Q2916" s="2"/>
      <c r="R2916" s="8"/>
      <c r="S2916" s="4"/>
      <c r="T2916" s="4"/>
      <c r="U2916" s="4"/>
      <c r="W2916" s="9"/>
      <c r="X2916" s="4"/>
      <c r="Y2916" s="18"/>
      <c r="Z2916" s="16"/>
      <c r="AD2916" s="5"/>
    </row>
    <row r="2917" spans="2:30" x14ac:dyDescent="0.2">
      <c r="B2917" s="4"/>
      <c r="C2917" s="3"/>
      <c r="D2917" s="29"/>
      <c r="E2917" s="10"/>
      <c r="F2917" s="114"/>
      <c r="G2917" s="2"/>
      <c r="J2917" s="3"/>
      <c r="K2917" s="3"/>
      <c r="L2917" s="3"/>
      <c r="M2917" s="3"/>
      <c r="N2917" s="27"/>
      <c r="O2917" s="4"/>
      <c r="P2917" s="4"/>
      <c r="Q2917" s="2"/>
      <c r="R2917" s="8"/>
      <c r="S2917" s="4"/>
      <c r="T2917" s="4"/>
      <c r="U2917" s="4"/>
      <c r="W2917" s="9"/>
      <c r="X2917" s="4"/>
      <c r="Y2917" s="18"/>
      <c r="Z2917" s="16"/>
      <c r="AD2917" s="5"/>
    </row>
    <row r="2918" spans="2:30" x14ac:dyDescent="0.2">
      <c r="B2918" s="4"/>
      <c r="C2918" s="3"/>
      <c r="D2918" s="29"/>
      <c r="E2918" s="10"/>
      <c r="F2918" s="114"/>
      <c r="G2918" s="2"/>
      <c r="J2918" s="3"/>
      <c r="K2918" s="3"/>
      <c r="L2918" s="3"/>
      <c r="M2918" s="3"/>
      <c r="N2918" s="27"/>
      <c r="O2918" s="4"/>
      <c r="P2918" s="4"/>
      <c r="Q2918" s="2"/>
      <c r="R2918" s="8"/>
      <c r="S2918" s="4"/>
      <c r="T2918" s="4"/>
      <c r="U2918" s="4"/>
      <c r="W2918" s="9"/>
      <c r="X2918" s="4"/>
      <c r="Y2918" s="18"/>
      <c r="Z2918" s="16"/>
      <c r="AD2918" s="5"/>
    </row>
    <row r="2919" spans="2:30" x14ac:dyDescent="0.2">
      <c r="B2919" s="4"/>
      <c r="C2919" s="3"/>
      <c r="D2919" s="29"/>
      <c r="E2919" s="10"/>
      <c r="F2919" s="114"/>
      <c r="G2919" s="2"/>
      <c r="J2919" s="3"/>
      <c r="K2919" s="3"/>
      <c r="L2919" s="3"/>
      <c r="M2919" s="3"/>
      <c r="N2919" s="27"/>
      <c r="O2919" s="4"/>
      <c r="P2919" s="4"/>
      <c r="Q2919" s="2"/>
      <c r="R2919" s="8"/>
      <c r="S2919" s="4"/>
      <c r="T2919" s="4"/>
      <c r="U2919" s="4"/>
      <c r="W2919" s="9"/>
      <c r="X2919" s="4"/>
      <c r="Y2919" s="18"/>
      <c r="Z2919" s="16"/>
      <c r="AD2919" s="5"/>
    </row>
    <row r="2920" spans="2:30" x14ac:dyDescent="0.2">
      <c r="B2920" s="4"/>
      <c r="C2920" s="3"/>
      <c r="D2920" s="29"/>
      <c r="E2920" s="10"/>
      <c r="F2920" s="114"/>
      <c r="G2920" s="2"/>
      <c r="J2920" s="3"/>
      <c r="K2920" s="3"/>
      <c r="L2920" s="3"/>
      <c r="M2920" s="3"/>
      <c r="N2920" s="27"/>
      <c r="O2920" s="4"/>
      <c r="P2920" s="4"/>
      <c r="Q2920" s="2"/>
      <c r="R2920" s="8"/>
      <c r="S2920" s="4"/>
      <c r="T2920" s="4"/>
      <c r="U2920" s="4"/>
      <c r="W2920" s="9"/>
      <c r="X2920" s="4"/>
      <c r="Y2920" s="18"/>
      <c r="Z2920" s="16"/>
      <c r="AD2920" s="5"/>
    </row>
    <row r="2921" spans="2:30" x14ac:dyDescent="0.2">
      <c r="B2921" s="4"/>
      <c r="C2921" s="3"/>
      <c r="D2921" s="29"/>
      <c r="E2921" s="10"/>
      <c r="F2921" s="114"/>
      <c r="G2921" s="2"/>
      <c r="J2921" s="3"/>
      <c r="K2921" s="3"/>
      <c r="L2921" s="3"/>
      <c r="M2921" s="3"/>
      <c r="N2921" s="27"/>
      <c r="O2921" s="4"/>
      <c r="P2921" s="4"/>
      <c r="Q2921" s="2"/>
      <c r="R2921" s="8"/>
      <c r="S2921" s="4"/>
      <c r="T2921" s="4"/>
      <c r="U2921" s="4"/>
      <c r="W2921" s="9"/>
      <c r="X2921" s="4"/>
      <c r="Y2921" s="18"/>
      <c r="Z2921" s="16"/>
      <c r="AD2921" s="5"/>
    </row>
    <row r="2922" spans="2:30" x14ac:dyDescent="0.2">
      <c r="B2922" s="4"/>
      <c r="C2922" s="3"/>
      <c r="D2922" s="29"/>
      <c r="E2922" s="10"/>
      <c r="F2922" s="114"/>
      <c r="G2922" s="2"/>
      <c r="J2922" s="3"/>
      <c r="K2922" s="3"/>
      <c r="L2922" s="3"/>
      <c r="M2922" s="3"/>
      <c r="N2922" s="27"/>
      <c r="O2922" s="4"/>
      <c r="P2922" s="4"/>
      <c r="Q2922" s="2"/>
      <c r="R2922" s="8"/>
      <c r="S2922" s="4"/>
      <c r="T2922" s="4"/>
      <c r="U2922" s="4"/>
      <c r="W2922" s="9"/>
      <c r="X2922" s="4"/>
      <c r="Y2922" s="18"/>
      <c r="Z2922" s="16"/>
      <c r="AD2922" s="5"/>
    </row>
    <row r="2923" spans="2:30" x14ac:dyDescent="0.2">
      <c r="B2923" s="4"/>
      <c r="C2923" s="3"/>
      <c r="D2923" s="29"/>
      <c r="E2923" s="10"/>
      <c r="F2923" s="114"/>
      <c r="G2923" s="2"/>
      <c r="J2923" s="3"/>
      <c r="K2923" s="3"/>
      <c r="L2923" s="3"/>
      <c r="M2923" s="3"/>
      <c r="N2923" s="27"/>
      <c r="O2923" s="4"/>
      <c r="P2923" s="4"/>
      <c r="Q2923" s="2"/>
      <c r="R2923" s="8"/>
      <c r="S2923" s="4"/>
      <c r="T2923" s="4"/>
      <c r="U2923" s="4"/>
      <c r="W2923" s="9"/>
      <c r="X2923" s="4"/>
      <c r="Y2923" s="18"/>
      <c r="Z2923" s="16"/>
      <c r="AD2923" s="5"/>
    </row>
    <row r="2924" spans="2:30" x14ac:dyDescent="0.2">
      <c r="B2924" s="4"/>
      <c r="C2924" s="3"/>
      <c r="D2924" s="29"/>
      <c r="E2924" s="10"/>
      <c r="F2924" s="114"/>
      <c r="G2924" s="2"/>
      <c r="J2924" s="3"/>
      <c r="K2924" s="3"/>
      <c r="L2924" s="3"/>
      <c r="M2924" s="3"/>
      <c r="N2924" s="27"/>
      <c r="O2924" s="4"/>
      <c r="P2924" s="4"/>
      <c r="Q2924" s="2"/>
      <c r="R2924" s="8"/>
      <c r="S2924" s="4"/>
      <c r="T2924" s="4"/>
      <c r="U2924" s="4"/>
      <c r="W2924" s="9"/>
      <c r="X2924" s="4"/>
      <c r="Y2924" s="18"/>
      <c r="Z2924" s="16"/>
      <c r="AD2924" s="5"/>
    </row>
    <row r="2925" spans="2:30" x14ac:dyDescent="0.2">
      <c r="B2925" s="4"/>
      <c r="C2925" s="3"/>
      <c r="D2925" s="29"/>
      <c r="E2925" s="10"/>
      <c r="F2925" s="114"/>
      <c r="G2925" s="2"/>
      <c r="J2925" s="3"/>
      <c r="K2925" s="3"/>
      <c r="L2925" s="3"/>
      <c r="M2925" s="3"/>
      <c r="N2925" s="27"/>
      <c r="O2925" s="4"/>
      <c r="P2925" s="4"/>
      <c r="Q2925" s="2"/>
      <c r="R2925" s="8"/>
      <c r="S2925" s="4"/>
      <c r="T2925" s="4"/>
      <c r="U2925" s="4"/>
      <c r="W2925" s="9"/>
      <c r="X2925" s="4"/>
      <c r="Y2925" s="18"/>
      <c r="Z2925" s="16"/>
      <c r="AD2925" s="5"/>
    </row>
    <row r="2926" spans="2:30" x14ac:dyDescent="0.2">
      <c r="B2926" s="4"/>
      <c r="C2926" s="3"/>
      <c r="D2926" s="29"/>
      <c r="E2926" s="10"/>
      <c r="F2926" s="114"/>
      <c r="G2926" s="2"/>
      <c r="J2926" s="3"/>
      <c r="K2926" s="3"/>
      <c r="L2926" s="3"/>
      <c r="M2926" s="3"/>
      <c r="N2926" s="27"/>
      <c r="O2926" s="4"/>
      <c r="P2926" s="4"/>
      <c r="Q2926" s="2"/>
      <c r="R2926" s="8"/>
      <c r="S2926" s="4"/>
      <c r="T2926" s="4"/>
      <c r="U2926" s="4"/>
      <c r="W2926" s="9"/>
      <c r="X2926" s="4"/>
      <c r="Y2926" s="18"/>
      <c r="Z2926" s="16"/>
      <c r="AD2926" s="5"/>
    </row>
    <row r="2927" spans="2:30" x14ac:dyDescent="0.2">
      <c r="B2927" s="4"/>
      <c r="C2927" s="3"/>
      <c r="D2927" s="29"/>
      <c r="E2927" s="10"/>
      <c r="F2927" s="114"/>
      <c r="G2927" s="2"/>
      <c r="J2927" s="3"/>
      <c r="K2927" s="3"/>
      <c r="L2927" s="3"/>
      <c r="M2927" s="3"/>
      <c r="N2927" s="27"/>
      <c r="O2927" s="4"/>
      <c r="P2927" s="4"/>
      <c r="Q2927" s="2"/>
      <c r="R2927" s="8"/>
      <c r="S2927" s="4"/>
      <c r="T2927" s="4"/>
      <c r="U2927" s="4"/>
      <c r="W2927" s="9"/>
      <c r="X2927" s="4"/>
      <c r="Y2927" s="18"/>
      <c r="Z2927" s="16"/>
      <c r="AD2927" s="5"/>
    </row>
    <row r="2928" spans="2:30" x14ac:dyDescent="0.2">
      <c r="B2928" s="4"/>
      <c r="C2928" s="3"/>
      <c r="D2928" s="29"/>
      <c r="E2928" s="10"/>
      <c r="F2928" s="114"/>
      <c r="G2928" s="2"/>
      <c r="J2928" s="3"/>
      <c r="K2928" s="3"/>
      <c r="L2928" s="3"/>
      <c r="M2928" s="3"/>
      <c r="N2928" s="27"/>
      <c r="O2928" s="4"/>
      <c r="P2928" s="4"/>
      <c r="Q2928" s="2"/>
      <c r="R2928" s="8"/>
      <c r="S2928" s="4"/>
      <c r="T2928" s="4"/>
      <c r="U2928" s="4"/>
      <c r="W2928" s="9"/>
      <c r="X2928" s="4"/>
      <c r="Y2928" s="18"/>
      <c r="Z2928" s="16"/>
      <c r="AD2928" s="5"/>
    </row>
    <row r="2929" spans="2:30" x14ac:dyDescent="0.2">
      <c r="B2929" s="4"/>
      <c r="C2929" s="3"/>
      <c r="D2929" s="29"/>
      <c r="E2929" s="10"/>
      <c r="F2929" s="114"/>
      <c r="G2929" s="2"/>
      <c r="J2929" s="3"/>
      <c r="K2929" s="3"/>
      <c r="L2929" s="3"/>
      <c r="M2929" s="3"/>
      <c r="N2929" s="27"/>
      <c r="O2929" s="4"/>
      <c r="P2929" s="4"/>
      <c r="Q2929" s="2"/>
      <c r="R2929" s="8"/>
      <c r="S2929" s="4"/>
      <c r="T2929" s="4"/>
      <c r="U2929" s="4"/>
      <c r="W2929" s="9"/>
      <c r="X2929" s="4"/>
      <c r="Y2929" s="18"/>
      <c r="Z2929" s="16"/>
      <c r="AD2929" s="5"/>
    </row>
    <row r="2930" spans="2:30" x14ac:dyDescent="0.2">
      <c r="B2930" s="4"/>
      <c r="C2930" s="3"/>
      <c r="D2930" s="29"/>
      <c r="E2930" s="10"/>
      <c r="F2930" s="114"/>
      <c r="G2930" s="2"/>
      <c r="J2930" s="3"/>
      <c r="K2930" s="3"/>
      <c r="L2930" s="3"/>
      <c r="M2930" s="3"/>
      <c r="N2930" s="27"/>
      <c r="O2930" s="4"/>
      <c r="P2930" s="4"/>
      <c r="Q2930" s="2"/>
      <c r="R2930" s="8"/>
      <c r="S2930" s="4"/>
      <c r="T2930" s="4"/>
      <c r="U2930" s="4"/>
      <c r="W2930" s="9"/>
      <c r="X2930" s="4"/>
      <c r="Y2930" s="18"/>
      <c r="Z2930" s="16"/>
      <c r="AD2930" s="5"/>
    </row>
    <row r="2931" spans="2:30" x14ac:dyDescent="0.2">
      <c r="B2931" s="4"/>
      <c r="C2931" s="3"/>
      <c r="D2931" s="29"/>
      <c r="E2931" s="10"/>
      <c r="F2931" s="114"/>
      <c r="G2931" s="2"/>
      <c r="J2931" s="3"/>
      <c r="K2931" s="3"/>
      <c r="L2931" s="3"/>
      <c r="M2931" s="3"/>
      <c r="N2931" s="27"/>
      <c r="O2931" s="4"/>
      <c r="P2931" s="4"/>
      <c r="Q2931" s="2"/>
      <c r="R2931" s="8"/>
      <c r="S2931" s="4"/>
      <c r="T2931" s="4"/>
      <c r="U2931" s="4"/>
      <c r="W2931" s="9"/>
      <c r="X2931" s="4"/>
      <c r="Y2931" s="18"/>
      <c r="Z2931" s="16"/>
      <c r="AD2931" s="5"/>
    </row>
    <row r="2932" spans="2:30" x14ac:dyDescent="0.2">
      <c r="B2932" s="4"/>
      <c r="C2932" s="3"/>
      <c r="D2932" s="29"/>
      <c r="E2932" s="10"/>
      <c r="F2932" s="114"/>
      <c r="G2932" s="2"/>
      <c r="J2932" s="3"/>
      <c r="K2932" s="3"/>
      <c r="L2932" s="3"/>
      <c r="M2932" s="3"/>
      <c r="N2932" s="27"/>
      <c r="O2932" s="4"/>
      <c r="P2932" s="4"/>
      <c r="Q2932" s="2"/>
      <c r="R2932" s="8"/>
      <c r="S2932" s="4"/>
      <c r="T2932" s="4"/>
      <c r="U2932" s="4"/>
      <c r="W2932" s="9"/>
      <c r="X2932" s="93"/>
      <c r="Y2932" s="18"/>
      <c r="Z2932" s="16"/>
      <c r="AD2932" s="5"/>
    </row>
    <row r="2933" spans="2:30" x14ac:dyDescent="0.2">
      <c r="B2933" s="4"/>
      <c r="C2933" s="3"/>
      <c r="D2933" s="29"/>
      <c r="E2933" s="10"/>
      <c r="F2933" s="114"/>
      <c r="G2933" s="2"/>
      <c r="J2933" s="3"/>
      <c r="K2933" s="3"/>
      <c r="L2933" s="3"/>
      <c r="M2933" s="3"/>
      <c r="N2933" s="27"/>
      <c r="O2933" s="4"/>
      <c r="P2933" s="4"/>
      <c r="Q2933" s="2"/>
      <c r="R2933" s="8"/>
      <c r="S2933" s="4"/>
      <c r="T2933" s="4"/>
      <c r="U2933" s="4"/>
      <c r="W2933" s="9"/>
      <c r="X2933" s="4"/>
      <c r="Y2933" s="18"/>
      <c r="Z2933" s="16"/>
      <c r="AD2933" s="5"/>
    </row>
    <row r="2934" spans="2:30" x14ac:dyDescent="0.2">
      <c r="B2934" s="4"/>
      <c r="C2934" s="3"/>
      <c r="D2934" s="29"/>
      <c r="E2934" s="10"/>
      <c r="F2934" s="114"/>
      <c r="G2934" s="2"/>
      <c r="J2934" s="3"/>
      <c r="K2934" s="3"/>
      <c r="L2934" s="3"/>
      <c r="M2934" s="3"/>
      <c r="N2934" s="27"/>
      <c r="O2934" s="4"/>
      <c r="P2934" s="4"/>
      <c r="Q2934" s="2"/>
      <c r="R2934" s="8"/>
      <c r="S2934" s="4"/>
      <c r="T2934" s="4"/>
      <c r="U2934" s="4"/>
      <c r="W2934" s="9"/>
      <c r="X2934" s="4"/>
      <c r="Y2934" s="18"/>
      <c r="Z2934" s="16"/>
      <c r="AD2934" s="5"/>
    </row>
    <row r="2935" spans="2:30" x14ac:dyDescent="0.2">
      <c r="B2935" s="4"/>
      <c r="C2935" s="3"/>
      <c r="D2935" s="29"/>
      <c r="E2935" s="10"/>
      <c r="F2935" s="114"/>
      <c r="G2935" s="2"/>
      <c r="J2935" s="3"/>
      <c r="K2935" s="3"/>
      <c r="L2935" s="3"/>
      <c r="M2935" s="3"/>
      <c r="N2935" s="27"/>
      <c r="O2935" s="4"/>
      <c r="P2935" s="4"/>
      <c r="Q2935" s="2"/>
      <c r="R2935" s="8"/>
      <c r="S2935" s="4"/>
      <c r="T2935" s="4"/>
      <c r="U2935" s="4"/>
      <c r="W2935" s="9"/>
      <c r="X2935" s="4"/>
      <c r="Y2935" s="18"/>
      <c r="Z2935" s="16"/>
      <c r="AD2935" s="5"/>
    </row>
    <row r="2936" spans="2:30" x14ac:dyDescent="0.2">
      <c r="B2936" s="4"/>
      <c r="C2936" s="3"/>
      <c r="D2936" s="29"/>
      <c r="E2936" s="10"/>
      <c r="F2936" s="114"/>
      <c r="G2936" s="2"/>
      <c r="J2936" s="3"/>
      <c r="K2936" s="3"/>
      <c r="L2936" s="3"/>
      <c r="M2936" s="3"/>
      <c r="N2936" s="27"/>
      <c r="O2936" s="4"/>
      <c r="P2936" s="4"/>
      <c r="Q2936" s="2"/>
      <c r="R2936" s="8"/>
      <c r="S2936" s="4"/>
      <c r="T2936" s="4"/>
      <c r="U2936" s="4"/>
      <c r="W2936" s="9"/>
      <c r="X2936" s="4"/>
      <c r="Y2936" s="18"/>
      <c r="Z2936" s="16"/>
      <c r="AD2936" s="5"/>
    </row>
    <row r="2937" spans="2:30" x14ac:dyDescent="0.2">
      <c r="B2937" s="4"/>
      <c r="C2937" s="3"/>
      <c r="D2937" s="29"/>
      <c r="E2937" s="10"/>
      <c r="F2937" s="114"/>
      <c r="G2937" s="2"/>
      <c r="J2937" s="3"/>
      <c r="K2937" s="3"/>
      <c r="L2937" s="3"/>
      <c r="M2937" s="3"/>
      <c r="N2937" s="27"/>
      <c r="O2937" s="4"/>
      <c r="P2937" s="4"/>
      <c r="Q2937" s="2"/>
      <c r="R2937" s="8"/>
      <c r="S2937" s="4"/>
      <c r="T2937" s="4"/>
      <c r="U2937" s="4"/>
      <c r="W2937" s="9"/>
      <c r="X2937" s="4"/>
      <c r="Y2937" s="18"/>
      <c r="Z2937" s="16"/>
      <c r="AD2937" s="5"/>
    </row>
    <row r="2938" spans="2:30" x14ac:dyDescent="0.2">
      <c r="B2938" s="4"/>
      <c r="C2938" s="3"/>
      <c r="D2938" s="29"/>
      <c r="E2938" s="10"/>
      <c r="F2938" s="114"/>
      <c r="G2938" s="2"/>
      <c r="J2938" s="3"/>
      <c r="K2938" s="3"/>
      <c r="L2938" s="3"/>
      <c r="M2938" s="3"/>
      <c r="N2938" s="27"/>
      <c r="O2938" s="4"/>
      <c r="P2938" s="4"/>
      <c r="Q2938" s="2"/>
      <c r="R2938" s="8"/>
      <c r="S2938" s="4"/>
      <c r="T2938" s="4"/>
      <c r="U2938" s="4"/>
      <c r="W2938" s="9"/>
      <c r="X2938" s="4"/>
      <c r="Y2938" s="18"/>
      <c r="Z2938" s="16"/>
      <c r="AD2938" s="5"/>
    </row>
    <row r="2939" spans="2:30" x14ac:dyDescent="0.2">
      <c r="B2939" s="4"/>
      <c r="C2939" s="3"/>
      <c r="D2939" s="29"/>
      <c r="E2939" s="10"/>
      <c r="F2939" s="114"/>
      <c r="G2939" s="2"/>
      <c r="J2939" s="3"/>
      <c r="K2939" s="3"/>
      <c r="L2939" s="3"/>
      <c r="M2939" s="3"/>
      <c r="N2939" s="27"/>
      <c r="O2939" s="4"/>
      <c r="P2939" s="4"/>
      <c r="Q2939" s="2"/>
      <c r="R2939" s="8"/>
      <c r="S2939" s="4"/>
      <c r="T2939" s="4"/>
      <c r="U2939" s="4"/>
      <c r="W2939" s="9"/>
      <c r="X2939" s="4"/>
      <c r="Y2939" s="18"/>
      <c r="Z2939" s="16"/>
      <c r="AD2939" s="5"/>
    </row>
    <row r="2940" spans="2:30" x14ac:dyDescent="0.2">
      <c r="B2940" s="4"/>
      <c r="C2940" s="3"/>
      <c r="D2940" s="29"/>
      <c r="E2940" s="10"/>
      <c r="F2940" s="114"/>
      <c r="G2940" s="2"/>
      <c r="J2940" s="3"/>
      <c r="K2940" s="3"/>
      <c r="L2940" s="3"/>
      <c r="M2940" s="3"/>
      <c r="N2940" s="27"/>
      <c r="O2940" s="4"/>
      <c r="P2940" s="4"/>
      <c r="Q2940" s="2"/>
      <c r="R2940" s="8"/>
      <c r="S2940" s="4"/>
      <c r="T2940" s="4"/>
      <c r="U2940" s="4"/>
      <c r="W2940" s="9"/>
      <c r="X2940" s="4"/>
      <c r="Y2940" s="18"/>
      <c r="Z2940" s="16"/>
      <c r="AD2940" s="5"/>
    </row>
    <row r="2941" spans="2:30" x14ac:dyDescent="0.2">
      <c r="B2941" s="4"/>
      <c r="C2941" s="3"/>
      <c r="D2941" s="29"/>
      <c r="E2941" s="10"/>
      <c r="F2941" s="114"/>
      <c r="G2941" s="2"/>
      <c r="J2941" s="3"/>
      <c r="K2941" s="3"/>
      <c r="L2941" s="3"/>
      <c r="M2941" s="3"/>
      <c r="N2941" s="27"/>
      <c r="O2941" s="4"/>
      <c r="P2941" s="4"/>
      <c r="Q2941" s="2"/>
      <c r="R2941" s="8"/>
      <c r="S2941" s="4"/>
      <c r="T2941" s="4"/>
      <c r="U2941" s="4"/>
      <c r="W2941" s="9"/>
      <c r="X2941" s="4"/>
      <c r="Y2941" s="18"/>
      <c r="Z2941" s="16"/>
      <c r="AD2941" s="5"/>
    </row>
    <row r="2942" spans="2:30" x14ac:dyDescent="0.2">
      <c r="B2942" s="4"/>
      <c r="C2942" s="3"/>
      <c r="D2942" s="29"/>
      <c r="E2942" s="10"/>
      <c r="F2942" s="114"/>
      <c r="G2942" s="2"/>
      <c r="J2942" s="3"/>
      <c r="K2942" s="3"/>
      <c r="L2942" s="3"/>
      <c r="M2942" s="3"/>
      <c r="N2942" s="27"/>
      <c r="O2942" s="4"/>
      <c r="P2942" s="4"/>
      <c r="Q2942" s="2"/>
      <c r="R2942" s="8"/>
      <c r="S2942" s="4"/>
      <c r="T2942" s="4"/>
      <c r="U2942" s="4"/>
      <c r="W2942" s="9"/>
      <c r="X2942" s="4"/>
      <c r="Y2942" s="18"/>
      <c r="Z2942" s="16"/>
      <c r="AD2942" s="5"/>
    </row>
    <row r="2943" spans="2:30" x14ac:dyDescent="0.2">
      <c r="B2943" s="4"/>
      <c r="C2943" s="3"/>
      <c r="D2943" s="29"/>
      <c r="E2943" s="10"/>
      <c r="F2943" s="114"/>
      <c r="G2943" s="2"/>
      <c r="J2943" s="3"/>
      <c r="K2943" s="3"/>
      <c r="L2943" s="3"/>
      <c r="M2943" s="3"/>
      <c r="N2943" s="27"/>
      <c r="O2943" s="4"/>
      <c r="P2943" s="4"/>
      <c r="Q2943" s="2"/>
      <c r="R2943" s="8"/>
      <c r="S2943" s="4"/>
      <c r="T2943" s="4"/>
      <c r="U2943" s="4"/>
      <c r="W2943" s="9"/>
      <c r="X2943" s="4"/>
      <c r="Y2943" s="18"/>
      <c r="Z2943" s="16"/>
      <c r="AD2943" s="5"/>
    </row>
    <row r="2944" spans="2:30" x14ac:dyDescent="0.2">
      <c r="B2944" s="4"/>
      <c r="C2944" s="3"/>
      <c r="D2944" s="29"/>
      <c r="E2944" s="10"/>
      <c r="F2944" s="114"/>
      <c r="G2944" s="2"/>
      <c r="J2944" s="3"/>
      <c r="K2944" s="3"/>
      <c r="L2944" s="3"/>
      <c r="M2944" s="3"/>
      <c r="N2944" s="27"/>
      <c r="O2944" s="4"/>
      <c r="P2944" s="4"/>
      <c r="Q2944" s="2"/>
      <c r="R2944" s="8"/>
      <c r="S2944" s="4"/>
      <c r="T2944" s="4"/>
      <c r="U2944" s="4"/>
      <c r="W2944" s="9"/>
      <c r="X2944" s="4"/>
      <c r="Y2944" s="18"/>
      <c r="Z2944" s="16"/>
      <c r="AD2944" s="5"/>
    </row>
    <row r="2945" spans="2:30" x14ac:dyDescent="0.2">
      <c r="B2945" s="4"/>
      <c r="C2945" s="3"/>
      <c r="D2945" s="29"/>
      <c r="E2945" s="10"/>
      <c r="F2945" s="114"/>
      <c r="G2945" s="2"/>
      <c r="J2945" s="3"/>
      <c r="K2945" s="3"/>
      <c r="L2945" s="3"/>
      <c r="M2945" s="3"/>
      <c r="N2945" s="27"/>
      <c r="O2945" s="4"/>
      <c r="P2945" s="4"/>
      <c r="Q2945" s="2"/>
      <c r="R2945" s="8"/>
      <c r="S2945" s="4"/>
      <c r="T2945" s="4"/>
      <c r="U2945" s="4"/>
      <c r="W2945" s="9"/>
      <c r="X2945" s="4"/>
      <c r="Y2945" s="18"/>
      <c r="Z2945" s="16"/>
      <c r="AD2945" s="5"/>
    </row>
    <row r="2946" spans="2:30" x14ac:dyDescent="0.2">
      <c r="B2946" s="4"/>
      <c r="C2946" s="3"/>
      <c r="D2946" s="29"/>
      <c r="E2946" s="10"/>
      <c r="F2946" s="114"/>
      <c r="G2946" s="2"/>
      <c r="J2946" s="3"/>
      <c r="K2946" s="3"/>
      <c r="L2946" s="3"/>
      <c r="M2946" s="3"/>
      <c r="N2946" s="27"/>
      <c r="O2946" s="4"/>
      <c r="P2946" s="4"/>
      <c r="Q2946" s="2"/>
      <c r="R2946" s="8"/>
      <c r="S2946" s="4"/>
      <c r="T2946" s="4"/>
      <c r="U2946" s="4"/>
      <c r="W2946" s="9"/>
      <c r="X2946" s="4"/>
      <c r="Y2946" s="18"/>
      <c r="Z2946" s="16"/>
      <c r="AD2946" s="5"/>
    </row>
    <row r="2947" spans="2:30" x14ac:dyDescent="0.2">
      <c r="B2947" s="4"/>
      <c r="C2947" s="3"/>
      <c r="D2947" s="29"/>
      <c r="E2947" s="10"/>
      <c r="F2947" s="114"/>
      <c r="G2947" s="2"/>
      <c r="J2947" s="3"/>
      <c r="K2947" s="3"/>
      <c r="L2947" s="3"/>
      <c r="M2947" s="3"/>
      <c r="N2947" s="27"/>
      <c r="O2947" s="4"/>
      <c r="P2947" s="4"/>
      <c r="Q2947" s="2"/>
      <c r="R2947" s="8"/>
      <c r="S2947" s="4"/>
      <c r="T2947" s="4"/>
      <c r="U2947" s="4"/>
      <c r="W2947" s="9"/>
      <c r="X2947" s="4"/>
      <c r="Y2947" s="18"/>
      <c r="Z2947" s="16"/>
      <c r="AD2947" s="5"/>
    </row>
    <row r="2948" spans="2:30" x14ac:dyDescent="0.2">
      <c r="B2948" s="4"/>
      <c r="C2948" s="3"/>
      <c r="D2948" s="29"/>
      <c r="E2948" s="10"/>
      <c r="F2948" s="114"/>
      <c r="G2948" s="2"/>
      <c r="J2948" s="3"/>
      <c r="K2948" s="3"/>
      <c r="L2948" s="3"/>
      <c r="M2948" s="3"/>
      <c r="N2948" s="27"/>
      <c r="O2948" s="4"/>
      <c r="P2948" s="4"/>
      <c r="Q2948" s="2"/>
      <c r="R2948" s="8"/>
      <c r="S2948" s="4"/>
      <c r="T2948" s="4"/>
      <c r="U2948" s="4"/>
      <c r="W2948" s="9"/>
      <c r="X2948" s="4"/>
      <c r="Y2948" s="18"/>
      <c r="Z2948" s="16"/>
      <c r="AD2948" s="5"/>
    </row>
    <row r="2949" spans="2:30" x14ac:dyDescent="0.2">
      <c r="B2949" s="4"/>
      <c r="C2949" s="3"/>
      <c r="D2949" s="29"/>
      <c r="E2949" s="10"/>
      <c r="F2949" s="114"/>
      <c r="G2949" s="2"/>
      <c r="J2949" s="3"/>
      <c r="K2949" s="3"/>
      <c r="L2949" s="3"/>
      <c r="M2949" s="3"/>
      <c r="N2949" s="27"/>
      <c r="O2949" s="4"/>
      <c r="P2949" s="4"/>
      <c r="Q2949" s="2"/>
      <c r="R2949" s="8"/>
      <c r="S2949" s="4"/>
      <c r="T2949" s="4"/>
      <c r="U2949" s="4"/>
      <c r="W2949" s="9"/>
      <c r="X2949" s="4"/>
      <c r="Y2949" s="18"/>
      <c r="Z2949" s="16"/>
      <c r="AD2949" s="5"/>
    </row>
    <row r="2950" spans="2:30" x14ac:dyDescent="0.2">
      <c r="B2950" s="4"/>
      <c r="C2950" s="3"/>
      <c r="D2950" s="29"/>
      <c r="E2950" s="10"/>
      <c r="F2950" s="114"/>
      <c r="G2950" s="2"/>
      <c r="J2950" s="3"/>
      <c r="K2950" s="3"/>
      <c r="L2950" s="3"/>
      <c r="M2950" s="3"/>
      <c r="N2950" s="27"/>
      <c r="O2950" s="4"/>
      <c r="P2950" s="4"/>
      <c r="Q2950" s="2"/>
      <c r="R2950" s="8"/>
      <c r="S2950" s="4"/>
      <c r="T2950" s="4"/>
      <c r="U2950" s="4"/>
      <c r="W2950" s="9"/>
      <c r="X2950" s="4"/>
      <c r="Y2950" s="18"/>
      <c r="Z2950" s="16"/>
      <c r="AD2950" s="5"/>
    </row>
    <row r="2951" spans="2:30" x14ac:dyDescent="0.2">
      <c r="B2951" s="4"/>
      <c r="C2951" s="3"/>
      <c r="D2951" s="29"/>
      <c r="E2951" s="10"/>
      <c r="F2951" s="114"/>
      <c r="G2951" s="2"/>
      <c r="J2951" s="3"/>
      <c r="K2951" s="3"/>
      <c r="L2951" s="3"/>
      <c r="M2951" s="3"/>
      <c r="N2951" s="27"/>
      <c r="O2951" s="4"/>
      <c r="P2951" s="4"/>
      <c r="Q2951" s="2"/>
      <c r="R2951" s="8"/>
      <c r="S2951" s="4"/>
      <c r="T2951" s="4"/>
      <c r="U2951" s="4"/>
      <c r="W2951" s="9"/>
      <c r="X2951" s="4"/>
      <c r="Y2951" s="18"/>
      <c r="Z2951" s="16"/>
      <c r="AD2951" s="5"/>
    </row>
    <row r="2952" spans="2:30" x14ac:dyDescent="0.2">
      <c r="B2952" s="4"/>
      <c r="C2952" s="3"/>
      <c r="D2952" s="29"/>
      <c r="E2952" s="10"/>
      <c r="F2952" s="114"/>
      <c r="G2952" s="2"/>
      <c r="J2952" s="3"/>
      <c r="K2952" s="3"/>
      <c r="L2952" s="3"/>
      <c r="M2952" s="3"/>
      <c r="N2952" s="27"/>
      <c r="O2952" s="4"/>
      <c r="P2952" s="4"/>
      <c r="Q2952" s="2"/>
      <c r="R2952" s="8"/>
      <c r="S2952" s="4"/>
      <c r="T2952" s="4"/>
      <c r="U2952" s="4"/>
      <c r="W2952" s="9"/>
      <c r="X2952" s="4"/>
      <c r="Y2952" s="18"/>
      <c r="Z2952" s="16"/>
      <c r="AD2952" s="5"/>
    </row>
    <row r="2953" spans="2:30" x14ac:dyDescent="0.2">
      <c r="B2953" s="4"/>
      <c r="C2953" s="3"/>
      <c r="D2953" s="29"/>
      <c r="E2953" s="10"/>
      <c r="F2953" s="114"/>
      <c r="G2953" s="2"/>
      <c r="J2953" s="3"/>
      <c r="K2953" s="3"/>
      <c r="L2953" s="3"/>
      <c r="M2953" s="3"/>
      <c r="N2953" s="27"/>
      <c r="O2953" s="4"/>
      <c r="P2953" s="4"/>
      <c r="Q2953" s="2"/>
      <c r="R2953" s="8"/>
      <c r="S2953" s="4"/>
      <c r="T2953" s="4"/>
      <c r="U2953" s="4"/>
      <c r="W2953" s="9"/>
      <c r="X2953" s="4"/>
      <c r="Y2953" s="18"/>
      <c r="Z2953" s="16"/>
      <c r="AD2953" s="5"/>
    </row>
    <row r="2954" spans="2:30" x14ac:dyDescent="0.2">
      <c r="B2954" s="4"/>
      <c r="C2954" s="3"/>
      <c r="D2954" s="29"/>
      <c r="E2954" s="10"/>
      <c r="F2954" s="114"/>
      <c r="G2954" s="2"/>
      <c r="J2954" s="3"/>
      <c r="K2954" s="3"/>
      <c r="L2954" s="3"/>
      <c r="M2954" s="3"/>
      <c r="N2954" s="27"/>
      <c r="O2954" s="4"/>
      <c r="P2954" s="4"/>
      <c r="Q2954" s="2"/>
      <c r="R2954" s="8"/>
      <c r="S2954" s="4"/>
      <c r="T2954" s="4"/>
      <c r="U2954" s="4"/>
      <c r="W2954" s="9"/>
      <c r="X2954" s="4"/>
      <c r="Y2954" s="18"/>
      <c r="Z2954" s="16"/>
      <c r="AD2954" s="5"/>
    </row>
    <row r="2955" spans="2:30" x14ac:dyDescent="0.2">
      <c r="B2955" s="4"/>
      <c r="C2955" s="3"/>
      <c r="D2955" s="29"/>
      <c r="E2955" s="10"/>
      <c r="F2955" s="114"/>
      <c r="G2955" s="2"/>
      <c r="J2955" s="3"/>
      <c r="K2955" s="3"/>
      <c r="L2955" s="3"/>
      <c r="M2955" s="3"/>
      <c r="N2955" s="27"/>
      <c r="O2955" s="4"/>
      <c r="P2955" s="4"/>
      <c r="Q2955" s="2"/>
      <c r="R2955" s="8"/>
      <c r="S2955" s="4"/>
      <c r="T2955" s="4"/>
      <c r="U2955" s="4"/>
      <c r="W2955" s="9"/>
      <c r="X2955" s="4"/>
      <c r="Y2955" s="18"/>
      <c r="Z2955" s="16"/>
      <c r="AD2955" s="5"/>
    </row>
    <row r="2956" spans="2:30" x14ac:dyDescent="0.2">
      <c r="B2956" s="4"/>
      <c r="C2956" s="3"/>
      <c r="D2956" s="29"/>
      <c r="E2956" s="10"/>
      <c r="F2956" s="114"/>
      <c r="G2956" s="2"/>
      <c r="J2956" s="3"/>
      <c r="K2956" s="3"/>
      <c r="L2956" s="3"/>
      <c r="M2956" s="3"/>
      <c r="N2956" s="27"/>
      <c r="O2956" s="4"/>
      <c r="P2956" s="4"/>
      <c r="Q2956" s="2"/>
      <c r="R2956" s="8"/>
      <c r="S2956" s="4"/>
      <c r="T2956" s="4"/>
      <c r="U2956" s="4"/>
      <c r="W2956" s="9"/>
      <c r="X2956" s="4"/>
      <c r="Y2956" s="18"/>
      <c r="Z2956" s="16"/>
      <c r="AD2956" s="5"/>
    </row>
    <row r="2957" spans="2:30" x14ac:dyDescent="0.2">
      <c r="B2957" s="4"/>
      <c r="C2957" s="3"/>
      <c r="D2957" s="29"/>
      <c r="E2957" s="10"/>
      <c r="F2957" s="114"/>
      <c r="G2957" s="2"/>
      <c r="J2957" s="3"/>
      <c r="K2957" s="3"/>
      <c r="L2957" s="3"/>
      <c r="M2957" s="3"/>
      <c r="N2957" s="27"/>
      <c r="O2957" s="4"/>
      <c r="P2957" s="4"/>
      <c r="Q2957" s="2"/>
      <c r="R2957" s="8"/>
      <c r="S2957" s="4"/>
      <c r="T2957" s="4"/>
      <c r="U2957" s="4"/>
      <c r="W2957" s="9"/>
      <c r="X2957" s="4"/>
      <c r="Y2957" s="18"/>
      <c r="Z2957" s="16"/>
      <c r="AD2957" s="5"/>
    </row>
    <row r="2958" spans="2:30" x14ac:dyDescent="0.2">
      <c r="B2958" s="4"/>
      <c r="C2958" s="3"/>
      <c r="D2958" s="29"/>
      <c r="E2958" s="10"/>
      <c r="F2958" s="114"/>
      <c r="G2958" s="2"/>
      <c r="J2958" s="3"/>
      <c r="K2958" s="3"/>
      <c r="L2958" s="3"/>
      <c r="M2958" s="3"/>
      <c r="N2958" s="27"/>
      <c r="O2958" s="4"/>
      <c r="P2958" s="4"/>
      <c r="Q2958" s="2"/>
      <c r="R2958" s="8"/>
      <c r="S2958" s="4"/>
      <c r="T2958" s="4"/>
      <c r="U2958" s="4"/>
      <c r="W2958" s="9"/>
      <c r="X2958" s="4"/>
      <c r="Y2958" s="18"/>
      <c r="Z2958" s="16"/>
      <c r="AD2958" s="5"/>
    </row>
    <row r="2959" spans="2:30" x14ac:dyDescent="0.2">
      <c r="B2959" s="4"/>
      <c r="C2959" s="3"/>
      <c r="D2959" s="29"/>
      <c r="E2959" s="10"/>
      <c r="F2959" s="114"/>
      <c r="G2959" s="2"/>
      <c r="J2959" s="3"/>
      <c r="K2959" s="3"/>
      <c r="L2959" s="3"/>
      <c r="M2959" s="3"/>
      <c r="N2959" s="27"/>
      <c r="O2959" s="4"/>
      <c r="P2959" s="4"/>
      <c r="Q2959" s="2"/>
      <c r="R2959" s="8"/>
      <c r="S2959" s="4"/>
      <c r="T2959" s="4"/>
      <c r="U2959" s="4"/>
      <c r="W2959" s="9"/>
      <c r="X2959" s="4"/>
      <c r="Y2959" s="18"/>
      <c r="Z2959" s="16"/>
      <c r="AD2959" s="5"/>
    </row>
    <row r="2960" spans="2:30" x14ac:dyDescent="0.2">
      <c r="B2960" s="4"/>
      <c r="C2960" s="3"/>
      <c r="D2960" s="29"/>
      <c r="E2960" s="10"/>
      <c r="F2960" s="114"/>
      <c r="G2960" s="2"/>
      <c r="J2960" s="3"/>
      <c r="K2960" s="3"/>
      <c r="L2960" s="3"/>
      <c r="M2960" s="3"/>
      <c r="N2960" s="27"/>
      <c r="O2960" s="4"/>
      <c r="P2960" s="4"/>
      <c r="Q2960" s="2"/>
      <c r="R2960" s="8"/>
      <c r="S2960" s="4"/>
      <c r="T2960" s="4"/>
      <c r="U2960" s="4"/>
      <c r="W2960" s="9"/>
      <c r="X2960" s="4"/>
      <c r="Y2960" s="18"/>
      <c r="Z2960" s="16"/>
      <c r="AD2960" s="5"/>
    </row>
    <row r="2961" spans="1:203" x14ac:dyDescent="0.2">
      <c r="B2961" s="4"/>
      <c r="C2961" s="3"/>
      <c r="D2961" s="29"/>
      <c r="E2961" s="10"/>
      <c r="F2961" s="114"/>
      <c r="G2961" s="2"/>
      <c r="J2961" s="3"/>
      <c r="K2961" s="3"/>
      <c r="L2961" s="3"/>
      <c r="M2961" s="3"/>
      <c r="N2961" s="27"/>
      <c r="O2961" s="4"/>
      <c r="P2961" s="4"/>
      <c r="Q2961" s="2"/>
      <c r="R2961" s="8"/>
      <c r="S2961" s="4"/>
      <c r="T2961" s="4"/>
      <c r="U2961" s="4"/>
      <c r="W2961" s="9"/>
      <c r="X2961" s="4"/>
      <c r="Y2961" s="18"/>
      <c r="Z2961" s="16"/>
      <c r="AD2961" s="5"/>
    </row>
    <row r="2962" spans="1:203" s="103" customFormat="1" x14ac:dyDescent="0.2">
      <c r="A2962" s="83"/>
      <c r="B2962" s="4"/>
      <c r="C2962" s="3"/>
      <c r="D2962" s="29"/>
      <c r="E2962" s="10"/>
      <c r="F2962" s="114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8"/>
      <c r="S2962" s="4"/>
      <c r="T2962" s="4"/>
      <c r="U2962" s="4"/>
      <c r="V2962" s="1"/>
      <c r="W2962" s="9"/>
      <c r="X2962" s="93"/>
      <c r="Y2962" s="101"/>
      <c r="Z2962" s="102"/>
      <c r="AA2962" s="96"/>
      <c r="AB2962" s="96"/>
      <c r="AC2962" s="96"/>
      <c r="AD2962" s="99"/>
      <c r="AE2962" s="96"/>
      <c r="AF2962" s="96"/>
      <c r="AG2962" s="96"/>
      <c r="AH2962" s="96"/>
      <c r="AI2962" s="96"/>
      <c r="AJ2962" s="96"/>
      <c r="AK2962" s="96"/>
      <c r="AL2962" s="96"/>
      <c r="AM2962" s="96"/>
      <c r="AN2962" s="96"/>
      <c r="AO2962" s="96"/>
      <c r="AP2962" s="96"/>
      <c r="AQ2962" s="96"/>
      <c r="AR2962" s="96"/>
      <c r="AS2962" s="96"/>
      <c r="AT2962" s="96"/>
      <c r="AU2962" s="96"/>
      <c r="AV2962" s="96"/>
      <c r="AW2962" s="96"/>
      <c r="AX2962" s="96"/>
      <c r="AY2962" s="96"/>
      <c r="AZ2962" s="96"/>
      <c r="BA2962" s="96"/>
      <c r="BB2962" s="96"/>
      <c r="BC2962" s="96"/>
      <c r="BD2962" s="96"/>
      <c r="BE2962" s="96"/>
      <c r="BF2962" s="96"/>
      <c r="BG2962" s="96"/>
      <c r="BH2962" s="96"/>
      <c r="BI2962" s="96"/>
      <c r="BJ2962" s="96"/>
      <c r="BK2962" s="96"/>
      <c r="BL2962" s="96"/>
      <c r="BM2962" s="96"/>
      <c r="BN2962" s="96"/>
      <c r="BO2962" s="96"/>
      <c r="BP2962" s="96"/>
      <c r="BQ2962" s="96"/>
      <c r="BR2962" s="96"/>
      <c r="BS2962" s="96"/>
      <c r="BT2962" s="96"/>
      <c r="BU2962" s="96"/>
      <c r="BV2962" s="96"/>
      <c r="BW2962" s="96"/>
      <c r="BX2962" s="96"/>
      <c r="BY2962" s="96"/>
      <c r="BZ2962" s="96"/>
      <c r="CA2962" s="96"/>
      <c r="CB2962" s="96"/>
      <c r="CC2962" s="96"/>
      <c r="CD2962" s="96"/>
      <c r="CE2962" s="96"/>
      <c r="CF2962" s="96"/>
      <c r="CG2962" s="96"/>
      <c r="CH2962" s="96"/>
      <c r="CI2962" s="96"/>
      <c r="CJ2962" s="96"/>
      <c r="CK2962" s="96"/>
      <c r="CL2962" s="96"/>
      <c r="CM2962" s="96"/>
      <c r="CN2962" s="96"/>
      <c r="CO2962" s="96"/>
      <c r="CP2962" s="96"/>
      <c r="CQ2962" s="96"/>
      <c r="CR2962" s="96"/>
      <c r="CS2962" s="96"/>
      <c r="CT2962" s="96"/>
      <c r="CU2962" s="96"/>
      <c r="CV2962" s="96"/>
      <c r="CW2962" s="96"/>
      <c r="CX2962" s="96"/>
      <c r="CY2962" s="96"/>
      <c r="CZ2962" s="96"/>
      <c r="DA2962" s="96"/>
      <c r="DB2962" s="96"/>
      <c r="DC2962" s="96"/>
      <c r="DD2962" s="96"/>
      <c r="DE2962" s="96"/>
      <c r="DF2962" s="96"/>
      <c r="DG2962" s="96"/>
      <c r="DH2962" s="96"/>
      <c r="DI2962" s="96"/>
      <c r="DJ2962" s="96"/>
      <c r="DK2962" s="96"/>
      <c r="DL2962" s="96"/>
      <c r="DM2962" s="96"/>
      <c r="DN2962" s="96"/>
      <c r="DO2962" s="96"/>
      <c r="DP2962" s="96"/>
      <c r="DQ2962" s="96"/>
      <c r="DR2962" s="96"/>
      <c r="DS2962" s="96"/>
      <c r="DT2962" s="96"/>
      <c r="DU2962" s="96"/>
      <c r="DV2962" s="96"/>
      <c r="DW2962" s="96"/>
      <c r="DX2962" s="96"/>
      <c r="DY2962" s="96"/>
      <c r="DZ2962" s="96"/>
      <c r="EA2962" s="96"/>
      <c r="EB2962" s="96"/>
      <c r="EC2962" s="96"/>
      <c r="ED2962" s="96"/>
      <c r="EE2962" s="96"/>
      <c r="EF2962" s="96"/>
      <c r="EG2962" s="96"/>
      <c r="EH2962" s="96"/>
      <c r="EI2962" s="96"/>
      <c r="EJ2962" s="96"/>
      <c r="EK2962" s="96"/>
      <c r="EL2962" s="96"/>
      <c r="EM2962" s="96"/>
      <c r="EN2962" s="96"/>
      <c r="EO2962" s="96"/>
      <c r="EP2962" s="96"/>
      <c r="EQ2962" s="96"/>
      <c r="ER2962" s="96"/>
      <c r="ES2962" s="96"/>
      <c r="ET2962" s="96"/>
      <c r="EU2962" s="96"/>
      <c r="EV2962" s="96"/>
      <c r="EW2962" s="96"/>
      <c r="EX2962" s="96"/>
      <c r="EY2962" s="96"/>
      <c r="EZ2962" s="96"/>
      <c r="FA2962" s="96"/>
      <c r="FB2962" s="96"/>
      <c r="FC2962" s="96"/>
      <c r="FD2962" s="96"/>
      <c r="FE2962" s="96"/>
      <c r="FF2962" s="96"/>
      <c r="FG2962" s="96"/>
      <c r="FH2962" s="96"/>
      <c r="FI2962" s="96"/>
      <c r="FJ2962" s="96"/>
      <c r="FK2962" s="96"/>
      <c r="FL2962" s="96"/>
      <c r="FM2962" s="96"/>
      <c r="FN2962" s="96"/>
      <c r="FO2962" s="96"/>
      <c r="FP2962" s="96"/>
      <c r="FQ2962" s="96"/>
      <c r="FR2962" s="96"/>
      <c r="FS2962" s="96"/>
      <c r="FT2962" s="96"/>
      <c r="FU2962" s="96"/>
      <c r="FV2962" s="96"/>
      <c r="FW2962" s="96"/>
      <c r="FX2962" s="96"/>
      <c r="FY2962" s="96"/>
      <c r="FZ2962" s="96"/>
      <c r="GA2962" s="96"/>
      <c r="GB2962" s="96"/>
      <c r="GC2962" s="96"/>
      <c r="GD2962" s="96"/>
      <c r="GE2962" s="96"/>
      <c r="GF2962" s="96"/>
      <c r="GG2962" s="96"/>
      <c r="GH2962" s="96"/>
      <c r="GI2962" s="96"/>
      <c r="GJ2962" s="96"/>
      <c r="GK2962" s="96"/>
      <c r="GL2962" s="96"/>
      <c r="GM2962" s="96"/>
      <c r="GN2962" s="96"/>
      <c r="GO2962" s="96"/>
      <c r="GP2962" s="96"/>
      <c r="GQ2962" s="96"/>
      <c r="GR2962" s="96"/>
      <c r="GS2962" s="96"/>
      <c r="GT2962" s="96"/>
      <c r="GU2962" s="96"/>
    </row>
    <row r="2963" spans="1:203" x14ac:dyDescent="0.2">
      <c r="B2963" s="4"/>
      <c r="C2963" s="3"/>
      <c r="D2963" s="29"/>
      <c r="E2963" s="10"/>
      <c r="F2963" s="114"/>
      <c r="G2963" s="2"/>
      <c r="J2963" s="3"/>
      <c r="K2963" s="3"/>
      <c r="L2963" s="3"/>
      <c r="M2963" s="3"/>
      <c r="N2963" s="27"/>
      <c r="O2963" s="4"/>
      <c r="P2963" s="4"/>
      <c r="Q2963" s="2"/>
      <c r="R2963" s="8"/>
      <c r="S2963" s="4"/>
      <c r="T2963" s="4"/>
      <c r="U2963" s="4"/>
      <c r="W2963" s="9"/>
      <c r="X2963" s="4"/>
      <c r="Y2963" s="18"/>
      <c r="Z2963" s="16"/>
      <c r="AD2963" s="5"/>
    </row>
    <row r="2964" spans="1:203" x14ac:dyDescent="0.2">
      <c r="B2964" s="4"/>
      <c r="C2964" s="3"/>
      <c r="D2964" s="29"/>
      <c r="E2964" s="10"/>
      <c r="F2964" s="114"/>
      <c r="G2964" s="2"/>
      <c r="J2964" s="3"/>
      <c r="K2964" s="3"/>
      <c r="L2964" s="3"/>
      <c r="M2964" s="3"/>
      <c r="N2964" s="27"/>
      <c r="O2964" s="4"/>
      <c r="P2964" s="4"/>
      <c r="Q2964" s="2"/>
      <c r="R2964" s="8"/>
      <c r="S2964" s="4"/>
      <c r="T2964" s="4"/>
      <c r="U2964" s="4"/>
      <c r="W2964" s="9"/>
      <c r="X2964" s="4"/>
      <c r="Y2964" s="18"/>
      <c r="Z2964" s="16"/>
      <c r="AD2964" s="5"/>
    </row>
    <row r="2965" spans="1:203" x14ac:dyDescent="0.2">
      <c r="B2965" s="4"/>
      <c r="C2965" s="3"/>
      <c r="D2965" s="29"/>
      <c r="E2965" s="10"/>
      <c r="F2965" s="114"/>
      <c r="G2965" s="2"/>
      <c r="J2965" s="3"/>
      <c r="K2965" s="3"/>
      <c r="L2965" s="3"/>
      <c r="M2965" s="3"/>
      <c r="N2965" s="27"/>
      <c r="O2965" s="4"/>
      <c r="P2965" s="4"/>
      <c r="Q2965" s="2"/>
      <c r="R2965" s="8"/>
      <c r="S2965" s="4"/>
      <c r="T2965" s="4"/>
      <c r="U2965" s="4"/>
      <c r="W2965" s="9"/>
      <c r="X2965" s="4"/>
      <c r="Y2965" s="18"/>
      <c r="Z2965" s="16"/>
      <c r="AD2965" s="5"/>
    </row>
    <row r="2966" spans="1:203" x14ac:dyDescent="0.2">
      <c r="B2966" s="4"/>
      <c r="C2966" s="3"/>
      <c r="D2966" s="29"/>
      <c r="E2966" s="10"/>
      <c r="F2966" s="114"/>
      <c r="G2966" s="2"/>
      <c r="J2966" s="3"/>
      <c r="K2966" s="3"/>
      <c r="L2966" s="3"/>
      <c r="M2966" s="3"/>
      <c r="N2966" s="27"/>
      <c r="O2966" s="4"/>
      <c r="P2966" s="4"/>
      <c r="Q2966" s="2"/>
      <c r="R2966" s="8"/>
      <c r="S2966" s="4"/>
      <c r="T2966" s="4"/>
      <c r="U2966" s="4"/>
      <c r="W2966" s="9"/>
      <c r="X2966" s="4"/>
      <c r="Y2966" s="18"/>
      <c r="Z2966" s="16"/>
      <c r="AD2966" s="5"/>
    </row>
    <row r="2967" spans="1:203" x14ac:dyDescent="0.2">
      <c r="B2967" s="4"/>
      <c r="C2967" s="3"/>
      <c r="D2967" s="29"/>
      <c r="E2967" s="10"/>
      <c r="F2967" s="114"/>
      <c r="G2967" s="2"/>
      <c r="J2967" s="3"/>
      <c r="K2967" s="3"/>
      <c r="L2967" s="3"/>
      <c r="M2967" s="3"/>
      <c r="N2967" s="27"/>
      <c r="O2967" s="4"/>
      <c r="P2967" s="4"/>
      <c r="Q2967" s="2"/>
      <c r="R2967" s="8"/>
      <c r="S2967" s="4"/>
      <c r="T2967" s="4"/>
      <c r="U2967" s="4"/>
      <c r="W2967" s="9"/>
      <c r="X2967" s="4"/>
      <c r="Y2967" s="18"/>
      <c r="Z2967" s="16"/>
      <c r="AD2967" s="5"/>
    </row>
    <row r="2968" spans="1:203" x14ac:dyDescent="0.2">
      <c r="B2968" s="4"/>
      <c r="C2968" s="3"/>
      <c r="D2968" s="29"/>
      <c r="E2968" s="10"/>
      <c r="F2968" s="114"/>
      <c r="G2968" s="2"/>
      <c r="J2968" s="3"/>
      <c r="K2968" s="3"/>
      <c r="L2968" s="3"/>
      <c r="M2968" s="3"/>
      <c r="N2968" s="27"/>
      <c r="O2968" s="4"/>
      <c r="P2968" s="4"/>
      <c r="Q2968" s="2"/>
      <c r="R2968" s="8"/>
      <c r="S2968" s="4"/>
      <c r="T2968" s="4"/>
      <c r="U2968" s="4"/>
      <c r="W2968" s="9"/>
      <c r="X2968" s="4"/>
      <c r="Y2968" s="18"/>
      <c r="Z2968" s="16"/>
      <c r="AD2968" s="5"/>
    </row>
    <row r="2969" spans="1:203" x14ac:dyDescent="0.2">
      <c r="B2969" s="4"/>
      <c r="C2969" s="3"/>
      <c r="D2969" s="29"/>
      <c r="E2969" s="10"/>
      <c r="F2969" s="114"/>
      <c r="G2969" s="2"/>
      <c r="J2969" s="3"/>
      <c r="K2969" s="3"/>
      <c r="L2969" s="3"/>
      <c r="M2969" s="3"/>
      <c r="N2969" s="27"/>
      <c r="O2969" s="4"/>
      <c r="P2969" s="4"/>
      <c r="Q2969" s="2"/>
      <c r="R2969" s="8"/>
      <c r="S2969" s="4"/>
      <c r="T2969" s="4"/>
      <c r="U2969" s="4"/>
      <c r="W2969" s="9"/>
      <c r="X2969" s="4"/>
      <c r="Y2969" s="18"/>
      <c r="Z2969" s="16"/>
      <c r="AD2969" s="5"/>
    </row>
    <row r="2970" spans="1:203" x14ac:dyDescent="0.2">
      <c r="B2970" s="4"/>
      <c r="C2970" s="3"/>
      <c r="D2970" s="29"/>
      <c r="E2970" s="10"/>
      <c r="F2970" s="114"/>
      <c r="G2970" s="2"/>
      <c r="J2970" s="3"/>
      <c r="K2970" s="3"/>
      <c r="L2970" s="3"/>
      <c r="M2970" s="3"/>
      <c r="N2970" s="27"/>
      <c r="O2970" s="4"/>
      <c r="P2970" s="4"/>
      <c r="Q2970" s="2"/>
      <c r="R2970" s="8"/>
      <c r="S2970" s="4"/>
      <c r="T2970" s="4"/>
      <c r="U2970" s="4"/>
      <c r="W2970" s="9"/>
      <c r="X2970" s="4"/>
      <c r="Y2970" s="18"/>
      <c r="Z2970" s="16"/>
      <c r="AD2970" s="5"/>
    </row>
    <row r="2971" spans="1:203" x14ac:dyDescent="0.2">
      <c r="B2971" s="4"/>
      <c r="C2971" s="3"/>
      <c r="D2971" s="29"/>
      <c r="E2971" s="10"/>
      <c r="F2971" s="114"/>
      <c r="G2971" s="2"/>
      <c r="J2971" s="3"/>
      <c r="K2971" s="3"/>
      <c r="L2971" s="3"/>
      <c r="M2971" s="3"/>
      <c r="N2971" s="27"/>
      <c r="O2971" s="4"/>
      <c r="P2971" s="4"/>
      <c r="Q2971" s="2"/>
      <c r="R2971" s="8"/>
      <c r="S2971" s="4"/>
      <c r="T2971" s="4"/>
      <c r="U2971" s="4"/>
      <c r="W2971" s="9"/>
      <c r="X2971" s="4"/>
      <c r="Y2971" s="18"/>
      <c r="Z2971" s="16"/>
      <c r="AD2971" s="5"/>
    </row>
    <row r="2972" spans="1:203" x14ac:dyDescent="0.2">
      <c r="B2972" s="4"/>
      <c r="C2972" s="3"/>
      <c r="D2972" s="29"/>
      <c r="E2972" s="10"/>
      <c r="F2972" s="114"/>
      <c r="G2972" s="2"/>
      <c r="J2972" s="3"/>
      <c r="K2972" s="3"/>
      <c r="L2972" s="3"/>
      <c r="M2972" s="3"/>
      <c r="N2972" s="27"/>
      <c r="O2972" s="4"/>
      <c r="P2972" s="4"/>
      <c r="Q2972" s="2"/>
      <c r="R2972" s="8"/>
      <c r="S2972" s="4"/>
      <c r="T2972" s="4"/>
      <c r="U2972" s="4"/>
      <c r="W2972" s="9"/>
      <c r="X2972" s="4"/>
      <c r="Y2972" s="18"/>
      <c r="Z2972" s="16"/>
      <c r="AD2972" s="5"/>
    </row>
    <row r="2973" spans="1:203" x14ac:dyDescent="0.2">
      <c r="B2973" s="4"/>
      <c r="C2973" s="3"/>
      <c r="D2973" s="29"/>
      <c r="E2973" s="10"/>
      <c r="F2973" s="114"/>
      <c r="G2973" s="2"/>
      <c r="J2973" s="3"/>
      <c r="K2973" s="3"/>
      <c r="L2973" s="3"/>
      <c r="M2973" s="3"/>
      <c r="N2973" s="27"/>
      <c r="O2973" s="4"/>
      <c r="P2973" s="4"/>
      <c r="Q2973" s="2"/>
      <c r="R2973" s="8"/>
      <c r="S2973" s="4"/>
      <c r="T2973" s="4"/>
      <c r="U2973" s="4"/>
      <c r="W2973" s="9"/>
      <c r="X2973" s="4"/>
      <c r="Y2973" s="18"/>
      <c r="Z2973" s="16"/>
      <c r="AD2973" s="5"/>
    </row>
    <row r="2974" spans="1:203" x14ac:dyDescent="0.2">
      <c r="B2974" s="4"/>
      <c r="C2974" s="3"/>
      <c r="D2974" s="29"/>
      <c r="E2974" s="10"/>
      <c r="F2974" s="114"/>
      <c r="G2974" s="2"/>
      <c r="J2974" s="3"/>
      <c r="K2974" s="3"/>
      <c r="L2974" s="3"/>
      <c r="M2974" s="3"/>
      <c r="N2974" s="27"/>
      <c r="O2974" s="4"/>
      <c r="P2974" s="4"/>
      <c r="Q2974" s="2"/>
      <c r="R2974" s="8"/>
      <c r="S2974" s="4"/>
      <c r="T2974" s="4"/>
      <c r="U2974" s="4"/>
      <c r="W2974" s="9"/>
      <c r="X2974" s="4"/>
      <c r="Y2974" s="18"/>
      <c r="Z2974" s="16"/>
      <c r="AD2974" s="5"/>
    </row>
    <row r="2975" spans="1:203" x14ac:dyDescent="0.2">
      <c r="B2975" s="4"/>
      <c r="C2975" s="3"/>
      <c r="D2975" s="29"/>
      <c r="E2975" s="10"/>
      <c r="F2975" s="114"/>
      <c r="G2975" s="2"/>
      <c r="J2975" s="3"/>
      <c r="K2975" s="3"/>
      <c r="L2975" s="3"/>
      <c r="M2975" s="3"/>
      <c r="N2975" s="27"/>
      <c r="O2975" s="4"/>
      <c r="P2975" s="4"/>
      <c r="Q2975" s="2"/>
      <c r="R2975" s="8"/>
      <c r="S2975" s="4"/>
      <c r="T2975" s="4"/>
      <c r="U2975" s="4"/>
      <c r="W2975" s="9"/>
      <c r="X2975" s="4"/>
      <c r="Y2975" s="18"/>
      <c r="Z2975" s="16"/>
      <c r="AD2975" s="5"/>
    </row>
    <row r="2976" spans="1:203" x14ac:dyDescent="0.2">
      <c r="B2976" s="4"/>
      <c r="C2976" s="3"/>
      <c r="D2976" s="29"/>
      <c r="E2976" s="10"/>
      <c r="F2976" s="114"/>
      <c r="G2976" s="2"/>
      <c r="J2976" s="3"/>
      <c r="K2976" s="3"/>
      <c r="L2976" s="3"/>
      <c r="M2976" s="3"/>
      <c r="N2976" s="27"/>
      <c r="O2976" s="4"/>
      <c r="P2976" s="4"/>
      <c r="Q2976" s="2"/>
      <c r="R2976" s="8"/>
      <c r="S2976" s="4"/>
      <c r="T2976" s="4"/>
      <c r="U2976" s="4"/>
      <c r="W2976" s="9"/>
      <c r="X2976" s="4"/>
      <c r="Y2976" s="18"/>
      <c r="Z2976" s="16"/>
      <c r="AD2976" s="5"/>
    </row>
    <row r="2977" spans="2:30" x14ac:dyDescent="0.2">
      <c r="B2977" s="4"/>
      <c r="C2977" s="3"/>
      <c r="D2977" s="29"/>
      <c r="E2977" s="10"/>
      <c r="F2977" s="114"/>
      <c r="G2977" s="2"/>
      <c r="J2977" s="3"/>
      <c r="K2977" s="3"/>
      <c r="L2977" s="3"/>
      <c r="M2977" s="3"/>
      <c r="N2977" s="27"/>
      <c r="O2977" s="4"/>
      <c r="P2977" s="4"/>
      <c r="Q2977" s="2"/>
      <c r="R2977" s="8"/>
      <c r="S2977" s="4"/>
      <c r="T2977" s="4"/>
      <c r="U2977" s="4"/>
      <c r="W2977" s="9"/>
      <c r="X2977" s="4"/>
      <c r="Y2977" s="18"/>
      <c r="Z2977" s="16"/>
      <c r="AD2977" s="5"/>
    </row>
    <row r="2978" spans="2:30" x14ac:dyDescent="0.2">
      <c r="B2978" s="4"/>
      <c r="C2978" s="3"/>
      <c r="D2978" s="29"/>
      <c r="E2978" s="10"/>
      <c r="F2978" s="114"/>
      <c r="G2978" s="2"/>
      <c r="J2978" s="3"/>
      <c r="K2978" s="3"/>
      <c r="L2978" s="3"/>
      <c r="M2978" s="3"/>
      <c r="N2978" s="27"/>
      <c r="O2978" s="4"/>
      <c r="P2978" s="4"/>
      <c r="Q2978" s="2"/>
      <c r="R2978" s="8"/>
      <c r="S2978" s="4"/>
      <c r="T2978" s="4"/>
      <c r="U2978" s="4"/>
      <c r="W2978" s="9"/>
      <c r="X2978" s="4"/>
      <c r="Y2978" s="18"/>
      <c r="Z2978" s="16"/>
      <c r="AD2978" s="5"/>
    </row>
    <row r="2979" spans="2:30" x14ac:dyDescent="0.2">
      <c r="B2979" s="4"/>
      <c r="C2979" s="3"/>
      <c r="D2979" s="29"/>
      <c r="E2979" s="10"/>
      <c r="F2979" s="114"/>
      <c r="G2979" s="2"/>
      <c r="J2979" s="3"/>
      <c r="K2979" s="3"/>
      <c r="L2979" s="3"/>
      <c r="M2979" s="3"/>
      <c r="N2979" s="27"/>
      <c r="O2979" s="4"/>
      <c r="P2979" s="4"/>
      <c r="Q2979" s="2"/>
      <c r="R2979" s="8"/>
      <c r="S2979" s="4"/>
      <c r="T2979" s="4"/>
      <c r="U2979" s="4"/>
      <c r="W2979" s="9"/>
      <c r="X2979" s="4"/>
      <c r="Y2979" s="18"/>
      <c r="Z2979" s="16"/>
      <c r="AD2979" s="5"/>
    </row>
    <row r="2980" spans="2:30" x14ac:dyDescent="0.2">
      <c r="B2980" s="4"/>
      <c r="C2980" s="3"/>
      <c r="D2980" s="29"/>
      <c r="E2980" s="10"/>
      <c r="F2980" s="114"/>
      <c r="G2980" s="2"/>
      <c r="J2980" s="3"/>
      <c r="K2980" s="3"/>
      <c r="L2980" s="3"/>
      <c r="M2980" s="3"/>
      <c r="N2980" s="27"/>
      <c r="O2980" s="4"/>
      <c r="P2980" s="4"/>
      <c r="Q2980" s="2"/>
      <c r="R2980" s="8"/>
      <c r="S2980" s="4"/>
      <c r="T2980" s="4"/>
      <c r="U2980" s="4"/>
      <c r="W2980" s="9"/>
      <c r="X2980" s="4"/>
      <c r="Y2980" s="18"/>
      <c r="Z2980" s="16"/>
      <c r="AD2980" s="5"/>
    </row>
    <row r="2981" spans="2:30" x14ac:dyDescent="0.2">
      <c r="B2981" s="4"/>
      <c r="C2981" s="3"/>
      <c r="D2981" s="29"/>
      <c r="E2981" s="10"/>
      <c r="F2981" s="114"/>
      <c r="G2981" s="2"/>
      <c r="J2981" s="3"/>
      <c r="K2981" s="3"/>
      <c r="L2981" s="3"/>
      <c r="M2981" s="3"/>
      <c r="N2981" s="27"/>
      <c r="O2981" s="4"/>
      <c r="P2981" s="4"/>
      <c r="Q2981" s="2"/>
      <c r="R2981" s="8"/>
      <c r="S2981" s="4"/>
      <c r="T2981" s="4"/>
      <c r="U2981" s="4"/>
      <c r="W2981" s="9"/>
      <c r="X2981" s="4"/>
      <c r="Y2981" s="18"/>
      <c r="Z2981" s="16"/>
      <c r="AD2981" s="5"/>
    </row>
    <row r="2982" spans="2:30" x14ac:dyDescent="0.2">
      <c r="B2982" s="4"/>
      <c r="C2982" s="3"/>
      <c r="D2982" s="29"/>
      <c r="E2982" s="10"/>
      <c r="F2982" s="114"/>
      <c r="G2982" s="2"/>
      <c r="J2982" s="3"/>
      <c r="K2982" s="3"/>
      <c r="L2982" s="3"/>
      <c r="M2982" s="3"/>
      <c r="N2982" s="27"/>
      <c r="O2982" s="4"/>
      <c r="P2982" s="4"/>
      <c r="Q2982" s="2"/>
      <c r="R2982" s="8"/>
      <c r="S2982" s="4"/>
      <c r="T2982" s="4"/>
      <c r="U2982" s="4"/>
      <c r="W2982" s="9"/>
      <c r="X2982" s="4"/>
      <c r="Y2982" s="18"/>
      <c r="Z2982" s="16"/>
      <c r="AD2982" s="5"/>
    </row>
    <row r="2983" spans="2:30" x14ac:dyDescent="0.2">
      <c r="B2983" s="4"/>
      <c r="C2983" s="3"/>
      <c r="D2983" s="29"/>
      <c r="E2983" s="10"/>
      <c r="F2983" s="114"/>
      <c r="G2983" s="2"/>
      <c r="J2983" s="3"/>
      <c r="K2983" s="3"/>
      <c r="L2983" s="3"/>
      <c r="M2983" s="3"/>
      <c r="N2983" s="27"/>
      <c r="O2983" s="4"/>
      <c r="P2983" s="4"/>
      <c r="Q2983" s="2"/>
      <c r="R2983" s="8"/>
      <c r="S2983" s="4"/>
      <c r="T2983" s="4"/>
      <c r="U2983" s="4"/>
      <c r="W2983" s="9"/>
      <c r="X2983" s="4"/>
      <c r="Y2983" s="18"/>
      <c r="Z2983" s="16"/>
      <c r="AD2983" s="5"/>
    </row>
    <row r="2984" spans="2:30" x14ac:dyDescent="0.2">
      <c r="B2984" s="4"/>
      <c r="C2984" s="3"/>
      <c r="D2984" s="29"/>
      <c r="E2984" s="10"/>
      <c r="F2984" s="114"/>
      <c r="G2984" s="2"/>
      <c r="J2984" s="3"/>
      <c r="K2984" s="3"/>
      <c r="L2984" s="3"/>
      <c r="M2984" s="3"/>
      <c r="N2984" s="27"/>
      <c r="O2984" s="4"/>
      <c r="P2984" s="4"/>
      <c r="Q2984" s="2"/>
      <c r="R2984" s="8"/>
      <c r="S2984" s="4"/>
      <c r="T2984" s="4"/>
      <c r="U2984" s="4"/>
      <c r="W2984" s="9"/>
      <c r="X2984" s="4"/>
      <c r="Y2984" s="18"/>
      <c r="Z2984" s="16"/>
      <c r="AD2984" s="5"/>
    </row>
    <row r="2985" spans="2:30" x14ac:dyDescent="0.2">
      <c r="B2985" s="4"/>
      <c r="C2985" s="3"/>
      <c r="D2985" s="29"/>
      <c r="E2985" s="10"/>
      <c r="F2985" s="114"/>
      <c r="G2985" s="2"/>
      <c r="J2985" s="3"/>
      <c r="K2985" s="3"/>
      <c r="L2985" s="3"/>
      <c r="M2985" s="3"/>
      <c r="N2985" s="27"/>
      <c r="O2985" s="4"/>
      <c r="P2985" s="4"/>
      <c r="Q2985" s="2"/>
      <c r="R2985" s="8"/>
      <c r="S2985" s="4"/>
      <c r="T2985" s="4"/>
      <c r="U2985" s="4"/>
      <c r="W2985" s="9"/>
      <c r="X2985" s="4"/>
      <c r="Y2985" s="18"/>
      <c r="Z2985" s="16"/>
      <c r="AD2985" s="5"/>
    </row>
    <row r="2986" spans="2:30" x14ac:dyDescent="0.2">
      <c r="B2986" s="4"/>
      <c r="C2986" s="3"/>
      <c r="D2986" s="29"/>
      <c r="E2986" s="10"/>
      <c r="F2986" s="114"/>
      <c r="G2986" s="2"/>
      <c r="J2986" s="3"/>
      <c r="K2986" s="3"/>
      <c r="L2986" s="3"/>
      <c r="M2986" s="3"/>
      <c r="N2986" s="27"/>
      <c r="O2986" s="4"/>
      <c r="P2986" s="4"/>
      <c r="Q2986" s="2"/>
      <c r="R2986" s="8"/>
      <c r="S2986" s="4"/>
      <c r="T2986" s="4"/>
      <c r="U2986" s="4"/>
      <c r="W2986" s="9"/>
      <c r="X2986" s="4"/>
      <c r="Y2986" s="18"/>
      <c r="Z2986" s="16"/>
      <c r="AD2986" s="5"/>
    </row>
    <row r="2987" spans="2:30" x14ac:dyDescent="0.2">
      <c r="B2987" s="4"/>
      <c r="C2987" s="3"/>
      <c r="D2987" s="29"/>
      <c r="E2987" s="10"/>
      <c r="F2987" s="114"/>
      <c r="G2987" s="2"/>
      <c r="J2987" s="3"/>
      <c r="K2987" s="3"/>
      <c r="L2987" s="3"/>
      <c r="M2987" s="3"/>
      <c r="N2987" s="27"/>
      <c r="O2987" s="4"/>
      <c r="P2987" s="4"/>
      <c r="Q2987" s="2"/>
      <c r="R2987" s="8"/>
      <c r="S2987" s="4"/>
      <c r="T2987" s="4"/>
      <c r="U2987" s="4"/>
      <c r="W2987" s="9"/>
      <c r="X2987" s="4"/>
      <c r="Y2987" s="18"/>
      <c r="Z2987" s="16"/>
      <c r="AD2987" s="5"/>
    </row>
    <row r="2988" spans="2:30" x14ac:dyDescent="0.2">
      <c r="B2988" s="4"/>
      <c r="C2988" s="3"/>
      <c r="D2988" s="29"/>
      <c r="E2988" s="10"/>
      <c r="F2988" s="114"/>
      <c r="G2988" s="2"/>
      <c r="J2988" s="3"/>
      <c r="K2988" s="3"/>
      <c r="L2988" s="3"/>
      <c r="M2988" s="3"/>
      <c r="N2988" s="27"/>
      <c r="O2988" s="4"/>
      <c r="P2988" s="4"/>
      <c r="Q2988" s="2"/>
      <c r="R2988" s="8"/>
      <c r="S2988" s="4"/>
      <c r="T2988" s="4"/>
      <c r="U2988" s="4"/>
      <c r="W2988" s="9"/>
      <c r="X2988" s="4"/>
      <c r="Y2988" s="18"/>
      <c r="Z2988" s="16"/>
      <c r="AD2988" s="5"/>
    </row>
    <row r="2989" spans="2:30" x14ac:dyDescent="0.2">
      <c r="B2989" s="4"/>
      <c r="C2989" s="3"/>
      <c r="D2989" s="29"/>
      <c r="E2989" s="10"/>
      <c r="F2989" s="114"/>
      <c r="G2989" s="2"/>
      <c r="J2989" s="3"/>
      <c r="K2989" s="3"/>
      <c r="L2989" s="3"/>
      <c r="M2989" s="3"/>
      <c r="N2989" s="27"/>
      <c r="O2989" s="4"/>
      <c r="P2989" s="4"/>
      <c r="Q2989" s="2"/>
      <c r="R2989" s="8"/>
      <c r="S2989" s="4"/>
      <c r="T2989" s="4"/>
      <c r="U2989" s="4"/>
      <c r="W2989" s="9"/>
      <c r="X2989" s="4"/>
      <c r="Y2989" s="18"/>
      <c r="Z2989" s="16"/>
      <c r="AD2989" s="5"/>
    </row>
    <row r="2990" spans="2:30" x14ac:dyDescent="0.2">
      <c r="B2990" s="4"/>
      <c r="C2990" s="3"/>
      <c r="D2990" s="29"/>
      <c r="E2990" s="10"/>
      <c r="F2990" s="114"/>
      <c r="G2990" s="2"/>
      <c r="J2990" s="3"/>
      <c r="K2990" s="3"/>
      <c r="L2990" s="3"/>
      <c r="M2990" s="3"/>
      <c r="N2990" s="27"/>
      <c r="O2990" s="4"/>
      <c r="P2990" s="4"/>
      <c r="Q2990" s="2"/>
      <c r="R2990" s="8"/>
      <c r="S2990" s="4"/>
      <c r="T2990" s="4"/>
      <c r="U2990" s="4"/>
      <c r="W2990" s="9"/>
      <c r="X2990" s="4"/>
      <c r="Y2990" s="18"/>
      <c r="Z2990" s="16"/>
      <c r="AD2990" s="5"/>
    </row>
    <row r="2991" spans="2:30" x14ac:dyDescent="0.2">
      <c r="B2991" s="4"/>
      <c r="C2991" s="3"/>
      <c r="D2991" s="29"/>
      <c r="E2991" s="10"/>
      <c r="F2991" s="114"/>
      <c r="G2991" s="2"/>
      <c r="J2991" s="3"/>
      <c r="K2991" s="3"/>
      <c r="L2991" s="3"/>
      <c r="M2991" s="3"/>
      <c r="N2991" s="27"/>
      <c r="O2991" s="4"/>
      <c r="P2991" s="4"/>
      <c r="Q2991" s="2"/>
      <c r="R2991" s="8"/>
      <c r="S2991" s="4"/>
      <c r="T2991" s="4"/>
      <c r="U2991" s="4"/>
      <c r="W2991" s="9"/>
      <c r="X2991" s="4"/>
      <c r="Y2991" s="18"/>
      <c r="Z2991" s="16"/>
      <c r="AD2991" s="5"/>
    </row>
    <row r="2992" spans="2:30" x14ac:dyDescent="0.2">
      <c r="B2992" s="4"/>
      <c r="C2992" s="3"/>
      <c r="D2992" s="29"/>
      <c r="E2992" s="10"/>
      <c r="F2992" s="114"/>
      <c r="G2992" s="2"/>
      <c r="J2992" s="3"/>
      <c r="K2992" s="3"/>
      <c r="L2992" s="3"/>
      <c r="M2992" s="3"/>
      <c r="N2992" s="27"/>
      <c r="O2992" s="4"/>
      <c r="P2992" s="4"/>
      <c r="Q2992" s="2"/>
      <c r="R2992" s="8"/>
      <c r="S2992" s="4"/>
      <c r="T2992" s="4"/>
      <c r="U2992" s="4"/>
      <c r="W2992" s="9"/>
      <c r="X2992" s="4"/>
      <c r="Y2992" s="18"/>
      <c r="Z2992" s="16"/>
      <c r="AD2992" s="5"/>
    </row>
    <row r="2993" spans="2:30" x14ac:dyDescent="0.2">
      <c r="B2993" s="4"/>
      <c r="C2993" s="3"/>
      <c r="D2993" s="29"/>
      <c r="E2993" s="10"/>
      <c r="F2993" s="114"/>
      <c r="G2993" s="2"/>
      <c r="J2993" s="3"/>
      <c r="K2993" s="3"/>
      <c r="L2993" s="3"/>
      <c r="M2993" s="3"/>
      <c r="N2993" s="27"/>
      <c r="O2993" s="4"/>
      <c r="P2993" s="4"/>
      <c r="Q2993" s="2"/>
      <c r="R2993" s="8"/>
      <c r="S2993" s="4"/>
      <c r="T2993" s="4"/>
      <c r="U2993" s="4"/>
      <c r="W2993" s="9"/>
      <c r="X2993" s="93"/>
      <c r="Y2993" s="18"/>
      <c r="Z2993" s="16"/>
      <c r="AD2993" s="5"/>
    </row>
    <row r="2994" spans="2:30" x14ac:dyDescent="0.2">
      <c r="B2994" s="4"/>
      <c r="C2994" s="3"/>
      <c r="D2994" s="29"/>
      <c r="E2994" s="10"/>
      <c r="F2994" s="114"/>
      <c r="G2994" s="2"/>
      <c r="J2994" s="3"/>
      <c r="K2994" s="3"/>
      <c r="L2994" s="3"/>
      <c r="M2994" s="3"/>
      <c r="N2994" s="27"/>
      <c r="O2994" s="4"/>
      <c r="P2994" s="4"/>
      <c r="Q2994" s="2"/>
      <c r="R2994" s="8"/>
      <c r="S2994" s="4"/>
      <c r="T2994" s="4"/>
      <c r="U2994" s="4"/>
      <c r="W2994" s="9"/>
      <c r="X2994" s="4"/>
      <c r="Y2994" s="18"/>
      <c r="Z2994" s="16"/>
      <c r="AD2994" s="5"/>
    </row>
    <row r="2995" spans="2:30" x14ac:dyDescent="0.2">
      <c r="B2995" s="4"/>
      <c r="C2995" s="3"/>
      <c r="D2995" s="29"/>
      <c r="E2995" s="10"/>
      <c r="F2995" s="114"/>
      <c r="G2995" s="2"/>
      <c r="J2995" s="3"/>
      <c r="K2995" s="3"/>
      <c r="L2995" s="3"/>
      <c r="M2995" s="3"/>
      <c r="N2995" s="27"/>
      <c r="O2995" s="4"/>
      <c r="P2995" s="4"/>
      <c r="Q2995" s="2"/>
      <c r="R2995" s="8"/>
      <c r="S2995" s="4"/>
      <c r="T2995" s="4"/>
      <c r="U2995" s="4"/>
      <c r="W2995" s="9"/>
      <c r="X2995" s="4"/>
      <c r="Y2995" s="18"/>
      <c r="Z2995" s="16"/>
      <c r="AD2995" s="5"/>
    </row>
    <row r="2996" spans="2:30" x14ac:dyDescent="0.2">
      <c r="B2996" s="4"/>
      <c r="C2996" s="3"/>
      <c r="D2996" s="29"/>
      <c r="E2996" s="10"/>
      <c r="F2996" s="114"/>
      <c r="G2996" s="2"/>
      <c r="J2996" s="3"/>
      <c r="K2996" s="3"/>
      <c r="L2996" s="3"/>
      <c r="M2996" s="3"/>
      <c r="N2996" s="27"/>
      <c r="O2996" s="4"/>
      <c r="P2996" s="4"/>
      <c r="Q2996" s="2"/>
      <c r="R2996" s="8"/>
      <c r="S2996" s="4"/>
      <c r="T2996" s="4"/>
      <c r="U2996" s="4"/>
      <c r="W2996" s="9"/>
      <c r="X2996" s="4"/>
      <c r="Y2996" s="18"/>
      <c r="Z2996" s="16"/>
      <c r="AD2996" s="5"/>
    </row>
    <row r="2997" spans="2:30" x14ac:dyDescent="0.2">
      <c r="B2997" s="4"/>
      <c r="C2997" s="3"/>
      <c r="D2997" s="29"/>
      <c r="E2997" s="10"/>
      <c r="F2997" s="114"/>
      <c r="G2997" s="2"/>
      <c r="J2997" s="3"/>
      <c r="K2997" s="3"/>
      <c r="L2997" s="3"/>
      <c r="M2997" s="3"/>
      <c r="N2997" s="27"/>
      <c r="O2997" s="4"/>
      <c r="P2997" s="4"/>
      <c r="Q2997" s="2"/>
      <c r="R2997" s="8"/>
      <c r="S2997" s="4"/>
      <c r="T2997" s="4"/>
      <c r="U2997" s="4"/>
      <c r="W2997" s="9"/>
      <c r="X2997" s="4"/>
      <c r="Y2997" s="18"/>
      <c r="Z2997" s="16"/>
      <c r="AD2997" s="5"/>
    </row>
    <row r="2998" spans="2:30" x14ac:dyDescent="0.2">
      <c r="B2998" s="4"/>
      <c r="C2998" s="3"/>
      <c r="D2998" s="29"/>
      <c r="E2998" s="10"/>
      <c r="F2998" s="114"/>
      <c r="G2998" s="2"/>
      <c r="J2998" s="3"/>
      <c r="K2998" s="3"/>
      <c r="L2998" s="3"/>
      <c r="M2998" s="3"/>
      <c r="N2998" s="27"/>
      <c r="O2998" s="4"/>
      <c r="P2998" s="4"/>
      <c r="Q2998" s="2"/>
      <c r="R2998" s="8"/>
      <c r="S2998" s="4"/>
      <c r="T2998" s="4"/>
      <c r="U2998" s="4"/>
      <c r="W2998" s="9"/>
      <c r="X2998" s="4"/>
      <c r="Y2998" s="18"/>
      <c r="Z2998" s="16"/>
      <c r="AD2998" s="5"/>
    </row>
    <row r="2999" spans="2:30" x14ac:dyDescent="0.2">
      <c r="B2999" s="4"/>
      <c r="C2999" s="3"/>
      <c r="D2999" s="29"/>
      <c r="E2999" s="10"/>
      <c r="F2999" s="114"/>
      <c r="G2999" s="2"/>
      <c r="J2999" s="3"/>
      <c r="K2999" s="3"/>
      <c r="L2999" s="3"/>
      <c r="M2999" s="3"/>
      <c r="N2999" s="27"/>
      <c r="O2999" s="4"/>
      <c r="P2999" s="4"/>
      <c r="Q2999" s="2"/>
      <c r="R2999" s="8"/>
      <c r="S2999" s="4"/>
      <c r="T2999" s="4"/>
      <c r="U2999" s="4"/>
      <c r="W2999" s="9"/>
      <c r="X2999" s="4"/>
      <c r="Y2999" s="18"/>
      <c r="Z2999" s="16"/>
      <c r="AD2999" s="5"/>
    </row>
    <row r="3000" spans="2:30" x14ac:dyDescent="0.2">
      <c r="B3000" s="4"/>
      <c r="C3000" s="3"/>
      <c r="D3000" s="29"/>
      <c r="E3000" s="10"/>
      <c r="F3000" s="114"/>
      <c r="G3000" s="2"/>
      <c r="J3000" s="3"/>
      <c r="K3000" s="3"/>
      <c r="L3000" s="3"/>
      <c r="M3000" s="3"/>
      <c r="N3000" s="27"/>
      <c r="O3000" s="4"/>
      <c r="P3000" s="4"/>
      <c r="Q3000" s="2"/>
      <c r="R3000" s="8"/>
      <c r="S3000" s="4"/>
      <c r="T3000" s="4"/>
      <c r="U3000" s="4"/>
      <c r="W3000" s="9"/>
      <c r="X3000" s="4"/>
      <c r="Y3000" s="18"/>
      <c r="Z3000" s="16"/>
      <c r="AD3000" s="5"/>
    </row>
    <row r="3001" spans="2:30" x14ac:dyDescent="0.2">
      <c r="B3001" s="4"/>
      <c r="C3001" s="3"/>
      <c r="D3001" s="29"/>
      <c r="E3001" s="10"/>
      <c r="F3001" s="114"/>
      <c r="G3001" s="2"/>
      <c r="J3001" s="3"/>
      <c r="K3001" s="3"/>
      <c r="L3001" s="3"/>
      <c r="M3001" s="3"/>
      <c r="N3001" s="27"/>
      <c r="O3001" s="4"/>
      <c r="P3001" s="4"/>
      <c r="Q3001" s="2"/>
      <c r="R3001" s="8"/>
      <c r="S3001" s="4"/>
      <c r="T3001" s="4"/>
      <c r="U3001" s="4"/>
      <c r="W3001" s="9"/>
      <c r="X3001" s="4"/>
      <c r="Y3001" s="18"/>
      <c r="Z3001" s="16"/>
      <c r="AD3001" s="5"/>
    </row>
    <row r="3002" spans="2:30" x14ac:dyDescent="0.2">
      <c r="B3002" s="4"/>
      <c r="C3002" s="3"/>
      <c r="D3002" s="29"/>
      <c r="E3002" s="10"/>
      <c r="F3002" s="114"/>
      <c r="G3002" s="2"/>
      <c r="J3002" s="3"/>
      <c r="K3002" s="3"/>
      <c r="L3002" s="3"/>
      <c r="M3002" s="3"/>
      <c r="N3002" s="27"/>
      <c r="O3002" s="4"/>
      <c r="P3002" s="4"/>
      <c r="Q3002" s="2"/>
      <c r="R3002" s="8"/>
      <c r="S3002" s="4"/>
      <c r="T3002" s="4"/>
      <c r="U3002" s="4"/>
      <c r="W3002" s="9"/>
      <c r="X3002" s="4"/>
      <c r="Y3002" s="18"/>
      <c r="Z3002" s="16"/>
      <c r="AD3002" s="5"/>
    </row>
    <row r="3003" spans="2:30" x14ac:dyDescent="0.2">
      <c r="B3003" s="4"/>
      <c r="C3003" s="3"/>
      <c r="D3003" s="29"/>
      <c r="E3003" s="10"/>
      <c r="F3003" s="114"/>
      <c r="G3003" s="2"/>
      <c r="J3003" s="3"/>
      <c r="K3003" s="3"/>
      <c r="L3003" s="3"/>
      <c r="M3003" s="3"/>
      <c r="N3003" s="27"/>
      <c r="O3003" s="4"/>
      <c r="P3003" s="4"/>
      <c r="Q3003" s="2"/>
      <c r="R3003" s="8"/>
      <c r="S3003" s="4"/>
      <c r="T3003" s="4"/>
      <c r="U3003" s="4"/>
      <c r="W3003" s="9"/>
      <c r="X3003" s="4"/>
      <c r="Y3003" s="18"/>
      <c r="Z3003" s="16"/>
      <c r="AD3003" s="5"/>
    </row>
    <row r="3004" spans="2:30" x14ac:dyDescent="0.2">
      <c r="B3004" s="4"/>
      <c r="C3004" s="3"/>
      <c r="D3004" s="29"/>
      <c r="E3004" s="10"/>
      <c r="F3004" s="114"/>
      <c r="G3004" s="2"/>
      <c r="J3004" s="3"/>
      <c r="K3004" s="3"/>
      <c r="L3004" s="3"/>
      <c r="M3004" s="3"/>
      <c r="N3004" s="27"/>
      <c r="O3004" s="4"/>
      <c r="P3004" s="4"/>
      <c r="Q3004" s="2"/>
      <c r="R3004" s="8"/>
      <c r="S3004" s="4"/>
      <c r="T3004" s="4"/>
      <c r="U3004" s="4"/>
      <c r="W3004" s="9"/>
      <c r="X3004" s="4"/>
      <c r="Y3004" s="18"/>
      <c r="Z3004" s="16"/>
      <c r="AD3004" s="5"/>
    </row>
    <row r="3005" spans="2:30" x14ac:dyDescent="0.2">
      <c r="B3005" s="4"/>
      <c r="C3005" s="3"/>
      <c r="D3005" s="29"/>
      <c r="E3005" s="10"/>
      <c r="F3005" s="114"/>
      <c r="G3005" s="2"/>
      <c r="J3005" s="3"/>
      <c r="K3005" s="3"/>
      <c r="L3005" s="3"/>
      <c r="M3005" s="3"/>
      <c r="N3005" s="27"/>
      <c r="O3005" s="4"/>
      <c r="P3005" s="4"/>
      <c r="Q3005" s="2"/>
      <c r="R3005" s="8"/>
      <c r="S3005" s="4"/>
      <c r="T3005" s="4"/>
      <c r="U3005" s="4"/>
      <c r="W3005" s="9"/>
      <c r="X3005" s="4"/>
      <c r="Y3005" s="18"/>
      <c r="Z3005" s="16"/>
      <c r="AD3005" s="5"/>
    </row>
    <row r="3006" spans="2:30" x14ac:dyDescent="0.2">
      <c r="B3006" s="4"/>
      <c r="C3006" s="3"/>
      <c r="D3006" s="29"/>
      <c r="E3006" s="10"/>
      <c r="F3006" s="114"/>
      <c r="G3006" s="2"/>
      <c r="J3006" s="3"/>
      <c r="K3006" s="3"/>
      <c r="L3006" s="3"/>
      <c r="M3006" s="3"/>
      <c r="N3006" s="27"/>
      <c r="O3006" s="4"/>
      <c r="P3006" s="4"/>
      <c r="Q3006" s="2"/>
      <c r="R3006" s="8"/>
      <c r="S3006" s="4"/>
      <c r="T3006" s="4"/>
      <c r="U3006" s="4"/>
      <c r="W3006" s="9"/>
      <c r="X3006" s="4"/>
      <c r="Y3006" s="18"/>
      <c r="Z3006" s="16"/>
      <c r="AD3006" s="5"/>
    </row>
    <row r="3007" spans="2:30" x14ac:dyDescent="0.2">
      <c r="B3007" s="4"/>
      <c r="C3007" s="3"/>
      <c r="D3007" s="29"/>
      <c r="E3007" s="10"/>
      <c r="F3007" s="114"/>
      <c r="G3007" s="2"/>
      <c r="J3007" s="3"/>
      <c r="K3007" s="3"/>
      <c r="L3007" s="3"/>
      <c r="M3007" s="3"/>
      <c r="N3007" s="27"/>
      <c r="O3007" s="4"/>
      <c r="P3007" s="4"/>
      <c r="Q3007" s="2"/>
      <c r="R3007" s="8"/>
      <c r="S3007" s="4"/>
      <c r="T3007" s="4"/>
      <c r="U3007" s="4"/>
      <c r="W3007" s="9"/>
      <c r="X3007" s="4"/>
      <c r="Y3007" s="18"/>
      <c r="Z3007" s="16"/>
      <c r="AD3007" s="5"/>
    </row>
    <row r="3008" spans="2:30" x14ac:dyDescent="0.2">
      <c r="B3008" s="4"/>
      <c r="C3008" s="3"/>
      <c r="D3008" s="29"/>
      <c r="E3008" s="10"/>
      <c r="F3008" s="114"/>
      <c r="G3008" s="2"/>
      <c r="J3008" s="3"/>
      <c r="K3008" s="3"/>
      <c r="L3008" s="3"/>
      <c r="M3008" s="3"/>
      <c r="N3008" s="27"/>
      <c r="O3008" s="4"/>
      <c r="P3008" s="4"/>
      <c r="Q3008" s="2"/>
      <c r="R3008" s="8"/>
      <c r="S3008" s="4"/>
      <c r="T3008" s="4"/>
      <c r="U3008" s="4"/>
      <c r="W3008" s="9"/>
      <c r="X3008" s="4"/>
      <c r="Y3008" s="18"/>
      <c r="Z3008" s="16"/>
      <c r="AD3008" s="5"/>
    </row>
    <row r="3009" spans="2:30" x14ac:dyDescent="0.2">
      <c r="B3009" s="4"/>
      <c r="C3009" s="3"/>
      <c r="D3009" s="29"/>
      <c r="E3009" s="10"/>
      <c r="F3009" s="114"/>
      <c r="G3009" s="2"/>
      <c r="J3009" s="3"/>
      <c r="K3009" s="3"/>
      <c r="L3009" s="3"/>
      <c r="M3009" s="3"/>
      <c r="N3009" s="27"/>
      <c r="O3009" s="4"/>
      <c r="P3009" s="4"/>
      <c r="Q3009" s="2"/>
      <c r="R3009" s="8"/>
      <c r="S3009" s="4"/>
      <c r="T3009" s="4"/>
      <c r="U3009" s="4"/>
      <c r="W3009" s="9"/>
      <c r="X3009" s="4"/>
      <c r="Y3009" s="18"/>
      <c r="Z3009" s="16"/>
      <c r="AD3009" s="5"/>
    </row>
    <row r="3010" spans="2:30" x14ac:dyDescent="0.2">
      <c r="B3010" s="4"/>
      <c r="C3010" s="3"/>
      <c r="D3010" s="29"/>
      <c r="E3010" s="10"/>
      <c r="F3010" s="114"/>
      <c r="G3010" s="2"/>
      <c r="J3010" s="3"/>
      <c r="K3010" s="3"/>
      <c r="L3010" s="3"/>
      <c r="M3010" s="3"/>
      <c r="N3010" s="27"/>
      <c r="O3010" s="4"/>
      <c r="P3010" s="4"/>
      <c r="Q3010" s="2"/>
      <c r="R3010" s="8"/>
      <c r="S3010" s="4"/>
      <c r="T3010" s="4"/>
      <c r="U3010" s="4"/>
      <c r="W3010" s="9"/>
      <c r="X3010" s="4"/>
      <c r="Y3010" s="18"/>
      <c r="Z3010" s="16"/>
      <c r="AD3010" s="5"/>
    </row>
    <row r="3011" spans="2:30" x14ac:dyDescent="0.2">
      <c r="B3011" s="4"/>
      <c r="C3011" s="3"/>
      <c r="D3011" s="29"/>
      <c r="E3011" s="10"/>
      <c r="F3011" s="114"/>
      <c r="G3011" s="2"/>
      <c r="J3011" s="3"/>
      <c r="K3011" s="3"/>
      <c r="L3011" s="3"/>
      <c r="M3011" s="3"/>
      <c r="N3011" s="27"/>
      <c r="O3011" s="4"/>
      <c r="P3011" s="4"/>
      <c r="Q3011" s="2"/>
      <c r="R3011" s="8"/>
      <c r="S3011" s="4"/>
      <c r="T3011" s="4"/>
      <c r="U3011" s="4"/>
      <c r="W3011" s="9"/>
      <c r="X3011" s="4"/>
      <c r="Y3011" s="18"/>
      <c r="Z3011" s="16"/>
      <c r="AD3011" s="5"/>
    </row>
    <row r="3012" spans="2:30" x14ac:dyDescent="0.2">
      <c r="B3012" s="4"/>
      <c r="C3012" s="3"/>
      <c r="D3012" s="29"/>
      <c r="E3012" s="10"/>
      <c r="F3012" s="114"/>
      <c r="G3012" s="2"/>
      <c r="J3012" s="3"/>
      <c r="K3012" s="3"/>
      <c r="L3012" s="3"/>
      <c r="M3012" s="3"/>
      <c r="N3012" s="27"/>
      <c r="O3012" s="4"/>
      <c r="P3012" s="4"/>
      <c r="Q3012" s="2"/>
      <c r="R3012" s="8"/>
      <c r="S3012" s="4"/>
      <c r="T3012" s="4"/>
      <c r="U3012" s="4"/>
      <c r="W3012" s="9"/>
      <c r="X3012" s="4"/>
      <c r="Y3012" s="18"/>
      <c r="Z3012" s="16"/>
      <c r="AD3012" s="5"/>
    </row>
    <row r="3013" spans="2:30" x14ac:dyDescent="0.2">
      <c r="B3013" s="4"/>
      <c r="C3013" s="3"/>
      <c r="D3013" s="29"/>
      <c r="E3013" s="10"/>
      <c r="F3013" s="114"/>
      <c r="G3013" s="2"/>
      <c r="J3013" s="3"/>
      <c r="K3013" s="3"/>
      <c r="L3013" s="3"/>
      <c r="M3013" s="3"/>
      <c r="N3013" s="27"/>
      <c r="O3013" s="4"/>
      <c r="P3013" s="4"/>
      <c r="Q3013" s="2"/>
      <c r="R3013" s="8"/>
      <c r="S3013" s="4"/>
      <c r="T3013" s="4"/>
      <c r="U3013" s="4"/>
      <c r="W3013" s="9"/>
      <c r="X3013" s="4"/>
      <c r="Y3013" s="18"/>
      <c r="Z3013" s="16"/>
      <c r="AD3013" s="5"/>
    </row>
    <row r="3014" spans="2:30" x14ac:dyDescent="0.2">
      <c r="B3014" s="4"/>
      <c r="C3014" s="3"/>
      <c r="D3014" s="29"/>
      <c r="E3014" s="10"/>
      <c r="F3014" s="114"/>
      <c r="G3014" s="2"/>
      <c r="J3014" s="3"/>
      <c r="K3014" s="3"/>
      <c r="L3014" s="3"/>
      <c r="M3014" s="3"/>
      <c r="N3014" s="27"/>
      <c r="O3014" s="4"/>
      <c r="P3014" s="4"/>
      <c r="Q3014" s="2"/>
      <c r="R3014" s="8"/>
      <c r="S3014" s="4"/>
      <c r="T3014" s="4"/>
      <c r="U3014" s="4"/>
      <c r="W3014" s="9"/>
      <c r="X3014" s="4"/>
      <c r="Y3014" s="18"/>
      <c r="Z3014" s="16"/>
      <c r="AD3014" s="5"/>
    </row>
    <row r="3015" spans="2:30" x14ac:dyDescent="0.2">
      <c r="B3015" s="4"/>
      <c r="C3015" s="3"/>
      <c r="D3015" s="29"/>
      <c r="E3015" s="10"/>
      <c r="F3015" s="114"/>
      <c r="G3015" s="2"/>
      <c r="J3015" s="3"/>
      <c r="K3015" s="3"/>
      <c r="L3015" s="3"/>
      <c r="M3015" s="3"/>
      <c r="N3015" s="27"/>
      <c r="O3015" s="4"/>
      <c r="P3015" s="4"/>
      <c r="Q3015" s="2"/>
      <c r="R3015" s="8"/>
      <c r="S3015" s="4"/>
      <c r="T3015" s="4"/>
      <c r="U3015" s="4"/>
      <c r="W3015" s="9"/>
      <c r="X3015" s="4"/>
      <c r="Y3015" s="18"/>
      <c r="Z3015" s="16"/>
      <c r="AD3015" s="5"/>
    </row>
    <row r="3016" spans="2:30" x14ac:dyDescent="0.2">
      <c r="B3016" s="4"/>
      <c r="C3016" s="3"/>
      <c r="D3016" s="29"/>
      <c r="E3016" s="10"/>
      <c r="F3016" s="114"/>
      <c r="G3016" s="2"/>
      <c r="J3016" s="3"/>
      <c r="K3016" s="3"/>
      <c r="L3016" s="3"/>
      <c r="M3016" s="3"/>
      <c r="N3016" s="27"/>
      <c r="O3016" s="4"/>
      <c r="P3016" s="4"/>
      <c r="Q3016" s="2"/>
      <c r="R3016" s="8"/>
      <c r="S3016" s="4"/>
      <c r="T3016" s="4"/>
      <c r="U3016" s="4"/>
      <c r="W3016" s="9"/>
      <c r="X3016" s="4"/>
      <c r="Y3016" s="18"/>
      <c r="Z3016" s="16"/>
      <c r="AD3016" s="5"/>
    </row>
    <row r="3017" spans="2:30" x14ac:dyDescent="0.2">
      <c r="B3017" s="4"/>
      <c r="C3017" s="3"/>
      <c r="D3017" s="29"/>
      <c r="E3017" s="10"/>
      <c r="F3017" s="114"/>
      <c r="G3017" s="2"/>
      <c r="J3017" s="3"/>
      <c r="K3017" s="3"/>
      <c r="L3017" s="3"/>
      <c r="M3017" s="3"/>
      <c r="N3017" s="27"/>
      <c r="O3017" s="4"/>
      <c r="P3017" s="4"/>
      <c r="Q3017" s="2"/>
      <c r="R3017" s="8"/>
      <c r="S3017" s="4"/>
      <c r="T3017" s="4"/>
      <c r="U3017" s="4"/>
      <c r="W3017" s="9"/>
      <c r="X3017" s="4"/>
      <c r="Y3017" s="18"/>
      <c r="Z3017" s="16"/>
      <c r="AD3017" s="5"/>
    </row>
    <row r="3018" spans="2:30" x14ac:dyDescent="0.2">
      <c r="B3018" s="4"/>
      <c r="C3018" s="3"/>
      <c r="D3018" s="29"/>
      <c r="E3018" s="10"/>
      <c r="F3018" s="114"/>
      <c r="G3018" s="2"/>
      <c r="J3018" s="3"/>
      <c r="K3018" s="3"/>
      <c r="L3018" s="3"/>
      <c r="M3018" s="3"/>
      <c r="N3018" s="27"/>
      <c r="O3018" s="4"/>
      <c r="P3018" s="4"/>
      <c r="Q3018" s="2"/>
      <c r="R3018" s="8"/>
      <c r="S3018" s="4"/>
      <c r="T3018" s="4"/>
      <c r="U3018" s="4"/>
      <c r="W3018" s="9"/>
      <c r="X3018" s="4"/>
      <c r="Y3018" s="18"/>
      <c r="Z3018" s="16"/>
      <c r="AD3018" s="5"/>
    </row>
    <row r="3019" spans="2:30" x14ac:dyDescent="0.2">
      <c r="B3019" s="4"/>
      <c r="C3019" s="3"/>
      <c r="D3019" s="29"/>
      <c r="E3019" s="10"/>
      <c r="F3019" s="114"/>
      <c r="G3019" s="2"/>
      <c r="J3019" s="3"/>
      <c r="K3019" s="3"/>
      <c r="L3019" s="3"/>
      <c r="M3019" s="3"/>
      <c r="N3019" s="27"/>
      <c r="O3019" s="4"/>
      <c r="P3019" s="4"/>
      <c r="Q3019" s="2"/>
      <c r="R3019" s="8"/>
      <c r="S3019" s="4"/>
      <c r="T3019" s="4"/>
      <c r="U3019" s="4"/>
      <c r="W3019" s="9"/>
      <c r="X3019" s="4"/>
      <c r="Y3019" s="18"/>
      <c r="Z3019" s="16"/>
      <c r="AD3019" s="5"/>
    </row>
    <row r="3020" spans="2:30" x14ac:dyDescent="0.2">
      <c r="B3020" s="4"/>
      <c r="C3020" s="3"/>
      <c r="D3020" s="29"/>
      <c r="E3020" s="10"/>
      <c r="F3020" s="114"/>
      <c r="G3020" s="2"/>
      <c r="J3020" s="3"/>
      <c r="K3020" s="3"/>
      <c r="L3020" s="3"/>
      <c r="M3020" s="3"/>
      <c r="N3020" s="27"/>
      <c r="O3020" s="4"/>
      <c r="P3020" s="4"/>
      <c r="Q3020" s="2"/>
      <c r="R3020" s="8"/>
      <c r="S3020" s="4"/>
      <c r="T3020" s="4"/>
      <c r="U3020" s="4"/>
      <c r="W3020" s="9"/>
      <c r="X3020" s="4"/>
      <c r="Y3020" s="18"/>
      <c r="Z3020" s="16"/>
      <c r="AD3020" s="5"/>
    </row>
    <row r="3021" spans="2:30" x14ac:dyDescent="0.2">
      <c r="B3021" s="4"/>
      <c r="C3021" s="3"/>
      <c r="D3021" s="29"/>
      <c r="E3021" s="10"/>
      <c r="F3021" s="114"/>
      <c r="G3021" s="2"/>
      <c r="J3021" s="3"/>
      <c r="K3021" s="3"/>
      <c r="L3021" s="3"/>
      <c r="M3021" s="3"/>
      <c r="N3021" s="27"/>
      <c r="O3021" s="4"/>
      <c r="P3021" s="4"/>
      <c r="Q3021" s="2"/>
      <c r="R3021" s="8"/>
      <c r="S3021" s="4"/>
      <c r="T3021" s="4"/>
      <c r="U3021" s="4"/>
      <c r="W3021" s="9"/>
      <c r="X3021" s="4"/>
      <c r="Y3021" s="18"/>
      <c r="Z3021" s="16"/>
      <c r="AD3021" s="5"/>
    </row>
    <row r="3022" spans="2:30" x14ac:dyDescent="0.2">
      <c r="B3022" s="4"/>
      <c r="C3022" s="3"/>
      <c r="D3022" s="29"/>
      <c r="E3022" s="10"/>
      <c r="F3022" s="114"/>
      <c r="G3022" s="2"/>
      <c r="J3022" s="3"/>
      <c r="K3022" s="3"/>
      <c r="L3022" s="3"/>
      <c r="M3022" s="3"/>
      <c r="N3022" s="27"/>
      <c r="O3022" s="4"/>
      <c r="P3022" s="4"/>
      <c r="Q3022" s="2"/>
      <c r="R3022" s="8"/>
      <c r="S3022" s="4"/>
      <c r="T3022" s="4"/>
      <c r="U3022" s="4"/>
      <c r="W3022" s="9"/>
      <c r="X3022" s="4"/>
      <c r="Y3022" s="18"/>
      <c r="Z3022" s="16"/>
      <c r="AD3022" s="5"/>
    </row>
    <row r="3023" spans="2:30" x14ac:dyDescent="0.2">
      <c r="B3023" s="4"/>
      <c r="C3023" s="3"/>
      <c r="D3023" s="29"/>
      <c r="E3023" s="10"/>
      <c r="F3023" s="114"/>
      <c r="G3023" s="2"/>
      <c r="J3023" s="3"/>
      <c r="K3023" s="3"/>
      <c r="L3023" s="3"/>
      <c r="M3023" s="3"/>
      <c r="N3023" s="27"/>
      <c r="O3023" s="4"/>
      <c r="P3023" s="4"/>
      <c r="Q3023" s="2"/>
      <c r="R3023" s="8"/>
      <c r="S3023" s="4"/>
      <c r="T3023" s="4"/>
      <c r="U3023" s="4"/>
      <c r="W3023" s="9"/>
      <c r="X3023" s="4"/>
      <c r="Y3023" s="18"/>
      <c r="Z3023" s="16"/>
      <c r="AD3023" s="5"/>
    </row>
    <row r="3024" spans="2:30" x14ac:dyDescent="0.2">
      <c r="B3024" s="4"/>
      <c r="C3024" s="3"/>
      <c r="D3024" s="29"/>
      <c r="E3024" s="10"/>
      <c r="F3024" s="114"/>
      <c r="G3024" s="2"/>
      <c r="J3024" s="3"/>
      <c r="K3024" s="3"/>
      <c r="L3024" s="3"/>
      <c r="M3024" s="3"/>
      <c r="N3024" s="27"/>
      <c r="O3024" s="4"/>
      <c r="P3024" s="4"/>
      <c r="Q3024" s="2"/>
      <c r="R3024" s="8"/>
      <c r="S3024" s="4"/>
      <c r="T3024" s="4"/>
      <c r="U3024" s="4"/>
      <c r="W3024" s="9"/>
      <c r="X3024" s="4"/>
      <c r="Y3024" s="18"/>
      <c r="Z3024" s="16"/>
      <c r="AD3024" s="5"/>
    </row>
    <row r="3025" spans="2:30" x14ac:dyDescent="0.2">
      <c r="B3025" s="4"/>
      <c r="C3025" s="3"/>
      <c r="D3025" s="29"/>
      <c r="E3025" s="10"/>
      <c r="F3025" s="114"/>
      <c r="G3025" s="2"/>
      <c r="J3025" s="3"/>
      <c r="K3025" s="3"/>
      <c r="L3025" s="3"/>
      <c r="M3025" s="3"/>
      <c r="N3025" s="27"/>
      <c r="O3025" s="4"/>
      <c r="P3025" s="4"/>
      <c r="Q3025" s="2"/>
      <c r="R3025" s="8"/>
      <c r="S3025" s="4"/>
      <c r="T3025" s="4"/>
      <c r="U3025" s="4"/>
      <c r="W3025" s="9"/>
      <c r="X3025" s="4"/>
      <c r="Y3025" s="18"/>
      <c r="Z3025" s="16"/>
      <c r="AD3025" s="5"/>
    </row>
    <row r="3026" spans="2:30" x14ac:dyDescent="0.2">
      <c r="B3026" s="4"/>
      <c r="C3026" s="3"/>
      <c r="D3026" s="29"/>
      <c r="E3026" s="10"/>
      <c r="F3026" s="114"/>
      <c r="G3026" s="2"/>
      <c r="J3026" s="3"/>
      <c r="K3026" s="3"/>
      <c r="L3026" s="3"/>
      <c r="M3026" s="3"/>
      <c r="N3026" s="27"/>
      <c r="O3026" s="4"/>
      <c r="P3026" s="4"/>
      <c r="Q3026" s="2"/>
      <c r="R3026" s="8"/>
      <c r="S3026" s="4"/>
      <c r="T3026" s="4"/>
      <c r="U3026" s="4"/>
      <c r="W3026" s="9"/>
      <c r="X3026" s="4"/>
      <c r="Y3026" s="18"/>
      <c r="Z3026" s="16"/>
      <c r="AD3026" s="5"/>
    </row>
    <row r="3027" spans="2:30" x14ac:dyDescent="0.2">
      <c r="B3027" s="4"/>
      <c r="C3027" s="3"/>
      <c r="D3027" s="29"/>
      <c r="E3027" s="10"/>
      <c r="F3027" s="114"/>
      <c r="G3027" s="2"/>
      <c r="J3027" s="3"/>
      <c r="K3027" s="3"/>
      <c r="L3027" s="3"/>
      <c r="M3027" s="3"/>
      <c r="N3027" s="27"/>
      <c r="O3027" s="4"/>
      <c r="P3027" s="4"/>
      <c r="Q3027" s="2"/>
      <c r="R3027" s="8"/>
      <c r="S3027" s="4"/>
      <c r="T3027" s="4"/>
      <c r="U3027" s="4"/>
      <c r="W3027" s="9"/>
      <c r="X3027" s="4"/>
      <c r="Y3027" s="18"/>
      <c r="Z3027" s="16"/>
      <c r="AD3027" s="5"/>
    </row>
    <row r="3028" spans="2:30" x14ac:dyDescent="0.2">
      <c r="B3028" s="4"/>
      <c r="C3028" s="3"/>
      <c r="D3028" s="29"/>
      <c r="E3028" s="10"/>
      <c r="F3028" s="114"/>
      <c r="G3028" s="2"/>
      <c r="J3028" s="3"/>
      <c r="K3028" s="3"/>
      <c r="L3028" s="3"/>
      <c r="M3028" s="3"/>
      <c r="N3028" s="27"/>
      <c r="O3028" s="4"/>
      <c r="P3028" s="4"/>
      <c r="Q3028" s="2"/>
      <c r="R3028" s="8"/>
      <c r="S3028" s="4"/>
      <c r="T3028" s="4"/>
      <c r="U3028" s="4"/>
      <c r="W3028" s="9"/>
      <c r="X3028" s="4"/>
      <c r="Y3028" s="18"/>
      <c r="Z3028" s="16"/>
      <c r="AD3028" s="5"/>
    </row>
    <row r="3029" spans="2:30" x14ac:dyDescent="0.2">
      <c r="B3029" s="4"/>
      <c r="C3029" s="3"/>
      <c r="D3029" s="29"/>
      <c r="E3029" s="10"/>
      <c r="F3029" s="114"/>
      <c r="G3029" s="2"/>
      <c r="J3029" s="3"/>
      <c r="K3029" s="3"/>
      <c r="L3029" s="3"/>
      <c r="M3029" s="3"/>
      <c r="N3029" s="27"/>
      <c r="O3029" s="4"/>
      <c r="P3029" s="4"/>
      <c r="Q3029" s="2"/>
      <c r="R3029" s="8"/>
      <c r="S3029" s="4"/>
      <c r="T3029" s="4"/>
      <c r="U3029" s="4"/>
      <c r="W3029" s="9"/>
      <c r="X3029" s="4"/>
      <c r="Y3029" s="18"/>
      <c r="Z3029" s="16"/>
      <c r="AD3029" s="5"/>
    </row>
    <row r="3030" spans="2:30" x14ac:dyDescent="0.2">
      <c r="B3030" s="4"/>
      <c r="C3030" s="3"/>
      <c r="D3030" s="29"/>
      <c r="E3030" s="10"/>
      <c r="F3030" s="114"/>
      <c r="G3030" s="2"/>
      <c r="J3030" s="3"/>
      <c r="K3030" s="3"/>
      <c r="L3030" s="3"/>
      <c r="M3030" s="3"/>
      <c r="N3030" s="27"/>
      <c r="O3030" s="4"/>
      <c r="P3030" s="4"/>
      <c r="Q3030" s="2"/>
      <c r="R3030" s="8"/>
      <c r="S3030" s="4"/>
      <c r="T3030" s="4"/>
      <c r="U3030" s="4"/>
      <c r="W3030" s="9"/>
      <c r="X3030" s="4"/>
      <c r="Y3030" s="18"/>
      <c r="Z3030" s="16"/>
      <c r="AD3030" s="5"/>
    </row>
    <row r="3031" spans="2:30" x14ac:dyDescent="0.2">
      <c r="B3031" s="4"/>
      <c r="C3031" s="3"/>
      <c r="D3031" s="29"/>
      <c r="E3031" s="10"/>
      <c r="F3031" s="114"/>
      <c r="G3031" s="2"/>
      <c r="J3031" s="3"/>
      <c r="K3031" s="3"/>
      <c r="L3031" s="3"/>
      <c r="M3031" s="3"/>
      <c r="N3031" s="27"/>
      <c r="O3031" s="4"/>
      <c r="P3031" s="4"/>
      <c r="Q3031" s="2"/>
      <c r="R3031" s="8"/>
      <c r="S3031" s="4"/>
      <c r="T3031" s="4"/>
      <c r="U3031" s="4"/>
      <c r="W3031" s="9"/>
      <c r="X3031" s="4"/>
      <c r="Y3031" s="18"/>
      <c r="Z3031" s="16"/>
      <c r="AD3031" s="5"/>
    </row>
    <row r="3032" spans="2:30" x14ac:dyDescent="0.2">
      <c r="B3032" s="4"/>
      <c r="C3032" s="3"/>
      <c r="D3032" s="29"/>
      <c r="E3032" s="10"/>
      <c r="F3032" s="114"/>
      <c r="G3032" s="2"/>
      <c r="J3032" s="3"/>
      <c r="K3032" s="3"/>
      <c r="L3032" s="3"/>
      <c r="M3032" s="3"/>
      <c r="N3032" s="27"/>
      <c r="O3032" s="4"/>
      <c r="P3032" s="4"/>
      <c r="Q3032" s="2"/>
      <c r="R3032" s="8"/>
      <c r="S3032" s="4"/>
      <c r="T3032" s="4"/>
      <c r="U3032" s="4"/>
      <c r="W3032" s="9"/>
      <c r="X3032" s="4"/>
      <c r="Y3032" s="18"/>
      <c r="Z3032" s="16"/>
      <c r="AD3032" s="5"/>
    </row>
    <row r="3033" spans="2:30" x14ac:dyDescent="0.2">
      <c r="B3033" s="4"/>
      <c r="C3033" s="3"/>
      <c r="D3033" s="29"/>
      <c r="E3033" s="10"/>
      <c r="F3033" s="114"/>
      <c r="G3033" s="2"/>
      <c r="J3033" s="3"/>
      <c r="K3033" s="3"/>
      <c r="L3033" s="3"/>
      <c r="M3033" s="3"/>
      <c r="N3033" s="27"/>
      <c r="O3033" s="4"/>
      <c r="P3033" s="4"/>
      <c r="Q3033" s="2"/>
      <c r="R3033" s="8"/>
      <c r="S3033" s="4"/>
      <c r="T3033" s="4"/>
      <c r="U3033" s="4"/>
      <c r="W3033" s="9"/>
      <c r="X3033" s="4"/>
      <c r="Y3033" s="18"/>
      <c r="Z3033" s="16"/>
      <c r="AD3033" s="5"/>
    </row>
    <row r="3034" spans="2:30" x14ac:dyDescent="0.2">
      <c r="B3034" s="4"/>
      <c r="C3034" s="3"/>
      <c r="D3034" s="29"/>
      <c r="E3034" s="10"/>
      <c r="F3034" s="114"/>
      <c r="G3034" s="2"/>
      <c r="J3034" s="3"/>
      <c r="K3034" s="3"/>
      <c r="L3034" s="3"/>
      <c r="M3034" s="3"/>
      <c r="N3034" s="27"/>
      <c r="O3034" s="4"/>
      <c r="P3034" s="4"/>
      <c r="Q3034" s="2"/>
      <c r="R3034" s="8"/>
      <c r="S3034" s="4"/>
      <c r="T3034" s="4"/>
      <c r="U3034" s="4"/>
      <c r="W3034" s="9"/>
      <c r="X3034" s="4"/>
      <c r="Y3034" s="18"/>
      <c r="Z3034" s="16"/>
      <c r="AD3034" s="5"/>
    </row>
    <row r="3035" spans="2:30" x14ac:dyDescent="0.2">
      <c r="B3035" s="4"/>
      <c r="C3035" s="3"/>
      <c r="D3035" s="29"/>
      <c r="E3035" s="10"/>
      <c r="F3035" s="114"/>
      <c r="G3035" s="2"/>
      <c r="J3035" s="3"/>
      <c r="K3035" s="3"/>
      <c r="L3035" s="3"/>
      <c r="M3035" s="3"/>
      <c r="N3035" s="27"/>
      <c r="O3035" s="4"/>
      <c r="P3035" s="4"/>
      <c r="Q3035" s="2"/>
      <c r="R3035" s="8"/>
      <c r="S3035" s="4"/>
      <c r="T3035" s="4"/>
      <c r="U3035" s="4"/>
      <c r="W3035" s="9"/>
      <c r="X3035" s="4"/>
      <c r="Y3035" s="18"/>
      <c r="Z3035" s="16"/>
      <c r="AD3035" s="5"/>
    </row>
    <row r="3036" spans="2:30" x14ac:dyDescent="0.2">
      <c r="B3036" s="4"/>
      <c r="C3036" s="3"/>
      <c r="D3036" s="29"/>
      <c r="E3036" s="10"/>
      <c r="F3036" s="114"/>
      <c r="G3036" s="2"/>
      <c r="J3036" s="3"/>
      <c r="K3036" s="3"/>
      <c r="L3036" s="3"/>
      <c r="M3036" s="3"/>
      <c r="N3036" s="27"/>
      <c r="O3036" s="4"/>
      <c r="P3036" s="4"/>
      <c r="Q3036" s="2"/>
      <c r="R3036" s="8"/>
      <c r="S3036" s="4"/>
      <c r="T3036" s="4"/>
      <c r="U3036" s="4"/>
      <c r="W3036" s="9"/>
      <c r="X3036" s="4"/>
      <c r="Y3036" s="18"/>
      <c r="Z3036" s="16"/>
      <c r="AD3036" s="5"/>
    </row>
    <row r="3037" spans="2:30" x14ac:dyDescent="0.2">
      <c r="B3037" s="4"/>
      <c r="C3037" s="3"/>
      <c r="D3037" s="29"/>
      <c r="E3037" s="10"/>
      <c r="F3037" s="114"/>
      <c r="G3037" s="2"/>
      <c r="J3037" s="3"/>
      <c r="K3037" s="3"/>
      <c r="L3037" s="3"/>
      <c r="M3037" s="3"/>
      <c r="N3037" s="27"/>
      <c r="O3037" s="4"/>
      <c r="P3037" s="4"/>
      <c r="Q3037" s="2"/>
      <c r="R3037" s="8"/>
      <c r="S3037" s="4"/>
      <c r="T3037" s="4"/>
      <c r="U3037" s="4"/>
      <c r="W3037" s="9"/>
      <c r="X3037" s="4"/>
      <c r="Y3037" s="18"/>
      <c r="Z3037" s="16"/>
      <c r="AD3037" s="5"/>
    </row>
    <row r="3038" spans="2:30" x14ac:dyDescent="0.2">
      <c r="B3038" s="4"/>
      <c r="C3038" s="3"/>
      <c r="D3038" s="29"/>
      <c r="E3038" s="10"/>
      <c r="F3038" s="114"/>
      <c r="G3038" s="2"/>
      <c r="J3038" s="3"/>
      <c r="K3038" s="3"/>
      <c r="L3038" s="3"/>
      <c r="M3038" s="3"/>
      <c r="N3038" s="27"/>
      <c r="O3038" s="4"/>
      <c r="P3038" s="4"/>
      <c r="Q3038" s="2"/>
      <c r="R3038" s="8"/>
      <c r="S3038" s="4"/>
      <c r="T3038" s="4"/>
      <c r="U3038" s="4"/>
      <c r="W3038" s="9"/>
      <c r="X3038" s="4"/>
      <c r="Y3038" s="18"/>
      <c r="Z3038" s="16"/>
      <c r="AD3038" s="5"/>
    </row>
    <row r="3039" spans="2:30" x14ac:dyDescent="0.2">
      <c r="B3039" s="4"/>
      <c r="C3039" s="3"/>
      <c r="D3039" s="29"/>
      <c r="E3039" s="10"/>
      <c r="F3039" s="114"/>
      <c r="G3039" s="2"/>
      <c r="J3039" s="3"/>
      <c r="K3039" s="3"/>
      <c r="L3039" s="3"/>
      <c r="M3039" s="3"/>
      <c r="N3039" s="27"/>
      <c r="O3039" s="4"/>
      <c r="P3039" s="4"/>
      <c r="Q3039" s="2"/>
      <c r="R3039" s="8"/>
      <c r="S3039" s="4"/>
      <c r="T3039" s="4"/>
      <c r="U3039" s="4"/>
      <c r="W3039" s="9"/>
      <c r="X3039" s="4"/>
      <c r="Y3039" s="18"/>
      <c r="Z3039" s="16"/>
      <c r="AD3039" s="5"/>
    </row>
    <row r="3040" spans="2:30" x14ac:dyDescent="0.2">
      <c r="B3040" s="4"/>
      <c r="C3040" s="3"/>
      <c r="D3040" s="29"/>
      <c r="E3040" s="10"/>
      <c r="F3040" s="114"/>
      <c r="G3040" s="2"/>
      <c r="J3040" s="3"/>
      <c r="K3040" s="3"/>
      <c r="L3040" s="3"/>
      <c r="M3040" s="3"/>
      <c r="N3040" s="27"/>
      <c r="O3040" s="4"/>
      <c r="P3040" s="4"/>
      <c r="Q3040" s="2"/>
      <c r="R3040" s="8"/>
      <c r="S3040" s="4"/>
      <c r="T3040" s="4"/>
      <c r="U3040" s="4"/>
      <c r="W3040" s="9"/>
      <c r="X3040" s="4"/>
      <c r="Y3040" s="18"/>
      <c r="Z3040" s="16"/>
      <c r="AD3040" s="5"/>
    </row>
    <row r="3041" spans="2:30" x14ac:dyDescent="0.2">
      <c r="B3041" s="4"/>
      <c r="C3041" s="3"/>
      <c r="D3041" s="29"/>
      <c r="E3041" s="10"/>
      <c r="F3041" s="114"/>
      <c r="G3041" s="2"/>
      <c r="J3041" s="3"/>
      <c r="K3041" s="3"/>
      <c r="L3041" s="3"/>
      <c r="M3041" s="3"/>
      <c r="N3041" s="27"/>
      <c r="O3041" s="4"/>
      <c r="P3041" s="4"/>
      <c r="Q3041" s="2"/>
      <c r="R3041" s="8"/>
      <c r="S3041" s="4"/>
      <c r="T3041" s="4"/>
      <c r="U3041" s="4"/>
      <c r="W3041" s="9"/>
      <c r="X3041" s="4"/>
      <c r="Y3041" s="18"/>
      <c r="Z3041" s="16"/>
      <c r="AD3041" s="5"/>
    </row>
    <row r="3042" spans="2:30" x14ac:dyDescent="0.2">
      <c r="B3042" s="4"/>
      <c r="C3042" s="3"/>
      <c r="D3042" s="29"/>
      <c r="E3042" s="10"/>
      <c r="F3042" s="114"/>
      <c r="G3042" s="2"/>
      <c r="J3042" s="3"/>
      <c r="K3042" s="3"/>
      <c r="L3042" s="3"/>
      <c r="M3042" s="3"/>
      <c r="N3042" s="27"/>
      <c r="O3042" s="4"/>
      <c r="P3042" s="4"/>
      <c r="Q3042" s="2"/>
      <c r="R3042" s="8"/>
      <c r="S3042" s="4"/>
      <c r="T3042" s="4"/>
      <c r="U3042" s="4"/>
      <c r="W3042" s="9"/>
      <c r="X3042" s="4"/>
      <c r="Y3042" s="18"/>
      <c r="Z3042" s="16"/>
      <c r="AD3042" s="5"/>
    </row>
    <row r="3043" spans="2:30" x14ac:dyDescent="0.2">
      <c r="B3043" s="4"/>
      <c r="C3043" s="3"/>
      <c r="D3043" s="29"/>
      <c r="E3043" s="10"/>
      <c r="F3043" s="114"/>
      <c r="G3043" s="2"/>
      <c r="J3043" s="3"/>
      <c r="K3043" s="3"/>
      <c r="L3043" s="3"/>
      <c r="M3043" s="3"/>
      <c r="N3043" s="27"/>
      <c r="O3043" s="4"/>
      <c r="P3043" s="4"/>
      <c r="Q3043" s="2"/>
      <c r="R3043" s="8"/>
      <c r="S3043" s="4"/>
      <c r="T3043" s="4"/>
      <c r="U3043" s="4"/>
      <c r="W3043" s="9"/>
      <c r="X3043" s="4"/>
      <c r="Y3043" s="18"/>
      <c r="Z3043" s="16"/>
      <c r="AD3043" s="5"/>
    </row>
    <row r="3044" spans="2:30" x14ac:dyDescent="0.2">
      <c r="B3044" s="4"/>
      <c r="C3044" s="3"/>
      <c r="D3044" s="29"/>
      <c r="E3044" s="10"/>
      <c r="F3044" s="114"/>
      <c r="G3044" s="2"/>
      <c r="J3044" s="3"/>
      <c r="K3044" s="3"/>
      <c r="L3044" s="3"/>
      <c r="M3044" s="3"/>
      <c r="N3044" s="27"/>
      <c r="O3044" s="4"/>
      <c r="P3044" s="4"/>
      <c r="Q3044" s="2"/>
      <c r="R3044" s="8"/>
      <c r="S3044" s="4"/>
      <c r="T3044" s="4"/>
      <c r="U3044" s="4"/>
      <c r="W3044" s="9"/>
      <c r="X3044" s="4"/>
      <c r="Y3044" s="18"/>
      <c r="Z3044" s="16"/>
      <c r="AD3044" s="5"/>
    </row>
    <row r="3045" spans="2:30" x14ac:dyDescent="0.2">
      <c r="B3045" s="4"/>
      <c r="C3045" s="3"/>
      <c r="D3045" s="29"/>
      <c r="E3045" s="10"/>
      <c r="F3045" s="114"/>
      <c r="G3045" s="2"/>
      <c r="J3045" s="3"/>
      <c r="K3045" s="3"/>
      <c r="L3045" s="3"/>
      <c r="M3045" s="3"/>
      <c r="N3045" s="27"/>
      <c r="O3045" s="4"/>
      <c r="P3045" s="4"/>
      <c r="Q3045" s="2"/>
      <c r="R3045" s="8"/>
      <c r="S3045" s="4"/>
      <c r="T3045" s="4"/>
      <c r="U3045" s="4"/>
      <c r="W3045" s="9"/>
      <c r="X3045" s="4"/>
      <c r="Y3045" s="18"/>
      <c r="Z3045" s="16"/>
      <c r="AD3045" s="5"/>
    </row>
    <row r="3046" spans="2:30" x14ac:dyDescent="0.2">
      <c r="B3046" s="4"/>
      <c r="C3046" s="3"/>
      <c r="D3046" s="29"/>
      <c r="E3046" s="10"/>
      <c r="F3046" s="114"/>
      <c r="G3046" s="2"/>
      <c r="J3046" s="3"/>
      <c r="K3046" s="3"/>
      <c r="L3046" s="3"/>
      <c r="M3046" s="3"/>
      <c r="N3046" s="27"/>
      <c r="O3046" s="4"/>
      <c r="P3046" s="4"/>
      <c r="Q3046" s="2"/>
      <c r="R3046" s="8"/>
      <c r="S3046" s="4"/>
      <c r="T3046" s="4"/>
      <c r="U3046" s="4"/>
      <c r="W3046" s="9"/>
      <c r="X3046" s="4"/>
      <c r="Y3046" s="18"/>
      <c r="Z3046" s="16"/>
      <c r="AD3046" s="5"/>
    </row>
    <row r="3047" spans="2:30" x14ac:dyDescent="0.2">
      <c r="B3047" s="4"/>
      <c r="C3047" s="3"/>
      <c r="D3047" s="29"/>
      <c r="E3047" s="10"/>
      <c r="F3047" s="114"/>
      <c r="G3047" s="2"/>
      <c r="J3047" s="3"/>
      <c r="K3047" s="3"/>
      <c r="L3047" s="3"/>
      <c r="M3047" s="3"/>
      <c r="N3047" s="27"/>
      <c r="O3047" s="4"/>
      <c r="P3047" s="4"/>
      <c r="Q3047" s="2"/>
      <c r="R3047" s="8"/>
      <c r="S3047" s="4"/>
      <c r="T3047" s="4"/>
      <c r="U3047" s="4"/>
      <c r="W3047" s="9"/>
      <c r="X3047" s="4"/>
      <c r="Y3047" s="18"/>
      <c r="Z3047" s="16"/>
      <c r="AD3047" s="5"/>
    </row>
    <row r="3048" spans="2:30" x14ac:dyDescent="0.2">
      <c r="B3048" s="4"/>
      <c r="C3048" s="3"/>
      <c r="D3048" s="29"/>
      <c r="E3048" s="10"/>
      <c r="F3048" s="114"/>
      <c r="G3048" s="2"/>
      <c r="J3048" s="3"/>
      <c r="K3048" s="3"/>
      <c r="L3048" s="3"/>
      <c r="M3048" s="3"/>
      <c r="N3048" s="27"/>
      <c r="O3048" s="4"/>
      <c r="P3048" s="4"/>
      <c r="Q3048" s="2"/>
      <c r="R3048" s="8"/>
      <c r="S3048" s="4"/>
      <c r="T3048" s="4"/>
      <c r="U3048" s="4"/>
      <c r="W3048" s="9"/>
      <c r="X3048" s="4"/>
      <c r="Y3048" s="18"/>
      <c r="Z3048" s="16"/>
      <c r="AD3048" s="5"/>
    </row>
    <row r="3049" spans="2:30" x14ac:dyDescent="0.2">
      <c r="B3049" s="4"/>
      <c r="C3049" s="3"/>
      <c r="D3049" s="29"/>
      <c r="E3049" s="10"/>
      <c r="F3049" s="114"/>
      <c r="G3049" s="2"/>
      <c r="J3049" s="3"/>
      <c r="K3049" s="3"/>
      <c r="L3049" s="3"/>
      <c r="M3049" s="3"/>
      <c r="N3049" s="27"/>
      <c r="O3049" s="4"/>
      <c r="P3049" s="4"/>
      <c r="Q3049" s="2"/>
      <c r="R3049" s="8"/>
      <c r="S3049" s="4"/>
      <c r="T3049" s="4"/>
      <c r="U3049" s="4"/>
      <c r="W3049" s="9"/>
      <c r="X3049" s="4"/>
      <c r="Y3049" s="18"/>
      <c r="Z3049" s="16"/>
      <c r="AD3049" s="5"/>
    </row>
    <row r="3050" spans="2:30" x14ac:dyDescent="0.2">
      <c r="B3050" s="4"/>
      <c r="C3050" s="3"/>
      <c r="D3050" s="29"/>
      <c r="E3050" s="10"/>
      <c r="F3050" s="114"/>
      <c r="G3050" s="2"/>
      <c r="J3050" s="3"/>
      <c r="K3050" s="3"/>
      <c r="L3050" s="3"/>
      <c r="M3050" s="3"/>
      <c r="N3050" s="27"/>
      <c r="O3050" s="4"/>
      <c r="P3050" s="4"/>
      <c r="Q3050" s="2"/>
      <c r="R3050" s="8"/>
      <c r="S3050" s="4"/>
      <c r="T3050" s="4"/>
      <c r="U3050" s="4"/>
      <c r="W3050" s="9"/>
      <c r="X3050" s="4"/>
      <c r="Y3050" s="18"/>
      <c r="Z3050" s="16"/>
      <c r="AD3050" s="5"/>
    </row>
    <row r="3051" spans="2:30" x14ac:dyDescent="0.2">
      <c r="B3051" s="4"/>
      <c r="C3051" s="3"/>
      <c r="D3051" s="29"/>
      <c r="E3051" s="10"/>
      <c r="F3051" s="114"/>
      <c r="G3051" s="2"/>
      <c r="J3051" s="3"/>
      <c r="K3051" s="3"/>
      <c r="L3051" s="3"/>
      <c r="M3051" s="3"/>
      <c r="N3051" s="27"/>
      <c r="O3051" s="4"/>
      <c r="P3051" s="4"/>
      <c r="Q3051" s="2"/>
      <c r="R3051" s="8"/>
      <c r="S3051" s="4"/>
      <c r="T3051" s="4"/>
      <c r="U3051" s="4"/>
      <c r="W3051" s="9"/>
      <c r="X3051" s="4"/>
      <c r="Y3051" s="18"/>
      <c r="Z3051" s="16"/>
      <c r="AD3051" s="5"/>
    </row>
    <row r="3052" spans="2:30" x14ac:dyDescent="0.2">
      <c r="B3052" s="4"/>
      <c r="C3052" s="3"/>
      <c r="D3052" s="29"/>
      <c r="E3052" s="10"/>
      <c r="F3052" s="114"/>
      <c r="G3052" s="2"/>
      <c r="J3052" s="3"/>
      <c r="K3052" s="3"/>
      <c r="L3052" s="3"/>
      <c r="M3052" s="3"/>
      <c r="N3052" s="27"/>
      <c r="O3052" s="4"/>
      <c r="P3052" s="4"/>
      <c r="Q3052" s="2"/>
      <c r="R3052" s="8"/>
      <c r="S3052" s="4"/>
      <c r="T3052" s="4"/>
      <c r="U3052" s="4"/>
      <c r="W3052" s="9"/>
      <c r="X3052" s="4"/>
      <c r="Y3052" s="18"/>
      <c r="Z3052" s="16"/>
      <c r="AD3052" s="5"/>
    </row>
    <row r="3053" spans="2:30" x14ac:dyDescent="0.2">
      <c r="B3053" s="4"/>
      <c r="C3053" s="3"/>
      <c r="D3053" s="29"/>
      <c r="E3053" s="10"/>
      <c r="F3053" s="114"/>
      <c r="G3053" s="2"/>
      <c r="J3053" s="3"/>
      <c r="K3053" s="3"/>
      <c r="L3053" s="3"/>
      <c r="M3053" s="3"/>
      <c r="N3053" s="27"/>
      <c r="O3053" s="4"/>
      <c r="P3053" s="4"/>
      <c r="Q3053" s="2"/>
      <c r="R3053" s="8"/>
      <c r="S3053" s="4"/>
      <c r="T3053" s="4"/>
      <c r="U3053" s="4"/>
      <c r="W3053" s="9"/>
      <c r="X3053" s="4"/>
      <c r="Y3053" s="18"/>
      <c r="Z3053" s="16"/>
      <c r="AD3053" s="5"/>
    </row>
    <row r="3054" spans="2:30" x14ac:dyDescent="0.2">
      <c r="B3054" s="4"/>
      <c r="C3054" s="3"/>
      <c r="D3054" s="29"/>
      <c r="E3054" s="10"/>
      <c r="F3054" s="114"/>
      <c r="G3054" s="2"/>
      <c r="J3054" s="3"/>
      <c r="K3054" s="3"/>
      <c r="L3054" s="3"/>
      <c r="M3054" s="3"/>
      <c r="N3054" s="27"/>
      <c r="O3054" s="4"/>
      <c r="P3054" s="4"/>
      <c r="Q3054" s="2"/>
      <c r="R3054" s="8"/>
      <c r="S3054" s="4"/>
      <c r="T3054" s="4"/>
      <c r="U3054" s="4"/>
      <c r="W3054" s="9"/>
      <c r="X3054" s="4"/>
      <c r="Y3054" s="18"/>
      <c r="Z3054" s="16"/>
      <c r="AD3054" s="5"/>
    </row>
    <row r="3055" spans="2:30" x14ac:dyDescent="0.2">
      <c r="B3055" s="4"/>
      <c r="C3055" s="3"/>
      <c r="D3055" s="29"/>
      <c r="E3055" s="10"/>
      <c r="F3055" s="114"/>
      <c r="G3055" s="2"/>
      <c r="J3055" s="3"/>
      <c r="K3055" s="3"/>
      <c r="L3055" s="3"/>
      <c r="M3055" s="3"/>
      <c r="N3055" s="27"/>
      <c r="O3055" s="4"/>
      <c r="P3055" s="4"/>
      <c r="Q3055" s="2"/>
      <c r="R3055" s="8"/>
      <c r="S3055" s="4"/>
      <c r="T3055" s="4"/>
      <c r="U3055" s="4"/>
      <c r="W3055" s="9"/>
      <c r="X3055" s="4"/>
      <c r="Y3055" s="18"/>
      <c r="Z3055" s="16"/>
      <c r="AD3055" s="5"/>
    </row>
    <row r="3056" spans="2:30" x14ac:dyDescent="0.2">
      <c r="B3056" s="4"/>
      <c r="C3056" s="3"/>
      <c r="D3056" s="29"/>
      <c r="E3056" s="10"/>
      <c r="F3056" s="114"/>
      <c r="G3056" s="2"/>
      <c r="J3056" s="3"/>
      <c r="K3056" s="3"/>
      <c r="L3056" s="3"/>
      <c r="M3056" s="3"/>
      <c r="N3056" s="27"/>
      <c r="O3056" s="4"/>
      <c r="P3056" s="4"/>
      <c r="Q3056" s="2"/>
      <c r="R3056" s="8"/>
      <c r="S3056" s="4"/>
      <c r="T3056" s="4"/>
      <c r="U3056" s="4"/>
      <c r="W3056" s="9"/>
      <c r="X3056" s="4"/>
      <c r="Y3056" s="18"/>
      <c r="Z3056" s="16"/>
      <c r="AD3056" s="5"/>
    </row>
    <row r="3057" spans="2:30" x14ac:dyDescent="0.2">
      <c r="B3057" s="4"/>
      <c r="C3057" s="3"/>
      <c r="D3057" s="29"/>
      <c r="E3057" s="10"/>
      <c r="F3057" s="114"/>
      <c r="G3057" s="2"/>
      <c r="J3057" s="3"/>
      <c r="K3057" s="3"/>
      <c r="L3057" s="3"/>
      <c r="M3057" s="3"/>
      <c r="N3057" s="27"/>
      <c r="O3057" s="4"/>
      <c r="P3057" s="4"/>
      <c r="Q3057" s="2"/>
      <c r="R3057" s="8"/>
      <c r="S3057" s="4"/>
      <c r="T3057" s="4"/>
      <c r="U3057" s="4"/>
      <c r="W3057" s="9"/>
      <c r="X3057" s="4"/>
      <c r="Y3057" s="18"/>
      <c r="Z3057" s="16"/>
      <c r="AD3057" s="5"/>
    </row>
    <row r="3058" spans="2:30" x14ac:dyDescent="0.2">
      <c r="B3058" s="4"/>
      <c r="C3058" s="3"/>
      <c r="D3058" s="29"/>
      <c r="E3058" s="10"/>
      <c r="F3058" s="114"/>
      <c r="G3058" s="2"/>
      <c r="J3058" s="3"/>
      <c r="K3058" s="3"/>
      <c r="L3058" s="3"/>
      <c r="M3058" s="3"/>
      <c r="N3058" s="27"/>
      <c r="O3058" s="4"/>
      <c r="P3058" s="4"/>
      <c r="Q3058" s="2"/>
      <c r="R3058" s="8"/>
      <c r="S3058" s="4"/>
      <c r="T3058" s="4"/>
      <c r="U3058" s="4"/>
      <c r="W3058" s="9"/>
      <c r="X3058" s="4"/>
      <c r="Y3058" s="18"/>
      <c r="Z3058" s="16"/>
      <c r="AD3058" s="5"/>
    </row>
    <row r="3059" spans="2:30" x14ac:dyDescent="0.2">
      <c r="B3059" s="4"/>
      <c r="C3059" s="3"/>
      <c r="D3059" s="29"/>
      <c r="E3059" s="10"/>
      <c r="F3059" s="114"/>
      <c r="G3059" s="2"/>
      <c r="J3059" s="3"/>
      <c r="K3059" s="3"/>
      <c r="L3059" s="3"/>
      <c r="M3059" s="3"/>
      <c r="N3059" s="27"/>
      <c r="O3059" s="4"/>
      <c r="P3059" s="4"/>
      <c r="Q3059" s="2"/>
      <c r="R3059" s="8"/>
      <c r="S3059" s="4"/>
      <c r="T3059" s="4"/>
      <c r="U3059" s="4"/>
      <c r="W3059" s="9"/>
      <c r="X3059" s="4"/>
      <c r="Y3059" s="18"/>
      <c r="Z3059" s="16"/>
      <c r="AD3059" s="5"/>
    </row>
    <row r="3060" spans="2:30" x14ac:dyDescent="0.2">
      <c r="B3060" s="4"/>
      <c r="C3060" s="3"/>
      <c r="D3060" s="29"/>
      <c r="E3060" s="10"/>
      <c r="F3060" s="114"/>
      <c r="G3060" s="2"/>
      <c r="J3060" s="3"/>
      <c r="K3060" s="3"/>
      <c r="L3060" s="3"/>
      <c r="M3060" s="3"/>
      <c r="N3060" s="27"/>
      <c r="O3060" s="4"/>
      <c r="P3060" s="4"/>
      <c r="Q3060" s="2"/>
      <c r="R3060" s="8"/>
      <c r="S3060" s="4"/>
      <c r="T3060" s="4"/>
      <c r="U3060" s="4"/>
      <c r="W3060" s="9"/>
      <c r="X3060" s="4"/>
      <c r="Y3060" s="18"/>
      <c r="Z3060" s="16"/>
      <c r="AD3060" s="5"/>
    </row>
    <row r="3061" spans="2:30" x14ac:dyDescent="0.2">
      <c r="B3061" s="4"/>
      <c r="C3061" s="3"/>
      <c r="D3061" s="29"/>
      <c r="E3061" s="10"/>
      <c r="F3061" s="114"/>
      <c r="G3061" s="2"/>
      <c r="J3061" s="3"/>
      <c r="K3061" s="3"/>
      <c r="L3061" s="3"/>
      <c r="M3061" s="3"/>
      <c r="N3061" s="27"/>
      <c r="O3061" s="4"/>
      <c r="P3061" s="4"/>
      <c r="Q3061" s="2"/>
      <c r="R3061" s="8"/>
      <c r="S3061" s="4"/>
      <c r="T3061" s="4"/>
      <c r="U3061" s="4"/>
      <c r="W3061" s="9"/>
      <c r="X3061" s="4"/>
      <c r="Y3061" s="18"/>
      <c r="Z3061" s="16"/>
      <c r="AD3061" s="5"/>
    </row>
    <row r="3062" spans="2:30" x14ac:dyDescent="0.2">
      <c r="B3062" s="4"/>
      <c r="C3062" s="3"/>
      <c r="D3062" s="29"/>
      <c r="E3062" s="10"/>
      <c r="F3062" s="114"/>
      <c r="G3062" s="2"/>
      <c r="J3062" s="3"/>
      <c r="K3062" s="3"/>
      <c r="L3062" s="3"/>
      <c r="M3062" s="3"/>
      <c r="N3062" s="27"/>
      <c r="O3062" s="4"/>
      <c r="P3062" s="4"/>
      <c r="Q3062" s="2"/>
      <c r="R3062" s="8"/>
      <c r="S3062" s="4"/>
      <c r="T3062" s="4"/>
      <c r="U3062" s="4"/>
      <c r="W3062" s="9"/>
      <c r="X3062" s="4"/>
      <c r="Y3062" s="18"/>
      <c r="Z3062" s="16"/>
      <c r="AD3062" s="5"/>
    </row>
    <row r="3063" spans="2:30" x14ac:dyDescent="0.2">
      <c r="B3063" s="4"/>
      <c r="C3063" s="3"/>
      <c r="D3063" s="29"/>
      <c r="E3063" s="10"/>
      <c r="F3063" s="114"/>
      <c r="G3063" s="2"/>
      <c r="J3063" s="3"/>
      <c r="K3063" s="3"/>
      <c r="L3063" s="3"/>
      <c r="M3063" s="3"/>
      <c r="N3063" s="27"/>
      <c r="O3063" s="4"/>
      <c r="P3063" s="4"/>
      <c r="Q3063" s="2"/>
      <c r="R3063" s="8"/>
      <c r="S3063" s="4"/>
      <c r="T3063" s="4"/>
      <c r="U3063" s="4"/>
      <c r="W3063" s="9"/>
      <c r="X3063" s="4"/>
      <c r="Y3063" s="18"/>
      <c r="Z3063" s="16"/>
      <c r="AD3063" s="5"/>
    </row>
    <row r="3064" spans="2:30" x14ac:dyDescent="0.2">
      <c r="B3064" s="4"/>
      <c r="C3064" s="3"/>
      <c r="D3064" s="29"/>
      <c r="E3064" s="10"/>
      <c r="F3064" s="114"/>
      <c r="G3064" s="2"/>
      <c r="J3064" s="3"/>
      <c r="K3064" s="3"/>
      <c r="L3064" s="3"/>
      <c r="M3064" s="3"/>
      <c r="N3064" s="27"/>
      <c r="O3064" s="4"/>
      <c r="P3064" s="4"/>
      <c r="Q3064" s="2"/>
      <c r="R3064" s="8"/>
      <c r="S3064" s="4"/>
      <c r="T3064" s="4"/>
      <c r="U3064" s="4"/>
      <c r="W3064" s="9"/>
      <c r="X3064" s="4"/>
      <c r="Y3064" s="18"/>
      <c r="Z3064" s="16"/>
      <c r="AD3064" s="5"/>
    </row>
    <row r="3065" spans="2:30" x14ac:dyDescent="0.2">
      <c r="B3065" s="4"/>
      <c r="C3065" s="3"/>
      <c r="D3065" s="29"/>
      <c r="E3065" s="10"/>
      <c r="F3065" s="114"/>
      <c r="G3065" s="2"/>
      <c r="J3065" s="3"/>
      <c r="K3065" s="3"/>
      <c r="L3065" s="3"/>
      <c r="M3065" s="3"/>
      <c r="N3065" s="27"/>
      <c r="O3065" s="4"/>
      <c r="P3065" s="4"/>
      <c r="Q3065" s="2"/>
      <c r="R3065" s="8"/>
      <c r="S3065" s="4"/>
      <c r="T3065" s="4"/>
      <c r="U3065" s="4"/>
      <c r="W3065" s="9"/>
      <c r="X3065" s="4"/>
      <c r="Y3065" s="18"/>
      <c r="Z3065" s="16"/>
      <c r="AD3065" s="5"/>
    </row>
    <row r="3066" spans="2:30" x14ac:dyDescent="0.2">
      <c r="B3066" s="4"/>
      <c r="C3066" s="3"/>
      <c r="D3066" s="29"/>
      <c r="E3066" s="10"/>
      <c r="F3066" s="114"/>
      <c r="G3066" s="2"/>
      <c r="J3066" s="3"/>
      <c r="K3066" s="3"/>
      <c r="L3066" s="3"/>
      <c r="M3066" s="3"/>
      <c r="N3066" s="27"/>
      <c r="O3066" s="4"/>
      <c r="P3066" s="4"/>
      <c r="Q3066" s="2"/>
      <c r="R3066" s="8"/>
      <c r="S3066" s="4"/>
      <c r="T3066" s="4"/>
      <c r="U3066" s="4"/>
      <c r="W3066" s="9"/>
      <c r="X3066" s="4"/>
      <c r="Y3066" s="18"/>
      <c r="Z3066" s="16"/>
      <c r="AD3066" s="5"/>
    </row>
    <row r="3067" spans="2:30" x14ac:dyDescent="0.2">
      <c r="B3067" s="4"/>
      <c r="C3067" s="3"/>
      <c r="D3067" s="29"/>
      <c r="E3067" s="10"/>
      <c r="F3067" s="114"/>
      <c r="G3067" s="2"/>
      <c r="J3067" s="3"/>
      <c r="K3067" s="3"/>
      <c r="L3067" s="3"/>
      <c r="M3067" s="3"/>
      <c r="N3067" s="27"/>
      <c r="O3067" s="4"/>
      <c r="P3067" s="4"/>
      <c r="Q3067" s="2"/>
      <c r="R3067" s="8"/>
      <c r="S3067" s="4"/>
      <c r="T3067" s="4"/>
      <c r="U3067" s="4"/>
      <c r="W3067" s="9"/>
      <c r="X3067" s="4"/>
      <c r="Y3067" s="18"/>
      <c r="Z3067" s="16"/>
      <c r="AD3067" s="5"/>
    </row>
    <row r="3068" spans="2:30" x14ac:dyDescent="0.2">
      <c r="B3068" s="4"/>
      <c r="C3068" s="3"/>
      <c r="D3068" s="29"/>
      <c r="E3068" s="10"/>
      <c r="F3068" s="114"/>
      <c r="G3068" s="2"/>
      <c r="J3068" s="3"/>
      <c r="K3068" s="3"/>
      <c r="L3068" s="3"/>
      <c r="M3068" s="3"/>
      <c r="N3068" s="27"/>
      <c r="O3068" s="4"/>
      <c r="P3068" s="4"/>
      <c r="Q3068" s="2"/>
      <c r="R3068" s="8"/>
      <c r="S3068" s="4"/>
      <c r="T3068" s="4"/>
      <c r="U3068" s="4"/>
      <c r="W3068" s="9"/>
      <c r="X3068" s="4"/>
      <c r="Y3068" s="18"/>
      <c r="Z3068" s="16"/>
      <c r="AD3068" s="5"/>
    </row>
    <row r="3069" spans="2:30" x14ac:dyDescent="0.2">
      <c r="B3069" s="4"/>
      <c r="C3069" s="3"/>
      <c r="D3069" s="29"/>
      <c r="E3069" s="10"/>
      <c r="F3069" s="114"/>
      <c r="G3069" s="2"/>
      <c r="J3069" s="3"/>
      <c r="K3069" s="3"/>
      <c r="L3069" s="3"/>
      <c r="M3069" s="3"/>
      <c r="N3069" s="27"/>
      <c r="O3069" s="4"/>
      <c r="P3069" s="4"/>
      <c r="Q3069" s="2"/>
      <c r="R3069" s="8"/>
      <c r="S3069" s="4"/>
      <c r="T3069" s="4"/>
      <c r="U3069" s="4"/>
      <c r="W3069" s="9"/>
      <c r="X3069" s="4"/>
      <c r="Y3069" s="18"/>
      <c r="Z3069" s="16"/>
      <c r="AD3069" s="5"/>
    </row>
    <row r="3070" spans="2:30" x14ac:dyDescent="0.2">
      <c r="B3070" s="4"/>
      <c r="C3070" s="3"/>
      <c r="D3070" s="29"/>
      <c r="E3070" s="10"/>
      <c r="F3070" s="114"/>
      <c r="G3070" s="2"/>
      <c r="J3070" s="3"/>
      <c r="K3070" s="3"/>
      <c r="L3070" s="3"/>
      <c r="M3070" s="3"/>
      <c r="N3070" s="27"/>
      <c r="O3070" s="4"/>
      <c r="P3070" s="4"/>
      <c r="Q3070" s="2"/>
      <c r="R3070" s="8"/>
      <c r="S3070" s="4"/>
      <c r="T3070" s="4"/>
      <c r="U3070" s="4"/>
      <c r="W3070" s="9"/>
      <c r="X3070" s="4"/>
      <c r="Y3070" s="18"/>
      <c r="Z3070" s="16"/>
      <c r="AD3070" s="5"/>
    </row>
    <row r="3071" spans="2:30" x14ac:dyDescent="0.2">
      <c r="B3071" s="4"/>
      <c r="C3071" s="3"/>
      <c r="D3071" s="29"/>
      <c r="E3071" s="10"/>
      <c r="F3071" s="114"/>
      <c r="G3071" s="2"/>
      <c r="J3071" s="3"/>
      <c r="K3071" s="3"/>
      <c r="L3071" s="3"/>
      <c r="M3071" s="3"/>
      <c r="N3071" s="27"/>
      <c r="O3071" s="4"/>
      <c r="P3071" s="4"/>
      <c r="Q3071" s="2"/>
      <c r="R3071" s="8"/>
      <c r="S3071" s="4"/>
      <c r="T3071" s="4"/>
      <c r="U3071" s="4"/>
      <c r="W3071" s="9"/>
      <c r="X3071" s="4"/>
      <c r="Y3071" s="18"/>
      <c r="Z3071" s="16"/>
      <c r="AD3071" s="5"/>
    </row>
    <row r="3072" spans="2:30" x14ac:dyDescent="0.2">
      <c r="B3072" s="4"/>
      <c r="C3072" s="3"/>
      <c r="D3072" s="29"/>
      <c r="E3072" s="10"/>
      <c r="F3072" s="114"/>
      <c r="G3072" s="2"/>
      <c r="J3072" s="3"/>
      <c r="K3072" s="3"/>
      <c r="L3072" s="3"/>
      <c r="M3072" s="3"/>
      <c r="N3072" s="27"/>
      <c r="O3072" s="4"/>
      <c r="P3072" s="4"/>
      <c r="Q3072" s="2"/>
      <c r="R3072" s="8"/>
      <c r="S3072" s="4"/>
      <c r="T3072" s="4"/>
      <c r="U3072" s="4"/>
      <c r="W3072" s="9"/>
      <c r="X3072" s="4"/>
      <c r="Y3072" s="18"/>
      <c r="Z3072" s="16"/>
      <c r="AD3072" s="5"/>
    </row>
    <row r="3073" spans="2:30" x14ac:dyDescent="0.2">
      <c r="B3073" s="4"/>
      <c r="C3073" s="3"/>
      <c r="D3073" s="29"/>
      <c r="E3073" s="10"/>
      <c r="F3073" s="114"/>
      <c r="G3073" s="2"/>
      <c r="J3073" s="3"/>
      <c r="K3073" s="3"/>
      <c r="L3073" s="3"/>
      <c r="M3073" s="3"/>
      <c r="N3073" s="27"/>
      <c r="O3073" s="4"/>
      <c r="P3073" s="4"/>
      <c r="Q3073" s="2"/>
      <c r="R3073" s="8"/>
      <c r="S3073" s="4"/>
      <c r="T3073" s="4"/>
      <c r="U3073" s="4"/>
      <c r="W3073" s="9"/>
      <c r="X3073" s="4"/>
      <c r="Y3073" s="18"/>
      <c r="Z3073" s="16"/>
      <c r="AD3073" s="5"/>
    </row>
    <row r="3074" spans="2:30" x14ac:dyDescent="0.2">
      <c r="B3074" s="4"/>
      <c r="C3074" s="3"/>
      <c r="D3074" s="29"/>
      <c r="E3074" s="10"/>
      <c r="F3074" s="114"/>
      <c r="G3074" s="2"/>
      <c r="J3074" s="3"/>
      <c r="K3074" s="3"/>
      <c r="L3074" s="3"/>
      <c r="M3074" s="3"/>
      <c r="N3074" s="27"/>
      <c r="O3074" s="4"/>
      <c r="P3074" s="4"/>
      <c r="Q3074" s="2"/>
      <c r="R3074" s="8"/>
      <c r="S3074" s="4"/>
      <c r="T3074" s="4"/>
      <c r="U3074" s="4"/>
      <c r="W3074" s="9"/>
      <c r="X3074" s="4"/>
      <c r="Y3074" s="18"/>
      <c r="Z3074" s="16"/>
      <c r="AD3074" s="5"/>
    </row>
    <row r="3075" spans="2:30" x14ac:dyDescent="0.2">
      <c r="B3075" s="4"/>
      <c r="C3075" s="3"/>
      <c r="D3075" s="29"/>
      <c r="E3075" s="10"/>
      <c r="F3075" s="114"/>
      <c r="G3075" s="2"/>
      <c r="J3075" s="3"/>
      <c r="K3075" s="3"/>
      <c r="L3075" s="3"/>
      <c r="M3075" s="3"/>
      <c r="N3075" s="27"/>
      <c r="O3075" s="4"/>
      <c r="P3075" s="4"/>
      <c r="Q3075" s="2"/>
      <c r="R3075" s="8"/>
      <c r="S3075" s="4"/>
      <c r="T3075" s="4"/>
      <c r="U3075" s="4"/>
      <c r="W3075" s="9"/>
      <c r="X3075" s="4"/>
      <c r="Y3075" s="18"/>
      <c r="Z3075" s="16"/>
      <c r="AD3075" s="5"/>
    </row>
    <row r="3076" spans="2:30" x14ac:dyDescent="0.2">
      <c r="B3076" s="4"/>
      <c r="C3076" s="3"/>
      <c r="D3076" s="29"/>
      <c r="E3076" s="10"/>
      <c r="F3076" s="114"/>
      <c r="G3076" s="2"/>
      <c r="J3076" s="3"/>
      <c r="K3076" s="3"/>
      <c r="L3076" s="3"/>
      <c r="M3076" s="3"/>
      <c r="N3076" s="27"/>
      <c r="O3076" s="4"/>
      <c r="P3076" s="4"/>
      <c r="Q3076" s="2"/>
      <c r="R3076" s="8"/>
      <c r="S3076" s="4"/>
      <c r="T3076" s="4"/>
      <c r="U3076" s="4"/>
      <c r="W3076" s="9"/>
      <c r="X3076" s="4"/>
      <c r="Y3076" s="18"/>
      <c r="Z3076" s="16"/>
      <c r="AD3076" s="5"/>
    </row>
    <row r="3077" spans="2:30" x14ac:dyDescent="0.2">
      <c r="B3077" s="4"/>
      <c r="C3077" s="3"/>
      <c r="D3077" s="29"/>
      <c r="E3077" s="10"/>
      <c r="F3077" s="114"/>
      <c r="G3077" s="2"/>
      <c r="J3077" s="3"/>
      <c r="K3077" s="3"/>
      <c r="L3077" s="3"/>
      <c r="M3077" s="3"/>
      <c r="N3077" s="27"/>
      <c r="O3077" s="4"/>
      <c r="P3077" s="4"/>
      <c r="Q3077" s="2"/>
      <c r="R3077" s="8"/>
      <c r="S3077" s="4"/>
      <c r="T3077" s="4"/>
      <c r="U3077" s="4"/>
      <c r="W3077" s="9"/>
      <c r="X3077" s="4"/>
      <c r="Y3077" s="18"/>
      <c r="Z3077" s="16"/>
      <c r="AD3077" s="5"/>
    </row>
    <row r="3078" spans="2:30" x14ac:dyDescent="0.2">
      <c r="B3078" s="4"/>
      <c r="C3078" s="3"/>
      <c r="D3078" s="29"/>
      <c r="E3078" s="10"/>
      <c r="F3078" s="114"/>
      <c r="G3078" s="2"/>
      <c r="J3078" s="3"/>
      <c r="K3078" s="3"/>
      <c r="L3078" s="3"/>
      <c r="M3078" s="3"/>
      <c r="N3078" s="27"/>
      <c r="O3078" s="4"/>
      <c r="P3078" s="4"/>
      <c r="Q3078" s="2"/>
      <c r="R3078" s="8"/>
      <c r="S3078" s="4"/>
      <c r="T3078" s="4"/>
      <c r="U3078" s="4"/>
      <c r="W3078" s="9"/>
      <c r="X3078" s="4"/>
      <c r="Y3078" s="18"/>
      <c r="Z3078" s="16"/>
      <c r="AD3078" s="5"/>
    </row>
    <row r="3079" spans="2:30" x14ac:dyDescent="0.2">
      <c r="B3079" s="4"/>
      <c r="C3079" s="3"/>
      <c r="D3079" s="29"/>
      <c r="E3079" s="10"/>
      <c r="F3079" s="114"/>
      <c r="G3079" s="2"/>
      <c r="J3079" s="3"/>
      <c r="K3079" s="3"/>
      <c r="L3079" s="3"/>
      <c r="M3079" s="3"/>
      <c r="N3079" s="27"/>
      <c r="O3079" s="4"/>
      <c r="P3079" s="4"/>
      <c r="Q3079" s="2"/>
      <c r="R3079" s="8"/>
      <c r="S3079" s="4"/>
      <c r="T3079" s="4"/>
      <c r="U3079" s="4"/>
      <c r="W3079" s="9"/>
      <c r="X3079" s="4"/>
      <c r="Y3079" s="18"/>
      <c r="Z3079" s="16"/>
      <c r="AD3079" s="5"/>
    </row>
    <row r="3080" spans="2:30" x14ac:dyDescent="0.2">
      <c r="B3080" s="4"/>
      <c r="C3080" s="3"/>
      <c r="D3080" s="29"/>
      <c r="E3080" s="10"/>
      <c r="F3080" s="114"/>
      <c r="G3080" s="2"/>
      <c r="J3080" s="3"/>
      <c r="K3080" s="3"/>
      <c r="L3080" s="3"/>
      <c r="M3080" s="3"/>
      <c r="N3080" s="27"/>
      <c r="O3080" s="4"/>
      <c r="P3080" s="4"/>
      <c r="Q3080" s="2"/>
      <c r="R3080" s="8"/>
      <c r="S3080" s="4"/>
      <c r="T3080" s="4"/>
      <c r="U3080" s="4"/>
      <c r="W3080" s="9"/>
      <c r="X3080" s="4"/>
      <c r="Y3080" s="18"/>
      <c r="Z3080" s="16"/>
      <c r="AD3080" s="5"/>
    </row>
    <row r="3081" spans="2:30" x14ac:dyDescent="0.2">
      <c r="B3081" s="4"/>
      <c r="C3081" s="3"/>
      <c r="D3081" s="29"/>
      <c r="E3081" s="10"/>
      <c r="F3081" s="114"/>
      <c r="G3081" s="2"/>
      <c r="J3081" s="3"/>
      <c r="K3081" s="3"/>
      <c r="L3081" s="3"/>
      <c r="M3081" s="3"/>
      <c r="N3081" s="27"/>
      <c r="O3081" s="4"/>
      <c r="P3081" s="4"/>
      <c r="Q3081" s="2"/>
      <c r="R3081" s="8"/>
      <c r="S3081" s="4"/>
      <c r="T3081" s="4"/>
      <c r="U3081" s="4"/>
      <c r="W3081" s="9"/>
      <c r="X3081" s="4"/>
      <c r="Y3081" s="18"/>
      <c r="Z3081" s="16"/>
      <c r="AD3081" s="5"/>
    </row>
    <row r="3082" spans="2:30" x14ac:dyDescent="0.2">
      <c r="B3082" s="4"/>
      <c r="C3082" s="3"/>
      <c r="D3082" s="29"/>
      <c r="E3082" s="10"/>
      <c r="F3082" s="114"/>
      <c r="G3082" s="2"/>
      <c r="J3082" s="3"/>
      <c r="K3082" s="3"/>
      <c r="L3082" s="3"/>
      <c r="M3082" s="3"/>
      <c r="N3082" s="27"/>
      <c r="O3082" s="4"/>
      <c r="P3082" s="4"/>
      <c r="Q3082" s="2"/>
      <c r="R3082" s="8"/>
      <c r="S3082" s="4"/>
      <c r="T3082" s="4"/>
      <c r="U3082" s="4"/>
      <c r="W3082" s="9"/>
      <c r="X3082" s="4"/>
      <c r="Y3082" s="18"/>
      <c r="Z3082" s="16"/>
      <c r="AD3082" s="5"/>
    </row>
    <row r="3083" spans="2:30" x14ac:dyDescent="0.2">
      <c r="B3083" s="4"/>
      <c r="C3083" s="3"/>
      <c r="D3083" s="29"/>
      <c r="E3083" s="10"/>
      <c r="F3083" s="114"/>
      <c r="G3083" s="2"/>
      <c r="J3083" s="3"/>
      <c r="K3083" s="3"/>
      <c r="L3083" s="3"/>
      <c r="M3083" s="3"/>
      <c r="N3083" s="27"/>
      <c r="O3083" s="4"/>
      <c r="P3083" s="4"/>
      <c r="Q3083" s="2"/>
      <c r="R3083" s="8"/>
      <c r="S3083" s="4"/>
      <c r="T3083" s="4"/>
      <c r="U3083" s="4"/>
      <c r="W3083" s="9"/>
      <c r="X3083" s="4"/>
      <c r="Y3083" s="18"/>
      <c r="Z3083" s="16"/>
      <c r="AD3083" s="5"/>
    </row>
    <row r="3084" spans="2:30" x14ac:dyDescent="0.2">
      <c r="B3084" s="4"/>
      <c r="C3084" s="3"/>
      <c r="D3084" s="29"/>
      <c r="E3084" s="10"/>
      <c r="F3084" s="114"/>
      <c r="G3084" s="2"/>
      <c r="J3084" s="3"/>
      <c r="K3084" s="3"/>
      <c r="L3084" s="3"/>
      <c r="M3084" s="3"/>
      <c r="N3084" s="27"/>
      <c r="O3084" s="4"/>
      <c r="P3084" s="4"/>
      <c r="Q3084" s="2"/>
      <c r="R3084" s="8"/>
      <c r="S3084" s="4"/>
      <c r="T3084" s="4"/>
      <c r="U3084" s="4"/>
      <c r="W3084" s="9"/>
      <c r="X3084" s="4"/>
      <c r="Y3084" s="18"/>
      <c r="Z3084" s="16"/>
      <c r="AD3084" s="5"/>
    </row>
    <row r="3085" spans="2:30" x14ac:dyDescent="0.2">
      <c r="B3085" s="4"/>
      <c r="C3085" s="3"/>
      <c r="D3085" s="29"/>
      <c r="E3085" s="10"/>
      <c r="F3085" s="114"/>
      <c r="G3085" s="2"/>
      <c r="J3085" s="3"/>
      <c r="K3085" s="3"/>
      <c r="L3085" s="3"/>
      <c r="M3085" s="3"/>
      <c r="N3085" s="27"/>
      <c r="O3085" s="4"/>
      <c r="P3085" s="4"/>
      <c r="Q3085" s="2"/>
      <c r="R3085" s="8"/>
      <c r="S3085" s="4"/>
      <c r="T3085" s="4"/>
      <c r="U3085" s="4"/>
      <c r="W3085" s="9"/>
      <c r="X3085" s="4"/>
      <c r="Y3085" s="18"/>
      <c r="Z3085" s="16"/>
      <c r="AD3085" s="5"/>
    </row>
    <row r="3086" spans="2:30" x14ac:dyDescent="0.2">
      <c r="B3086" s="4"/>
      <c r="C3086" s="3"/>
      <c r="D3086" s="29"/>
      <c r="E3086" s="10"/>
      <c r="F3086" s="114"/>
      <c r="G3086" s="2"/>
      <c r="J3086" s="3"/>
      <c r="K3086" s="3"/>
      <c r="L3086" s="3"/>
      <c r="M3086" s="3"/>
      <c r="N3086" s="27"/>
      <c r="O3086" s="4"/>
      <c r="P3086" s="4"/>
      <c r="Q3086" s="2"/>
      <c r="R3086" s="8"/>
      <c r="S3086" s="4"/>
      <c r="T3086" s="4"/>
      <c r="U3086" s="4"/>
      <c r="W3086" s="9"/>
      <c r="X3086" s="4"/>
      <c r="Y3086" s="18"/>
      <c r="Z3086" s="16"/>
      <c r="AD3086" s="5"/>
    </row>
    <row r="3087" spans="2:30" x14ac:dyDescent="0.2">
      <c r="B3087" s="4"/>
      <c r="C3087" s="3"/>
      <c r="D3087" s="29"/>
      <c r="E3087" s="10"/>
      <c r="F3087" s="114"/>
      <c r="G3087" s="2"/>
      <c r="J3087" s="3"/>
      <c r="K3087" s="3"/>
      <c r="L3087" s="3"/>
      <c r="M3087" s="3"/>
      <c r="N3087" s="27"/>
      <c r="O3087" s="4"/>
      <c r="P3087" s="4"/>
      <c r="Q3087" s="2"/>
      <c r="R3087" s="8"/>
      <c r="S3087" s="4"/>
      <c r="T3087" s="4"/>
      <c r="U3087" s="4"/>
      <c r="W3087" s="9"/>
      <c r="X3087" s="4"/>
      <c r="Y3087" s="18"/>
      <c r="Z3087" s="16"/>
      <c r="AD3087" s="5"/>
    </row>
    <row r="3088" spans="2:30" x14ac:dyDescent="0.2">
      <c r="B3088" s="4"/>
      <c r="C3088" s="3"/>
      <c r="D3088" s="29"/>
      <c r="E3088" s="10"/>
      <c r="F3088" s="114"/>
      <c r="G3088" s="2"/>
      <c r="J3088" s="3"/>
      <c r="K3088" s="3"/>
      <c r="L3088" s="3"/>
      <c r="M3088" s="3"/>
      <c r="N3088" s="27"/>
      <c r="O3088" s="4"/>
      <c r="P3088" s="4"/>
      <c r="Q3088" s="2"/>
      <c r="R3088" s="8"/>
      <c r="S3088" s="4"/>
      <c r="T3088" s="4"/>
      <c r="U3088" s="4"/>
      <c r="W3088" s="9"/>
      <c r="X3088" s="4"/>
      <c r="Y3088" s="18"/>
      <c r="Z3088" s="16"/>
      <c r="AD3088" s="5"/>
    </row>
    <row r="3089" spans="2:30" x14ac:dyDescent="0.2">
      <c r="B3089" s="4"/>
      <c r="C3089" s="3"/>
      <c r="D3089" s="29"/>
      <c r="E3089" s="10"/>
      <c r="F3089" s="114"/>
      <c r="G3089" s="2"/>
      <c r="J3089" s="3"/>
      <c r="K3089" s="3"/>
      <c r="L3089" s="3"/>
      <c r="M3089" s="3"/>
      <c r="N3089" s="27"/>
      <c r="O3089" s="4"/>
      <c r="P3089" s="4"/>
      <c r="Q3089" s="2"/>
      <c r="R3089" s="8"/>
      <c r="S3089" s="4"/>
      <c r="T3089" s="4"/>
      <c r="U3089" s="4"/>
      <c r="W3089" s="9"/>
      <c r="X3089" s="4"/>
      <c r="Y3089" s="18"/>
      <c r="Z3089" s="16"/>
      <c r="AD3089" s="5"/>
    </row>
    <row r="3090" spans="2:30" x14ac:dyDescent="0.2">
      <c r="B3090" s="4"/>
      <c r="C3090" s="3"/>
      <c r="D3090" s="29"/>
      <c r="E3090" s="10"/>
      <c r="F3090" s="114"/>
      <c r="G3090" s="2"/>
      <c r="J3090" s="3"/>
      <c r="K3090" s="3"/>
      <c r="L3090" s="3"/>
      <c r="M3090" s="3"/>
      <c r="N3090" s="27"/>
      <c r="O3090" s="4"/>
      <c r="P3090" s="4"/>
      <c r="Q3090" s="2"/>
      <c r="R3090" s="8"/>
      <c r="S3090" s="4"/>
      <c r="T3090" s="4"/>
      <c r="U3090" s="4"/>
      <c r="W3090" s="9"/>
      <c r="X3090" s="4"/>
      <c r="Y3090" s="18"/>
      <c r="Z3090" s="16"/>
      <c r="AD3090" s="5"/>
    </row>
    <row r="3091" spans="2:30" x14ac:dyDescent="0.2">
      <c r="B3091" s="4"/>
      <c r="C3091" s="3"/>
      <c r="D3091" s="29"/>
      <c r="E3091" s="10"/>
      <c r="F3091" s="114"/>
      <c r="G3091" s="2"/>
      <c r="J3091" s="3"/>
      <c r="K3091" s="3"/>
      <c r="L3091" s="3"/>
      <c r="M3091" s="3"/>
      <c r="N3091" s="27"/>
      <c r="O3091" s="4"/>
      <c r="P3091" s="4"/>
      <c r="Q3091" s="2"/>
      <c r="R3091" s="8"/>
      <c r="S3091" s="4"/>
      <c r="T3091" s="4"/>
      <c r="U3091" s="4"/>
      <c r="W3091" s="9"/>
      <c r="X3091" s="4"/>
      <c r="Y3091" s="18"/>
      <c r="Z3091" s="16"/>
      <c r="AD3091" s="5"/>
    </row>
    <row r="3092" spans="2:30" x14ac:dyDescent="0.2">
      <c r="B3092" s="4"/>
      <c r="C3092" s="3"/>
      <c r="D3092" s="29"/>
      <c r="E3092" s="10"/>
      <c r="F3092" s="114"/>
      <c r="G3092" s="2"/>
      <c r="J3092" s="3"/>
      <c r="K3092" s="3"/>
      <c r="L3092" s="3"/>
      <c r="M3092" s="3"/>
      <c r="N3092" s="27"/>
      <c r="O3092" s="4"/>
      <c r="P3092" s="4"/>
      <c r="Q3092" s="2"/>
      <c r="R3092" s="8"/>
      <c r="S3092" s="4"/>
      <c r="T3092" s="4"/>
      <c r="U3092" s="4"/>
      <c r="W3092" s="9"/>
      <c r="X3092" s="4"/>
      <c r="Y3092" s="18"/>
      <c r="Z3092" s="16"/>
      <c r="AD3092" s="5"/>
    </row>
    <row r="3093" spans="2:30" x14ac:dyDescent="0.2">
      <c r="B3093" s="4"/>
      <c r="C3093" s="3"/>
      <c r="D3093" s="29"/>
      <c r="E3093" s="10"/>
      <c r="F3093" s="114"/>
      <c r="G3093" s="2"/>
      <c r="J3093" s="3"/>
      <c r="K3093" s="3"/>
      <c r="L3093" s="3"/>
      <c r="M3093" s="3"/>
      <c r="N3093" s="27"/>
      <c r="O3093" s="4"/>
      <c r="P3093" s="4"/>
      <c r="Q3093" s="2"/>
      <c r="R3093" s="8"/>
      <c r="S3093" s="4"/>
      <c r="T3093" s="4"/>
      <c r="U3093" s="4"/>
      <c r="W3093" s="9"/>
      <c r="X3093" s="4"/>
      <c r="Y3093" s="18"/>
      <c r="Z3093" s="16"/>
      <c r="AD3093" s="5"/>
    </row>
    <row r="3094" spans="2:30" x14ac:dyDescent="0.2">
      <c r="B3094" s="4"/>
      <c r="C3094" s="3"/>
      <c r="D3094" s="29"/>
      <c r="E3094" s="10"/>
      <c r="F3094" s="114"/>
      <c r="G3094" s="2"/>
      <c r="J3094" s="3"/>
      <c r="K3094" s="3"/>
      <c r="L3094" s="3"/>
      <c r="M3094" s="3"/>
      <c r="N3094" s="27"/>
      <c r="O3094" s="4"/>
      <c r="P3094" s="4"/>
      <c r="Q3094" s="2"/>
      <c r="R3094" s="8"/>
      <c r="S3094" s="4"/>
      <c r="T3094" s="4"/>
      <c r="U3094" s="4"/>
      <c r="W3094" s="9"/>
      <c r="X3094" s="4"/>
      <c r="Y3094" s="18"/>
      <c r="Z3094" s="16"/>
      <c r="AD3094" s="5"/>
    </row>
    <row r="3095" spans="2:30" x14ac:dyDescent="0.2">
      <c r="B3095" s="4"/>
      <c r="C3095" s="3"/>
      <c r="D3095" s="29"/>
      <c r="E3095" s="10"/>
      <c r="F3095" s="114"/>
      <c r="G3095" s="2"/>
      <c r="J3095" s="3"/>
      <c r="K3095" s="3"/>
      <c r="L3095" s="3"/>
      <c r="M3095" s="3"/>
      <c r="N3095" s="27"/>
      <c r="O3095" s="4"/>
      <c r="P3095" s="4"/>
      <c r="Q3095" s="2"/>
      <c r="R3095" s="8"/>
      <c r="S3095" s="4"/>
      <c r="T3095" s="4"/>
      <c r="U3095" s="4"/>
      <c r="W3095" s="9"/>
      <c r="X3095" s="4"/>
      <c r="Y3095" s="18"/>
      <c r="Z3095" s="16"/>
      <c r="AD3095" s="5"/>
    </row>
    <row r="3096" spans="2:30" x14ac:dyDescent="0.2">
      <c r="B3096" s="4"/>
      <c r="C3096" s="3"/>
      <c r="D3096" s="29"/>
      <c r="E3096" s="10"/>
      <c r="F3096" s="114"/>
      <c r="G3096" s="2"/>
      <c r="J3096" s="3"/>
      <c r="K3096" s="3"/>
      <c r="L3096" s="3"/>
      <c r="M3096" s="3"/>
      <c r="N3096" s="27"/>
      <c r="O3096" s="4"/>
      <c r="P3096" s="4"/>
      <c r="Q3096" s="2"/>
      <c r="R3096" s="8"/>
      <c r="S3096" s="4"/>
      <c r="T3096" s="4"/>
      <c r="U3096" s="4"/>
      <c r="W3096" s="9"/>
      <c r="X3096" s="4"/>
      <c r="Y3096" s="18"/>
      <c r="Z3096" s="16"/>
      <c r="AD3096" s="5"/>
    </row>
    <row r="3097" spans="2:30" x14ac:dyDescent="0.2">
      <c r="B3097" s="4"/>
      <c r="C3097" s="3"/>
      <c r="D3097" s="29"/>
      <c r="E3097" s="10"/>
      <c r="F3097" s="114"/>
      <c r="G3097" s="2"/>
      <c r="J3097" s="3"/>
      <c r="K3097" s="3"/>
      <c r="L3097" s="3"/>
      <c r="M3097" s="3"/>
      <c r="N3097" s="27"/>
      <c r="O3097" s="4"/>
      <c r="P3097" s="4"/>
      <c r="Q3097" s="2"/>
      <c r="R3097" s="8"/>
      <c r="S3097" s="4"/>
      <c r="T3097" s="4"/>
      <c r="U3097" s="4"/>
      <c r="W3097" s="9"/>
      <c r="X3097" s="4"/>
      <c r="Y3097" s="18"/>
      <c r="Z3097" s="16"/>
      <c r="AD3097" s="5"/>
    </row>
    <row r="3098" spans="2:30" x14ac:dyDescent="0.2">
      <c r="B3098" s="4"/>
      <c r="C3098" s="3"/>
      <c r="D3098" s="29"/>
      <c r="E3098" s="10"/>
      <c r="F3098" s="114"/>
      <c r="G3098" s="2"/>
      <c r="J3098" s="3"/>
      <c r="K3098" s="3"/>
      <c r="L3098" s="3"/>
      <c r="M3098" s="3"/>
      <c r="N3098" s="27"/>
      <c r="O3098" s="4"/>
      <c r="P3098" s="4"/>
      <c r="Q3098" s="2"/>
      <c r="R3098" s="8"/>
      <c r="S3098" s="4"/>
      <c r="T3098" s="4"/>
      <c r="U3098" s="4"/>
      <c r="W3098" s="9"/>
      <c r="X3098" s="4"/>
      <c r="Y3098" s="18"/>
      <c r="Z3098" s="16"/>
      <c r="AD3098" s="5"/>
    </row>
    <row r="3099" spans="2:30" x14ac:dyDescent="0.2">
      <c r="B3099" s="4"/>
      <c r="C3099" s="3"/>
      <c r="D3099" s="29"/>
      <c r="E3099" s="10"/>
      <c r="F3099" s="114"/>
      <c r="G3099" s="2"/>
      <c r="J3099" s="3"/>
      <c r="K3099" s="3"/>
      <c r="L3099" s="3"/>
      <c r="M3099" s="3"/>
      <c r="N3099" s="27"/>
      <c r="O3099" s="4"/>
      <c r="P3099" s="4"/>
      <c r="Q3099" s="2"/>
      <c r="R3099" s="8"/>
      <c r="S3099" s="4"/>
      <c r="T3099" s="4"/>
      <c r="U3099" s="4"/>
      <c r="W3099" s="9"/>
      <c r="X3099" s="4"/>
      <c r="Y3099" s="18"/>
      <c r="Z3099" s="16"/>
      <c r="AD3099" s="5"/>
    </row>
    <row r="3100" spans="2:30" x14ac:dyDescent="0.2">
      <c r="B3100" s="4"/>
      <c r="C3100" s="3"/>
      <c r="D3100" s="29"/>
      <c r="E3100" s="10"/>
      <c r="F3100" s="114"/>
      <c r="G3100" s="2"/>
      <c r="J3100" s="3"/>
      <c r="K3100" s="3"/>
      <c r="L3100" s="3"/>
      <c r="M3100" s="3"/>
      <c r="N3100" s="27"/>
      <c r="O3100" s="4"/>
      <c r="P3100" s="4"/>
      <c r="Q3100" s="2"/>
      <c r="R3100" s="8"/>
      <c r="S3100" s="4"/>
      <c r="T3100" s="4"/>
      <c r="U3100" s="4"/>
      <c r="W3100" s="9"/>
      <c r="X3100" s="4"/>
      <c r="Y3100" s="18"/>
      <c r="Z3100" s="16"/>
      <c r="AD3100" s="5"/>
    </row>
    <row r="3101" spans="2:30" x14ac:dyDescent="0.2">
      <c r="B3101" s="4"/>
      <c r="C3101" s="3"/>
      <c r="D3101" s="29"/>
      <c r="E3101" s="10"/>
      <c r="F3101" s="114"/>
      <c r="G3101" s="2"/>
      <c r="J3101" s="3"/>
      <c r="K3101" s="3"/>
      <c r="L3101" s="3"/>
      <c r="M3101" s="3"/>
      <c r="N3101" s="27"/>
      <c r="O3101" s="4"/>
      <c r="P3101" s="4"/>
      <c r="Q3101" s="2"/>
      <c r="R3101" s="8"/>
      <c r="S3101" s="4"/>
      <c r="T3101" s="4"/>
      <c r="U3101" s="4"/>
      <c r="W3101" s="9"/>
      <c r="X3101" s="4"/>
      <c r="Y3101" s="18"/>
      <c r="Z3101" s="16"/>
      <c r="AD3101" s="5"/>
    </row>
    <row r="3102" spans="2:30" x14ac:dyDescent="0.2">
      <c r="B3102" s="4"/>
      <c r="C3102" s="3"/>
      <c r="D3102" s="29"/>
      <c r="E3102" s="10"/>
      <c r="F3102" s="114"/>
      <c r="G3102" s="2"/>
      <c r="J3102" s="3"/>
      <c r="K3102" s="3"/>
      <c r="L3102" s="3"/>
      <c r="M3102" s="3"/>
      <c r="N3102" s="27"/>
      <c r="O3102" s="4"/>
      <c r="P3102" s="4"/>
      <c r="Q3102" s="2"/>
      <c r="R3102" s="8"/>
      <c r="S3102" s="4"/>
      <c r="T3102" s="4"/>
      <c r="U3102" s="4"/>
      <c r="W3102" s="9"/>
      <c r="X3102" s="4"/>
      <c r="Y3102" s="18"/>
      <c r="Z3102" s="16"/>
      <c r="AD3102" s="5"/>
    </row>
    <row r="3103" spans="2:30" x14ac:dyDescent="0.2">
      <c r="B3103" s="4"/>
      <c r="C3103" s="3"/>
      <c r="D3103" s="29"/>
      <c r="E3103" s="10"/>
      <c r="F3103" s="114"/>
      <c r="G3103" s="2"/>
      <c r="J3103" s="3"/>
      <c r="K3103" s="3"/>
      <c r="L3103" s="3"/>
      <c r="M3103" s="3"/>
      <c r="N3103" s="27"/>
      <c r="O3103" s="4"/>
      <c r="P3103" s="4"/>
      <c r="Q3103" s="2"/>
      <c r="R3103" s="8"/>
      <c r="S3103" s="4"/>
      <c r="T3103" s="4"/>
      <c r="U3103" s="4"/>
      <c r="W3103" s="9"/>
      <c r="X3103" s="4"/>
      <c r="Y3103" s="18"/>
      <c r="Z3103" s="16"/>
      <c r="AD3103" s="5"/>
    </row>
    <row r="3104" spans="2:30" x14ac:dyDescent="0.2">
      <c r="B3104" s="4"/>
      <c r="C3104" s="3"/>
      <c r="D3104" s="29"/>
      <c r="E3104" s="10"/>
      <c r="F3104" s="114"/>
      <c r="G3104" s="2"/>
      <c r="J3104" s="3"/>
      <c r="K3104" s="3"/>
      <c r="L3104" s="3"/>
      <c r="M3104" s="3"/>
      <c r="N3104" s="27"/>
      <c r="O3104" s="4"/>
      <c r="P3104" s="4"/>
      <c r="Q3104" s="2"/>
      <c r="R3104" s="8"/>
      <c r="S3104" s="4"/>
      <c r="T3104" s="4"/>
      <c r="U3104" s="4"/>
      <c r="W3104" s="9"/>
      <c r="X3104" s="4"/>
      <c r="Y3104" s="18"/>
      <c r="Z3104" s="16"/>
      <c r="AD3104" s="5"/>
    </row>
    <row r="3105" spans="2:30" x14ac:dyDescent="0.2">
      <c r="B3105" s="4"/>
      <c r="C3105" s="3"/>
      <c r="D3105" s="29"/>
      <c r="E3105" s="10"/>
      <c r="F3105" s="114"/>
      <c r="G3105" s="2"/>
      <c r="J3105" s="3"/>
      <c r="K3105" s="3"/>
      <c r="L3105" s="3"/>
      <c r="M3105" s="3"/>
      <c r="N3105" s="27"/>
      <c r="O3105" s="4"/>
      <c r="P3105" s="4"/>
      <c r="Q3105" s="2"/>
      <c r="R3105" s="8"/>
      <c r="S3105" s="4"/>
      <c r="T3105" s="4"/>
      <c r="U3105" s="4"/>
      <c r="W3105" s="9"/>
      <c r="X3105" s="4"/>
      <c r="Y3105" s="18"/>
      <c r="Z3105" s="16"/>
      <c r="AD3105" s="5"/>
    </row>
    <row r="3106" spans="2:30" x14ac:dyDescent="0.2">
      <c r="B3106" s="4"/>
      <c r="C3106" s="3"/>
      <c r="D3106" s="29"/>
      <c r="E3106" s="10"/>
      <c r="F3106" s="114"/>
      <c r="G3106" s="2"/>
      <c r="J3106" s="3"/>
      <c r="K3106" s="3"/>
      <c r="L3106" s="3"/>
      <c r="M3106" s="3"/>
      <c r="N3106" s="27"/>
      <c r="O3106" s="4"/>
      <c r="P3106" s="4"/>
      <c r="Q3106" s="2"/>
      <c r="R3106" s="8"/>
      <c r="S3106" s="4"/>
      <c r="T3106" s="4"/>
      <c r="U3106" s="4"/>
      <c r="W3106" s="9"/>
      <c r="X3106" s="4"/>
      <c r="Y3106" s="18"/>
      <c r="Z3106" s="16"/>
      <c r="AD3106" s="5"/>
    </row>
    <row r="3107" spans="2:30" x14ac:dyDescent="0.2">
      <c r="B3107" s="4"/>
      <c r="C3107" s="3"/>
      <c r="D3107" s="29"/>
      <c r="E3107" s="10"/>
      <c r="F3107" s="114"/>
      <c r="G3107" s="2"/>
      <c r="J3107" s="3"/>
      <c r="K3107" s="3"/>
      <c r="L3107" s="3"/>
      <c r="M3107" s="3"/>
      <c r="N3107" s="27"/>
      <c r="O3107" s="4"/>
      <c r="P3107" s="4"/>
      <c r="Q3107" s="2"/>
      <c r="R3107" s="8"/>
      <c r="S3107" s="4"/>
      <c r="T3107" s="4"/>
      <c r="U3107" s="4"/>
      <c r="W3107" s="9"/>
      <c r="X3107" s="4"/>
      <c r="Y3107" s="18"/>
      <c r="Z3107" s="16"/>
      <c r="AD3107" s="5"/>
    </row>
    <row r="3108" spans="2:30" x14ac:dyDescent="0.2">
      <c r="B3108" s="4"/>
      <c r="C3108" s="3"/>
      <c r="D3108" s="29"/>
      <c r="E3108" s="10"/>
      <c r="F3108" s="114"/>
      <c r="G3108" s="2"/>
      <c r="J3108" s="3"/>
      <c r="K3108" s="3"/>
      <c r="L3108" s="3"/>
      <c r="M3108" s="3"/>
      <c r="N3108" s="27"/>
      <c r="O3108" s="4"/>
      <c r="P3108" s="4"/>
      <c r="Q3108" s="2"/>
      <c r="R3108" s="8"/>
      <c r="S3108" s="4"/>
      <c r="T3108" s="4"/>
      <c r="U3108" s="4"/>
      <c r="W3108" s="9"/>
      <c r="X3108" s="4"/>
      <c r="Y3108" s="18"/>
      <c r="Z3108" s="16"/>
      <c r="AD3108" s="5"/>
    </row>
    <row r="3109" spans="2:30" x14ac:dyDescent="0.2">
      <c r="B3109" s="4"/>
      <c r="C3109" s="3"/>
      <c r="D3109" s="29"/>
      <c r="E3109" s="10"/>
      <c r="F3109" s="114"/>
      <c r="G3109" s="2"/>
      <c r="J3109" s="3"/>
      <c r="K3109" s="3"/>
      <c r="L3109" s="3"/>
      <c r="M3109" s="3"/>
      <c r="N3109" s="27"/>
      <c r="O3109" s="4"/>
      <c r="P3109" s="4"/>
      <c r="Q3109" s="2"/>
      <c r="R3109" s="8"/>
      <c r="S3109" s="4"/>
      <c r="T3109" s="4"/>
      <c r="U3109" s="4"/>
      <c r="W3109" s="9"/>
      <c r="X3109" s="4"/>
      <c r="Y3109" s="18"/>
      <c r="Z3109" s="16"/>
      <c r="AD3109" s="5"/>
    </row>
    <row r="3110" spans="2:30" x14ac:dyDescent="0.2">
      <c r="B3110" s="4"/>
      <c r="C3110" s="3"/>
      <c r="D3110" s="29"/>
      <c r="E3110" s="10"/>
      <c r="F3110" s="114"/>
      <c r="G3110" s="2"/>
      <c r="J3110" s="3"/>
      <c r="K3110" s="3"/>
      <c r="L3110" s="3"/>
      <c r="M3110" s="3"/>
      <c r="N3110" s="27"/>
      <c r="O3110" s="4"/>
      <c r="P3110" s="4"/>
      <c r="Q3110" s="2"/>
      <c r="R3110" s="8"/>
      <c r="S3110" s="4"/>
      <c r="T3110" s="4"/>
      <c r="U3110" s="4"/>
      <c r="W3110" s="9"/>
      <c r="X3110" s="4"/>
      <c r="Y3110" s="18"/>
      <c r="Z3110" s="16"/>
      <c r="AD3110" s="5"/>
    </row>
    <row r="3111" spans="2:30" x14ac:dyDescent="0.2">
      <c r="B3111" s="4"/>
      <c r="C3111" s="3"/>
      <c r="D3111" s="29"/>
      <c r="E3111" s="10"/>
      <c r="F3111" s="114"/>
      <c r="G3111" s="2"/>
      <c r="J3111" s="3"/>
      <c r="K3111" s="3"/>
      <c r="L3111" s="3"/>
      <c r="M3111" s="3"/>
      <c r="N3111" s="27"/>
      <c r="O3111" s="4"/>
      <c r="P3111" s="4"/>
      <c r="Q3111" s="2"/>
      <c r="R3111" s="8"/>
      <c r="S3111" s="4"/>
      <c r="T3111" s="4"/>
      <c r="U3111" s="4"/>
      <c r="W3111" s="9"/>
      <c r="X3111" s="4"/>
      <c r="Y3111" s="18"/>
      <c r="Z3111" s="16"/>
      <c r="AD3111" s="5"/>
    </row>
    <row r="3112" spans="2:30" x14ac:dyDescent="0.2">
      <c r="B3112" s="4"/>
      <c r="C3112" s="3"/>
      <c r="D3112" s="29"/>
      <c r="E3112" s="10"/>
      <c r="F3112" s="114"/>
      <c r="G3112" s="2"/>
      <c r="J3112" s="3"/>
      <c r="K3112" s="3"/>
      <c r="L3112" s="3"/>
      <c r="M3112" s="3"/>
      <c r="N3112" s="27"/>
      <c r="O3112" s="4"/>
      <c r="P3112" s="4"/>
      <c r="Q3112" s="2"/>
      <c r="R3112" s="8"/>
      <c r="S3112" s="4"/>
      <c r="T3112" s="4"/>
      <c r="U3112" s="4"/>
      <c r="W3112" s="9"/>
      <c r="X3112" s="4"/>
      <c r="Y3112" s="18"/>
      <c r="Z3112" s="16"/>
      <c r="AD3112" s="5"/>
    </row>
    <row r="3113" spans="2:30" x14ac:dyDescent="0.2">
      <c r="B3113" s="4"/>
      <c r="C3113" s="3"/>
      <c r="D3113" s="29"/>
      <c r="E3113" s="10"/>
      <c r="F3113" s="114"/>
      <c r="G3113" s="2"/>
      <c r="J3113" s="3"/>
      <c r="K3113" s="3"/>
      <c r="L3113" s="3"/>
      <c r="M3113" s="3"/>
      <c r="N3113" s="27"/>
      <c r="O3113" s="4"/>
      <c r="P3113" s="4"/>
      <c r="Q3113" s="2"/>
      <c r="R3113" s="8"/>
      <c r="S3113" s="4"/>
      <c r="T3113" s="4"/>
      <c r="U3113" s="4"/>
      <c r="W3113" s="9"/>
      <c r="X3113" s="4"/>
      <c r="Y3113" s="18"/>
      <c r="Z3113" s="16"/>
      <c r="AD3113" s="5"/>
    </row>
    <row r="3114" spans="2:30" x14ac:dyDescent="0.2">
      <c r="B3114" s="4"/>
      <c r="C3114" s="3"/>
      <c r="D3114" s="29"/>
      <c r="E3114" s="10"/>
      <c r="F3114" s="114"/>
      <c r="G3114" s="2"/>
      <c r="J3114" s="3"/>
      <c r="K3114" s="3"/>
      <c r="L3114" s="3"/>
      <c r="M3114" s="3"/>
      <c r="N3114" s="27"/>
      <c r="O3114" s="4"/>
      <c r="P3114" s="4"/>
      <c r="Q3114" s="2"/>
      <c r="R3114" s="8"/>
      <c r="S3114" s="4"/>
      <c r="T3114" s="4"/>
      <c r="U3114" s="4"/>
      <c r="W3114" s="9"/>
      <c r="X3114" s="4"/>
      <c r="Y3114" s="18"/>
      <c r="Z3114" s="16"/>
      <c r="AD3114" s="5"/>
    </row>
    <row r="3115" spans="2:30" x14ac:dyDescent="0.2">
      <c r="B3115" s="4"/>
      <c r="C3115" s="3"/>
      <c r="D3115" s="29"/>
      <c r="E3115" s="10"/>
      <c r="F3115" s="114"/>
      <c r="G3115" s="2"/>
      <c r="J3115" s="3"/>
      <c r="K3115" s="3"/>
      <c r="L3115" s="3"/>
      <c r="M3115" s="3"/>
      <c r="N3115" s="27"/>
      <c r="O3115" s="4"/>
      <c r="P3115" s="4"/>
      <c r="Q3115" s="2"/>
      <c r="R3115" s="8"/>
      <c r="S3115" s="4"/>
      <c r="T3115" s="4"/>
      <c r="U3115" s="4"/>
      <c r="W3115" s="9"/>
      <c r="X3115" s="4"/>
      <c r="Y3115" s="18"/>
      <c r="Z3115" s="16"/>
      <c r="AD3115" s="5"/>
    </row>
    <row r="3116" spans="2:30" x14ac:dyDescent="0.2">
      <c r="B3116" s="4"/>
      <c r="C3116" s="3"/>
      <c r="D3116" s="29"/>
      <c r="E3116" s="10"/>
      <c r="F3116" s="114"/>
      <c r="G3116" s="2"/>
      <c r="J3116" s="3"/>
      <c r="K3116" s="3"/>
      <c r="L3116" s="3"/>
      <c r="M3116" s="3"/>
      <c r="N3116" s="27"/>
      <c r="O3116" s="4"/>
      <c r="P3116" s="4"/>
      <c r="Q3116" s="2"/>
      <c r="R3116" s="8"/>
      <c r="S3116" s="4"/>
      <c r="T3116" s="4"/>
      <c r="U3116" s="4"/>
      <c r="W3116" s="9"/>
      <c r="X3116" s="4"/>
      <c r="Y3116" s="18"/>
      <c r="Z3116" s="16"/>
      <c r="AD3116" s="5"/>
    </row>
    <row r="3117" spans="2:30" x14ac:dyDescent="0.2">
      <c r="B3117" s="4"/>
      <c r="C3117" s="3"/>
      <c r="D3117" s="29"/>
      <c r="E3117" s="10"/>
      <c r="F3117" s="114"/>
      <c r="G3117" s="2"/>
      <c r="J3117" s="3"/>
      <c r="K3117" s="3"/>
      <c r="L3117" s="3"/>
      <c r="M3117" s="3"/>
      <c r="N3117" s="27"/>
      <c r="O3117" s="4"/>
      <c r="P3117" s="4"/>
      <c r="Q3117" s="2"/>
      <c r="R3117" s="8"/>
      <c r="S3117" s="4"/>
      <c r="T3117" s="4"/>
      <c r="U3117" s="4"/>
      <c r="W3117" s="9"/>
      <c r="X3117" s="4"/>
      <c r="Y3117" s="18"/>
      <c r="Z3117" s="16"/>
      <c r="AD3117" s="5"/>
    </row>
    <row r="3118" spans="2:30" x14ac:dyDescent="0.2">
      <c r="B3118" s="4"/>
      <c r="C3118" s="3"/>
      <c r="D3118" s="29"/>
      <c r="E3118" s="10"/>
      <c r="F3118" s="114"/>
      <c r="G3118" s="2"/>
      <c r="J3118" s="3"/>
      <c r="K3118" s="3"/>
      <c r="L3118" s="3"/>
      <c r="M3118" s="3"/>
      <c r="N3118" s="27"/>
      <c r="O3118" s="4"/>
      <c r="P3118" s="4"/>
      <c r="Q3118" s="2"/>
      <c r="R3118" s="8"/>
      <c r="S3118" s="4"/>
      <c r="T3118" s="4"/>
      <c r="U3118" s="4"/>
      <c r="W3118" s="9"/>
      <c r="X3118" s="4"/>
      <c r="Y3118" s="18"/>
      <c r="Z3118" s="16"/>
      <c r="AD3118" s="5"/>
    </row>
    <row r="3119" spans="2:30" x14ac:dyDescent="0.2">
      <c r="B3119" s="4"/>
      <c r="C3119" s="3"/>
      <c r="D3119" s="29"/>
      <c r="E3119" s="10"/>
      <c r="F3119" s="114"/>
      <c r="G3119" s="2"/>
      <c r="J3119" s="3"/>
      <c r="K3119" s="3"/>
      <c r="L3119" s="3"/>
      <c r="M3119" s="3"/>
      <c r="N3119" s="27"/>
      <c r="O3119" s="4"/>
      <c r="P3119" s="4"/>
      <c r="Q3119" s="2"/>
      <c r="R3119" s="8"/>
      <c r="S3119" s="4"/>
      <c r="T3119" s="4"/>
      <c r="U3119" s="4"/>
      <c r="W3119" s="9"/>
      <c r="X3119" s="4"/>
      <c r="Y3119" s="18"/>
      <c r="Z3119" s="16"/>
      <c r="AD3119" s="5"/>
    </row>
    <row r="3120" spans="2:30" x14ac:dyDescent="0.2">
      <c r="B3120" s="4"/>
      <c r="C3120" s="3"/>
      <c r="D3120" s="29"/>
      <c r="E3120" s="10"/>
      <c r="F3120" s="114"/>
      <c r="G3120" s="2"/>
      <c r="J3120" s="3"/>
      <c r="K3120" s="3"/>
      <c r="L3120" s="3"/>
      <c r="M3120" s="3"/>
      <c r="N3120" s="27"/>
      <c r="O3120" s="4"/>
      <c r="P3120" s="4"/>
      <c r="Q3120" s="2"/>
      <c r="R3120" s="8"/>
      <c r="S3120" s="4"/>
      <c r="T3120" s="4"/>
      <c r="U3120" s="4"/>
      <c r="W3120" s="9"/>
      <c r="X3120" s="4"/>
      <c r="Y3120" s="18"/>
      <c r="Z3120" s="16"/>
      <c r="AD3120" s="5"/>
    </row>
    <row r="3121" spans="2:30" x14ac:dyDescent="0.2">
      <c r="B3121" s="4"/>
      <c r="C3121" s="3"/>
      <c r="D3121" s="29"/>
      <c r="E3121" s="10"/>
      <c r="F3121" s="114"/>
      <c r="G3121" s="2"/>
      <c r="J3121" s="3"/>
      <c r="K3121" s="3"/>
      <c r="L3121" s="3"/>
      <c r="M3121" s="3"/>
      <c r="N3121" s="27"/>
      <c r="O3121" s="4"/>
      <c r="P3121" s="4"/>
      <c r="Q3121" s="2"/>
      <c r="R3121" s="8"/>
      <c r="S3121" s="4"/>
      <c r="T3121" s="4"/>
      <c r="U3121" s="4"/>
      <c r="W3121" s="9"/>
      <c r="X3121" s="4"/>
      <c r="Y3121" s="18"/>
      <c r="Z3121" s="16"/>
      <c r="AD3121" s="5"/>
    </row>
    <row r="3122" spans="2:30" x14ac:dyDescent="0.2">
      <c r="B3122" s="4"/>
      <c r="C3122" s="3"/>
      <c r="D3122" s="29"/>
      <c r="E3122" s="10"/>
      <c r="F3122" s="114"/>
      <c r="G3122" s="2"/>
      <c r="J3122" s="3"/>
      <c r="K3122" s="3"/>
      <c r="L3122" s="3"/>
      <c r="M3122" s="3"/>
      <c r="N3122" s="27"/>
      <c r="O3122" s="4"/>
      <c r="P3122" s="4"/>
      <c r="Q3122" s="2"/>
      <c r="R3122" s="8"/>
      <c r="S3122" s="4"/>
      <c r="T3122" s="4"/>
      <c r="U3122" s="4"/>
      <c r="W3122" s="9"/>
      <c r="X3122" s="4"/>
      <c r="Y3122" s="18"/>
      <c r="Z3122" s="16"/>
      <c r="AD3122" s="5"/>
    </row>
    <row r="3123" spans="2:30" x14ac:dyDescent="0.2">
      <c r="B3123" s="4"/>
      <c r="C3123" s="3"/>
      <c r="D3123" s="29"/>
      <c r="E3123" s="10"/>
      <c r="F3123" s="114"/>
      <c r="G3123" s="2"/>
      <c r="J3123" s="3"/>
      <c r="K3123" s="3"/>
      <c r="L3123" s="3"/>
      <c r="M3123" s="3"/>
      <c r="N3123" s="27"/>
      <c r="O3123" s="4"/>
      <c r="P3123" s="4"/>
      <c r="Q3123" s="2"/>
      <c r="R3123" s="8"/>
      <c r="S3123" s="4"/>
      <c r="T3123" s="4"/>
      <c r="U3123" s="4"/>
      <c r="W3123" s="9"/>
      <c r="X3123" s="4"/>
      <c r="Y3123" s="18"/>
      <c r="Z3123" s="16"/>
      <c r="AD3123" s="5"/>
    </row>
    <row r="3124" spans="2:30" x14ac:dyDescent="0.2">
      <c r="B3124" s="4"/>
      <c r="C3124" s="3"/>
      <c r="D3124" s="29"/>
      <c r="E3124" s="10"/>
      <c r="F3124" s="114"/>
      <c r="G3124" s="2"/>
      <c r="J3124" s="3"/>
      <c r="K3124" s="3"/>
      <c r="L3124" s="3"/>
      <c r="M3124" s="3"/>
      <c r="N3124" s="27"/>
      <c r="O3124" s="4"/>
      <c r="P3124" s="4"/>
      <c r="Q3124" s="2"/>
      <c r="R3124" s="8"/>
      <c r="S3124" s="4"/>
      <c r="T3124" s="4"/>
      <c r="U3124" s="4"/>
      <c r="W3124" s="9"/>
      <c r="X3124" s="4"/>
      <c r="Y3124" s="18"/>
      <c r="Z3124" s="16"/>
      <c r="AD3124" s="5"/>
    </row>
    <row r="3125" spans="2:30" x14ac:dyDescent="0.2">
      <c r="B3125" s="4"/>
      <c r="C3125" s="3"/>
      <c r="D3125" s="29"/>
      <c r="E3125" s="10"/>
      <c r="F3125" s="114"/>
      <c r="G3125" s="2"/>
      <c r="J3125" s="3"/>
      <c r="K3125" s="3"/>
      <c r="L3125" s="3"/>
      <c r="M3125" s="3"/>
      <c r="N3125" s="27"/>
      <c r="O3125" s="4"/>
      <c r="P3125" s="4"/>
      <c r="Q3125" s="2"/>
      <c r="R3125" s="8"/>
      <c r="S3125" s="4"/>
      <c r="T3125" s="4"/>
      <c r="U3125" s="4"/>
      <c r="W3125" s="9"/>
      <c r="X3125" s="4"/>
      <c r="Y3125" s="18"/>
      <c r="Z3125" s="16"/>
      <c r="AD3125" s="5"/>
    </row>
    <row r="3126" spans="2:30" x14ac:dyDescent="0.2">
      <c r="B3126" s="4"/>
      <c r="C3126" s="3"/>
      <c r="D3126" s="29"/>
      <c r="E3126" s="10"/>
      <c r="F3126" s="114"/>
      <c r="G3126" s="2"/>
      <c r="J3126" s="3"/>
      <c r="K3126" s="3"/>
      <c r="L3126" s="3"/>
      <c r="M3126" s="3"/>
      <c r="N3126" s="27"/>
      <c r="O3126" s="4"/>
      <c r="P3126" s="4"/>
      <c r="Q3126" s="2"/>
      <c r="R3126" s="8"/>
      <c r="S3126" s="4"/>
      <c r="T3126" s="4"/>
      <c r="U3126" s="4"/>
      <c r="W3126" s="9"/>
      <c r="X3126" s="4"/>
      <c r="Y3126" s="18"/>
      <c r="Z3126" s="16"/>
      <c r="AD3126" s="5"/>
    </row>
    <row r="3127" spans="2:30" x14ac:dyDescent="0.2">
      <c r="B3127" s="4"/>
      <c r="C3127" s="3"/>
      <c r="D3127" s="29"/>
      <c r="E3127" s="10"/>
      <c r="F3127" s="114"/>
      <c r="G3127" s="2"/>
      <c r="J3127" s="3"/>
      <c r="K3127" s="3"/>
      <c r="L3127" s="3"/>
      <c r="M3127" s="3"/>
      <c r="N3127" s="27"/>
      <c r="O3127" s="4"/>
      <c r="P3127" s="4"/>
      <c r="Q3127" s="2"/>
      <c r="R3127" s="8"/>
      <c r="S3127" s="4"/>
      <c r="T3127" s="4"/>
      <c r="U3127" s="4"/>
      <c r="W3127" s="9"/>
      <c r="X3127" s="4"/>
      <c r="Y3127" s="18"/>
      <c r="Z3127" s="16"/>
      <c r="AD3127" s="5"/>
    </row>
    <row r="3128" spans="2:30" x14ac:dyDescent="0.2">
      <c r="B3128" s="4"/>
      <c r="C3128" s="3"/>
      <c r="D3128" s="29"/>
      <c r="E3128" s="10"/>
      <c r="F3128" s="114"/>
      <c r="G3128" s="2"/>
      <c r="J3128" s="3"/>
      <c r="K3128" s="3"/>
      <c r="L3128" s="3"/>
      <c r="M3128" s="3"/>
      <c r="N3128" s="27"/>
      <c r="O3128" s="4"/>
      <c r="P3128" s="4"/>
      <c r="Q3128" s="2"/>
      <c r="R3128" s="8"/>
      <c r="S3128" s="4"/>
      <c r="T3128" s="4"/>
      <c r="U3128" s="4"/>
      <c r="W3128" s="9"/>
      <c r="X3128" s="4"/>
      <c r="Y3128" s="18"/>
      <c r="Z3128" s="16"/>
      <c r="AD3128" s="5"/>
    </row>
    <row r="3129" spans="2:30" x14ac:dyDescent="0.2">
      <c r="B3129" s="4"/>
      <c r="C3129" s="3"/>
      <c r="D3129" s="29"/>
      <c r="E3129" s="10"/>
      <c r="F3129" s="114"/>
      <c r="G3129" s="2"/>
      <c r="J3129" s="3"/>
      <c r="K3129" s="3"/>
      <c r="L3129" s="3"/>
      <c r="M3129" s="3"/>
      <c r="N3129" s="27"/>
      <c r="O3129" s="4"/>
      <c r="P3129" s="4"/>
      <c r="Q3129" s="2"/>
      <c r="R3129" s="8"/>
      <c r="S3129" s="4"/>
      <c r="T3129" s="4"/>
      <c r="U3129" s="4"/>
      <c r="W3129" s="9"/>
      <c r="X3129" s="4"/>
      <c r="Y3129" s="18"/>
      <c r="Z3129" s="16"/>
      <c r="AD3129" s="5"/>
    </row>
    <row r="3130" spans="2:30" x14ac:dyDescent="0.2">
      <c r="B3130" s="4"/>
      <c r="C3130" s="3"/>
      <c r="D3130" s="29"/>
      <c r="E3130" s="10"/>
      <c r="F3130" s="114"/>
      <c r="G3130" s="2"/>
      <c r="J3130" s="3"/>
      <c r="K3130" s="3"/>
      <c r="L3130" s="3"/>
      <c r="M3130" s="3"/>
      <c r="N3130" s="27"/>
      <c r="O3130" s="4"/>
      <c r="P3130" s="4"/>
      <c r="Q3130" s="2"/>
      <c r="R3130" s="8"/>
      <c r="S3130" s="4"/>
      <c r="T3130" s="4"/>
      <c r="U3130" s="4"/>
      <c r="W3130" s="9"/>
      <c r="X3130" s="4"/>
      <c r="Y3130" s="18"/>
      <c r="Z3130" s="16"/>
      <c r="AD3130" s="5"/>
    </row>
    <row r="3131" spans="2:30" x14ac:dyDescent="0.2">
      <c r="B3131" s="4"/>
      <c r="C3131" s="3"/>
      <c r="D3131" s="29"/>
      <c r="E3131" s="10"/>
      <c r="F3131" s="114"/>
      <c r="G3131" s="2"/>
      <c r="J3131" s="3"/>
      <c r="K3131" s="3"/>
      <c r="L3131" s="3"/>
      <c r="M3131" s="3"/>
      <c r="N3131" s="27"/>
      <c r="O3131" s="4"/>
      <c r="P3131" s="4"/>
      <c r="Q3131" s="2"/>
      <c r="R3131" s="8"/>
      <c r="S3131" s="4"/>
      <c r="T3131" s="4"/>
      <c r="U3131" s="4"/>
      <c r="W3131" s="9"/>
      <c r="X3131" s="4"/>
      <c r="Y3131" s="18"/>
      <c r="Z3131" s="16"/>
      <c r="AD3131" s="5"/>
    </row>
    <row r="3132" spans="2:30" x14ac:dyDescent="0.2">
      <c r="B3132" s="4"/>
      <c r="C3132" s="3"/>
      <c r="D3132" s="29"/>
      <c r="E3132" s="10"/>
      <c r="F3132" s="114"/>
      <c r="G3132" s="2"/>
      <c r="J3132" s="3"/>
      <c r="K3132" s="3"/>
      <c r="L3132" s="3"/>
      <c r="M3132" s="3"/>
      <c r="N3132" s="27"/>
      <c r="O3132" s="4"/>
      <c r="P3132" s="4"/>
      <c r="Q3132" s="2"/>
      <c r="R3132" s="8"/>
      <c r="S3132" s="4"/>
      <c r="T3132" s="4"/>
      <c r="U3132" s="4"/>
      <c r="W3132" s="9"/>
      <c r="X3132" s="4"/>
      <c r="Y3132" s="18"/>
      <c r="Z3132" s="16"/>
      <c r="AD3132" s="5"/>
    </row>
    <row r="3133" spans="2:30" x14ac:dyDescent="0.2">
      <c r="B3133" s="4"/>
      <c r="C3133" s="3"/>
      <c r="D3133" s="29"/>
      <c r="E3133" s="10"/>
      <c r="F3133" s="114"/>
      <c r="G3133" s="2"/>
      <c r="J3133" s="3"/>
      <c r="K3133" s="3"/>
      <c r="L3133" s="3"/>
      <c r="M3133" s="3"/>
      <c r="N3133" s="27"/>
      <c r="O3133" s="4"/>
      <c r="P3133" s="4"/>
      <c r="Q3133" s="2"/>
      <c r="R3133" s="8"/>
      <c r="S3133" s="4"/>
      <c r="T3133" s="4"/>
      <c r="U3133" s="4"/>
      <c r="W3133" s="9"/>
      <c r="X3133" s="4"/>
      <c r="Y3133" s="18"/>
      <c r="Z3133" s="16"/>
      <c r="AD3133" s="5"/>
    </row>
    <row r="3134" spans="2:30" x14ac:dyDescent="0.2">
      <c r="B3134" s="4"/>
      <c r="C3134" s="3"/>
      <c r="D3134" s="29"/>
      <c r="E3134" s="10"/>
      <c r="F3134" s="114"/>
      <c r="G3134" s="2"/>
      <c r="J3134" s="3"/>
      <c r="K3134" s="3"/>
      <c r="L3134" s="3"/>
      <c r="M3134" s="3"/>
      <c r="N3134" s="27"/>
      <c r="O3134" s="4"/>
      <c r="P3134" s="4"/>
      <c r="Q3134" s="2"/>
      <c r="R3134" s="8"/>
      <c r="S3134" s="4"/>
      <c r="T3134" s="4"/>
      <c r="U3134" s="4"/>
      <c r="W3134" s="9"/>
      <c r="X3134" s="4"/>
      <c r="Y3134" s="18"/>
      <c r="Z3134" s="16"/>
      <c r="AD3134" s="5"/>
    </row>
    <row r="3135" spans="2:30" x14ac:dyDescent="0.2">
      <c r="B3135" s="4"/>
      <c r="C3135" s="3"/>
      <c r="D3135" s="29"/>
      <c r="E3135" s="10"/>
      <c r="F3135" s="114"/>
      <c r="G3135" s="2"/>
      <c r="J3135" s="3"/>
      <c r="K3135" s="3"/>
      <c r="L3135" s="3"/>
      <c r="M3135" s="3"/>
      <c r="N3135" s="27"/>
      <c r="O3135" s="4"/>
      <c r="P3135" s="4"/>
      <c r="Q3135" s="2"/>
      <c r="R3135" s="8"/>
      <c r="S3135" s="4"/>
      <c r="T3135" s="4"/>
      <c r="U3135" s="4"/>
      <c r="W3135" s="9"/>
      <c r="X3135" s="4"/>
      <c r="Y3135" s="18"/>
      <c r="Z3135" s="16"/>
      <c r="AD3135" s="5"/>
    </row>
    <row r="3136" spans="2:30" x14ac:dyDescent="0.2">
      <c r="B3136" s="4"/>
      <c r="C3136" s="3"/>
      <c r="D3136" s="29"/>
      <c r="E3136" s="10"/>
      <c r="F3136" s="114"/>
      <c r="G3136" s="2"/>
      <c r="J3136" s="3"/>
      <c r="K3136" s="3"/>
      <c r="L3136" s="3"/>
      <c r="M3136" s="3"/>
      <c r="N3136" s="27"/>
      <c r="O3136" s="4"/>
      <c r="P3136" s="4"/>
      <c r="Q3136" s="2"/>
      <c r="R3136" s="8"/>
      <c r="S3136" s="4"/>
      <c r="T3136" s="4"/>
      <c r="U3136" s="4"/>
      <c r="W3136" s="9"/>
      <c r="X3136" s="4"/>
      <c r="Y3136" s="18"/>
      <c r="Z3136" s="16"/>
      <c r="AD3136" s="5"/>
    </row>
    <row r="3137" spans="2:30" x14ac:dyDescent="0.2">
      <c r="B3137" s="4"/>
      <c r="C3137" s="3"/>
      <c r="D3137" s="29"/>
      <c r="E3137" s="10"/>
      <c r="F3137" s="114"/>
      <c r="G3137" s="2"/>
      <c r="J3137" s="3"/>
      <c r="K3137" s="3"/>
      <c r="L3137" s="3"/>
      <c r="M3137" s="3"/>
      <c r="N3137" s="27"/>
      <c r="O3137" s="4"/>
      <c r="P3137" s="4"/>
      <c r="Q3137" s="2"/>
      <c r="R3137" s="8"/>
      <c r="S3137" s="4"/>
      <c r="T3137" s="4"/>
      <c r="U3137" s="4"/>
      <c r="W3137" s="9"/>
      <c r="X3137" s="4"/>
      <c r="Y3137" s="18"/>
      <c r="Z3137" s="16"/>
      <c r="AD3137" s="5"/>
    </row>
    <row r="3138" spans="2:30" x14ac:dyDescent="0.2">
      <c r="B3138" s="4"/>
      <c r="C3138" s="3"/>
      <c r="D3138" s="29"/>
      <c r="E3138" s="10"/>
      <c r="F3138" s="114"/>
      <c r="G3138" s="2"/>
      <c r="J3138" s="3"/>
      <c r="K3138" s="3"/>
      <c r="L3138" s="3"/>
      <c r="M3138" s="3"/>
      <c r="N3138" s="27"/>
      <c r="O3138" s="4"/>
      <c r="P3138" s="4"/>
      <c r="Q3138" s="2"/>
      <c r="R3138" s="8"/>
      <c r="S3138" s="4"/>
      <c r="T3138" s="4"/>
      <c r="U3138" s="4"/>
      <c r="W3138" s="9"/>
      <c r="X3138" s="4"/>
      <c r="Y3138" s="18"/>
      <c r="Z3138" s="16"/>
      <c r="AD3138" s="5"/>
    </row>
    <row r="3139" spans="2:30" x14ac:dyDescent="0.2">
      <c r="B3139" s="4"/>
      <c r="C3139" s="3"/>
      <c r="D3139" s="29"/>
      <c r="E3139" s="10"/>
      <c r="F3139" s="114"/>
      <c r="G3139" s="2"/>
      <c r="J3139" s="3"/>
      <c r="K3139" s="3"/>
      <c r="L3139" s="3"/>
      <c r="M3139" s="3"/>
      <c r="N3139" s="27"/>
      <c r="O3139" s="4"/>
      <c r="P3139" s="4"/>
      <c r="Q3139" s="2"/>
      <c r="R3139" s="8"/>
      <c r="S3139" s="4"/>
      <c r="T3139" s="4"/>
      <c r="U3139" s="4"/>
      <c r="W3139" s="9"/>
      <c r="X3139" s="4"/>
      <c r="Y3139" s="18"/>
      <c r="Z3139" s="16"/>
      <c r="AD3139" s="5"/>
    </row>
    <row r="3140" spans="2:30" x14ac:dyDescent="0.2">
      <c r="B3140" s="4"/>
      <c r="C3140" s="3"/>
      <c r="D3140" s="29"/>
      <c r="E3140" s="10"/>
      <c r="F3140" s="114"/>
      <c r="G3140" s="2"/>
      <c r="J3140" s="3"/>
      <c r="K3140" s="3"/>
      <c r="L3140" s="3"/>
      <c r="M3140" s="3"/>
      <c r="N3140" s="27"/>
      <c r="O3140" s="4"/>
      <c r="P3140" s="4"/>
      <c r="Q3140" s="2"/>
      <c r="R3140" s="8"/>
      <c r="S3140" s="4"/>
      <c r="T3140" s="4"/>
      <c r="U3140" s="4"/>
      <c r="W3140" s="9"/>
      <c r="X3140" s="4"/>
      <c r="Y3140" s="18"/>
      <c r="Z3140" s="16"/>
      <c r="AD3140" s="5"/>
    </row>
    <row r="3141" spans="2:30" x14ac:dyDescent="0.2">
      <c r="B3141" s="4"/>
      <c r="C3141" s="3"/>
      <c r="D3141" s="29"/>
      <c r="E3141" s="10"/>
      <c r="F3141" s="114"/>
      <c r="G3141" s="2"/>
      <c r="J3141" s="3"/>
      <c r="K3141" s="3"/>
      <c r="L3141" s="3"/>
      <c r="M3141" s="3"/>
      <c r="N3141" s="27"/>
      <c r="O3141" s="4"/>
      <c r="P3141" s="4"/>
      <c r="Q3141" s="2"/>
      <c r="R3141" s="8"/>
      <c r="S3141" s="4"/>
      <c r="T3141" s="4"/>
      <c r="U3141" s="4"/>
      <c r="W3141" s="9"/>
      <c r="X3141" s="4"/>
      <c r="Y3141" s="18"/>
      <c r="Z3141" s="16"/>
      <c r="AD3141" s="5"/>
    </row>
    <row r="3142" spans="2:30" x14ac:dyDescent="0.2">
      <c r="B3142" s="4"/>
      <c r="C3142" s="3"/>
      <c r="D3142" s="29"/>
      <c r="E3142" s="10"/>
      <c r="F3142" s="114"/>
      <c r="G3142" s="2"/>
      <c r="J3142" s="3"/>
      <c r="K3142" s="3"/>
      <c r="L3142" s="3"/>
      <c r="M3142" s="3"/>
      <c r="N3142" s="27"/>
      <c r="O3142" s="4"/>
      <c r="P3142" s="4"/>
      <c r="Q3142" s="2"/>
      <c r="R3142" s="8"/>
      <c r="S3142" s="4"/>
      <c r="T3142" s="4"/>
      <c r="U3142" s="4"/>
      <c r="W3142" s="9"/>
      <c r="X3142" s="4"/>
      <c r="Y3142" s="18"/>
      <c r="Z3142" s="16"/>
      <c r="AD3142" s="5"/>
    </row>
    <row r="3143" spans="2:30" x14ac:dyDescent="0.2">
      <c r="B3143" s="4"/>
      <c r="C3143" s="3"/>
      <c r="D3143" s="29"/>
      <c r="E3143" s="10"/>
      <c r="F3143" s="114"/>
      <c r="G3143" s="2"/>
      <c r="J3143" s="3"/>
      <c r="K3143" s="3"/>
      <c r="L3143" s="3"/>
      <c r="M3143" s="3"/>
      <c r="N3143" s="27"/>
      <c r="O3143" s="4"/>
      <c r="P3143" s="4"/>
      <c r="Q3143" s="2"/>
      <c r="R3143" s="8"/>
      <c r="S3143" s="4"/>
      <c r="T3143" s="4"/>
      <c r="U3143" s="4"/>
      <c r="W3143" s="9"/>
      <c r="X3143" s="4"/>
      <c r="Y3143" s="18"/>
      <c r="Z3143" s="16"/>
      <c r="AD3143" s="5"/>
    </row>
    <row r="3144" spans="2:30" x14ac:dyDescent="0.2">
      <c r="B3144" s="4"/>
      <c r="C3144" s="3"/>
      <c r="D3144" s="29"/>
      <c r="E3144" s="10"/>
      <c r="F3144" s="114"/>
      <c r="G3144" s="2"/>
      <c r="J3144" s="3"/>
      <c r="K3144" s="3"/>
      <c r="L3144" s="3"/>
      <c r="M3144" s="3"/>
      <c r="N3144" s="27"/>
      <c r="O3144" s="4"/>
      <c r="P3144" s="4"/>
      <c r="Q3144" s="2"/>
      <c r="R3144" s="8"/>
      <c r="S3144" s="4"/>
      <c r="T3144" s="4"/>
      <c r="U3144" s="4"/>
      <c r="W3144" s="9"/>
      <c r="X3144" s="4"/>
      <c r="Y3144" s="18"/>
      <c r="Z3144" s="16"/>
      <c r="AD3144" s="5"/>
    </row>
    <row r="3145" spans="2:30" x14ac:dyDescent="0.2">
      <c r="B3145" s="4"/>
      <c r="C3145" s="3"/>
      <c r="D3145" s="29"/>
      <c r="E3145" s="10"/>
      <c r="F3145" s="114"/>
      <c r="G3145" s="2"/>
      <c r="J3145" s="3"/>
      <c r="K3145" s="3"/>
      <c r="L3145" s="3"/>
      <c r="M3145" s="3"/>
      <c r="N3145" s="27"/>
      <c r="O3145" s="4"/>
      <c r="P3145" s="4"/>
      <c r="Q3145" s="2"/>
      <c r="R3145" s="8"/>
      <c r="S3145" s="4"/>
      <c r="T3145" s="4"/>
      <c r="U3145" s="4"/>
      <c r="W3145" s="9"/>
      <c r="X3145" s="4"/>
      <c r="Y3145" s="18"/>
      <c r="Z3145" s="16"/>
      <c r="AD3145" s="5"/>
    </row>
    <row r="3146" spans="2:30" x14ac:dyDescent="0.2">
      <c r="B3146" s="4"/>
      <c r="C3146" s="3"/>
      <c r="D3146" s="29"/>
      <c r="E3146" s="10"/>
      <c r="F3146" s="114"/>
      <c r="G3146" s="2"/>
      <c r="J3146" s="3"/>
      <c r="K3146" s="3"/>
      <c r="L3146" s="3"/>
      <c r="M3146" s="3"/>
      <c r="N3146" s="27"/>
      <c r="O3146" s="4"/>
      <c r="P3146" s="4"/>
      <c r="Q3146" s="2"/>
      <c r="R3146" s="8"/>
      <c r="S3146" s="4"/>
      <c r="T3146" s="4"/>
      <c r="U3146" s="4"/>
      <c r="W3146" s="9"/>
      <c r="X3146" s="4"/>
      <c r="Y3146" s="18"/>
      <c r="Z3146" s="16"/>
      <c r="AD3146" s="5"/>
    </row>
    <row r="3147" spans="2:30" x14ac:dyDescent="0.2">
      <c r="B3147" s="4"/>
      <c r="C3147" s="3"/>
      <c r="D3147" s="29"/>
      <c r="E3147" s="10"/>
      <c r="F3147" s="114"/>
      <c r="G3147" s="2"/>
      <c r="J3147" s="3"/>
      <c r="K3147" s="3"/>
      <c r="L3147" s="3"/>
      <c r="M3147" s="3"/>
      <c r="N3147" s="27"/>
      <c r="O3147" s="4"/>
      <c r="P3147" s="4"/>
      <c r="Q3147" s="2"/>
      <c r="R3147" s="8"/>
      <c r="S3147" s="4"/>
      <c r="T3147" s="4"/>
      <c r="U3147" s="4"/>
      <c r="W3147" s="9"/>
      <c r="X3147" s="4"/>
      <c r="Y3147" s="18"/>
      <c r="Z3147" s="16"/>
      <c r="AD3147" s="5"/>
    </row>
    <row r="3148" spans="2:30" x14ac:dyDescent="0.2">
      <c r="B3148" s="4"/>
      <c r="C3148" s="3"/>
      <c r="D3148" s="29"/>
      <c r="E3148" s="10"/>
      <c r="F3148" s="114"/>
      <c r="G3148" s="2"/>
      <c r="J3148" s="3"/>
      <c r="K3148" s="3"/>
      <c r="L3148" s="3"/>
      <c r="M3148" s="3"/>
      <c r="N3148" s="27"/>
      <c r="O3148" s="4"/>
      <c r="P3148" s="4"/>
      <c r="Q3148" s="2"/>
      <c r="R3148" s="8"/>
      <c r="S3148" s="4"/>
      <c r="T3148" s="4"/>
      <c r="U3148" s="4"/>
      <c r="W3148" s="9"/>
      <c r="X3148" s="4"/>
      <c r="Y3148" s="18"/>
      <c r="Z3148" s="16"/>
      <c r="AD3148" s="5"/>
    </row>
    <row r="3149" spans="2:30" x14ac:dyDescent="0.2">
      <c r="B3149" s="4"/>
      <c r="C3149" s="3"/>
      <c r="D3149" s="29"/>
      <c r="E3149" s="10"/>
      <c r="F3149" s="114"/>
      <c r="G3149" s="2"/>
      <c r="J3149" s="3"/>
      <c r="K3149" s="3"/>
      <c r="L3149" s="3"/>
      <c r="M3149" s="3"/>
      <c r="N3149" s="27"/>
      <c r="O3149" s="4"/>
      <c r="P3149" s="4"/>
      <c r="Q3149" s="2"/>
      <c r="R3149" s="8"/>
      <c r="S3149" s="4"/>
      <c r="T3149" s="4"/>
      <c r="U3149" s="4"/>
      <c r="W3149" s="9"/>
      <c r="X3149" s="4"/>
      <c r="Y3149" s="18"/>
      <c r="Z3149" s="16"/>
      <c r="AD3149" s="5"/>
    </row>
    <row r="3150" spans="2:30" x14ac:dyDescent="0.2">
      <c r="B3150" s="4"/>
      <c r="C3150" s="3"/>
      <c r="D3150" s="29"/>
      <c r="E3150" s="10"/>
      <c r="F3150" s="114"/>
      <c r="G3150" s="2"/>
      <c r="J3150" s="3"/>
      <c r="K3150" s="3"/>
      <c r="L3150" s="3"/>
      <c r="M3150" s="3"/>
      <c r="N3150" s="27"/>
      <c r="O3150" s="4"/>
      <c r="P3150" s="4"/>
      <c r="Q3150" s="2"/>
      <c r="R3150" s="8"/>
      <c r="S3150" s="4"/>
      <c r="T3150" s="4"/>
      <c r="U3150" s="4"/>
      <c r="W3150" s="9"/>
      <c r="X3150" s="4"/>
      <c r="Y3150" s="18"/>
      <c r="Z3150" s="16"/>
      <c r="AD3150" s="5"/>
    </row>
    <row r="3151" spans="2:30" x14ac:dyDescent="0.2">
      <c r="B3151" s="4"/>
      <c r="C3151" s="3"/>
      <c r="D3151" s="29"/>
      <c r="E3151" s="10"/>
      <c r="F3151" s="114"/>
      <c r="G3151" s="2"/>
      <c r="J3151" s="3"/>
      <c r="K3151" s="3"/>
      <c r="L3151" s="3"/>
      <c r="M3151" s="3"/>
      <c r="N3151" s="27"/>
      <c r="O3151" s="4"/>
      <c r="P3151" s="4"/>
      <c r="Q3151" s="2"/>
      <c r="R3151" s="8"/>
      <c r="S3151" s="4"/>
      <c r="T3151" s="4"/>
      <c r="U3151" s="4"/>
      <c r="W3151" s="9"/>
      <c r="X3151" s="4"/>
      <c r="Y3151" s="18"/>
      <c r="Z3151" s="16"/>
      <c r="AD3151" s="5"/>
    </row>
    <row r="3152" spans="2:30" x14ac:dyDescent="0.2">
      <c r="B3152" s="4"/>
      <c r="C3152" s="3"/>
      <c r="D3152" s="29"/>
      <c r="E3152" s="10"/>
      <c r="F3152" s="114"/>
      <c r="G3152" s="2"/>
      <c r="J3152" s="3"/>
      <c r="K3152" s="3"/>
      <c r="L3152" s="3"/>
      <c r="M3152" s="3"/>
      <c r="N3152" s="27"/>
      <c r="O3152" s="4"/>
      <c r="P3152" s="4"/>
      <c r="Q3152" s="2"/>
      <c r="R3152" s="8"/>
      <c r="S3152" s="4"/>
      <c r="T3152" s="4"/>
      <c r="U3152" s="4"/>
      <c r="W3152" s="9"/>
      <c r="X3152" s="4"/>
      <c r="Y3152" s="18"/>
      <c r="Z3152" s="16"/>
      <c r="AD3152" s="5"/>
    </row>
    <row r="3153" spans="2:30" x14ac:dyDescent="0.2">
      <c r="B3153" s="4"/>
      <c r="C3153" s="3"/>
      <c r="D3153" s="29"/>
      <c r="E3153" s="10"/>
      <c r="F3153" s="114"/>
      <c r="G3153" s="2"/>
      <c r="J3153" s="3"/>
      <c r="K3153" s="3"/>
      <c r="L3153" s="3"/>
      <c r="M3153" s="3"/>
      <c r="N3153" s="27"/>
      <c r="O3153" s="4"/>
      <c r="P3153" s="4"/>
      <c r="Q3153" s="2"/>
      <c r="R3153" s="8"/>
      <c r="S3153" s="4"/>
      <c r="T3153" s="4"/>
      <c r="U3153" s="4"/>
      <c r="W3153" s="9"/>
      <c r="X3153" s="4"/>
      <c r="Y3153" s="18"/>
      <c r="Z3153" s="16"/>
      <c r="AD3153" s="5"/>
    </row>
    <row r="3154" spans="2:30" x14ac:dyDescent="0.2">
      <c r="B3154" s="4"/>
      <c r="C3154" s="3"/>
      <c r="D3154" s="29"/>
      <c r="E3154" s="10"/>
      <c r="F3154" s="114"/>
      <c r="G3154" s="2"/>
      <c r="J3154" s="3"/>
      <c r="K3154" s="3"/>
      <c r="L3154" s="3"/>
      <c r="M3154" s="3"/>
      <c r="N3154" s="27"/>
      <c r="O3154" s="4"/>
      <c r="P3154" s="4"/>
      <c r="Q3154" s="2"/>
      <c r="R3154" s="8"/>
      <c r="S3154" s="4"/>
      <c r="T3154" s="4"/>
      <c r="U3154" s="4"/>
      <c r="W3154" s="9"/>
      <c r="X3154" s="4"/>
      <c r="Y3154" s="18"/>
      <c r="Z3154" s="16"/>
      <c r="AD3154" s="5"/>
    </row>
    <row r="3155" spans="2:30" x14ac:dyDescent="0.2">
      <c r="B3155" s="4"/>
      <c r="C3155" s="3"/>
      <c r="D3155" s="29"/>
      <c r="E3155" s="10"/>
      <c r="F3155" s="114"/>
      <c r="G3155" s="2"/>
      <c r="J3155" s="3"/>
      <c r="K3155" s="3"/>
      <c r="L3155" s="3"/>
      <c r="M3155" s="3"/>
      <c r="N3155" s="27"/>
      <c r="O3155" s="4"/>
      <c r="P3155" s="4"/>
      <c r="Q3155" s="2"/>
      <c r="R3155" s="8"/>
      <c r="S3155" s="4"/>
      <c r="T3155" s="4"/>
      <c r="U3155" s="4"/>
      <c r="W3155" s="9"/>
      <c r="X3155" s="4"/>
      <c r="Y3155" s="18"/>
      <c r="Z3155" s="16"/>
      <c r="AD3155" s="5"/>
    </row>
    <row r="3156" spans="2:30" x14ac:dyDescent="0.2">
      <c r="B3156" s="4"/>
      <c r="C3156" s="3"/>
      <c r="D3156" s="29"/>
      <c r="E3156" s="10"/>
      <c r="F3156" s="114"/>
      <c r="G3156" s="2"/>
      <c r="J3156" s="3"/>
      <c r="K3156" s="3"/>
      <c r="L3156" s="3"/>
      <c r="M3156" s="3"/>
      <c r="N3156" s="27"/>
      <c r="O3156" s="4"/>
      <c r="P3156" s="4"/>
      <c r="Q3156" s="2"/>
      <c r="R3156" s="8"/>
      <c r="S3156" s="4"/>
      <c r="T3156" s="4"/>
      <c r="U3156" s="4"/>
      <c r="W3156" s="9"/>
      <c r="X3156" s="4"/>
      <c r="Y3156" s="18"/>
      <c r="Z3156" s="16"/>
      <c r="AD3156" s="5"/>
    </row>
    <row r="3157" spans="2:30" x14ac:dyDescent="0.2">
      <c r="B3157" s="4"/>
      <c r="C3157" s="3"/>
      <c r="D3157" s="29"/>
      <c r="E3157" s="10"/>
      <c r="F3157" s="114"/>
      <c r="G3157" s="2"/>
      <c r="J3157" s="3"/>
      <c r="K3157" s="3"/>
      <c r="L3157" s="3"/>
      <c r="M3157" s="3"/>
      <c r="N3157" s="27"/>
      <c r="O3157" s="4"/>
      <c r="P3157" s="4"/>
      <c r="Q3157" s="2"/>
      <c r="R3157" s="8"/>
      <c r="S3157" s="4"/>
      <c r="T3157" s="4"/>
      <c r="U3157" s="4"/>
      <c r="W3157" s="9"/>
      <c r="X3157" s="4"/>
      <c r="Y3157" s="18"/>
      <c r="Z3157" s="16"/>
      <c r="AD3157" s="5"/>
    </row>
    <row r="3158" spans="2:30" x14ac:dyDescent="0.2">
      <c r="B3158" s="4"/>
      <c r="C3158" s="3"/>
      <c r="D3158" s="29"/>
      <c r="E3158" s="10"/>
      <c r="F3158" s="114"/>
      <c r="G3158" s="2"/>
      <c r="J3158" s="3"/>
      <c r="K3158" s="3"/>
      <c r="L3158" s="3"/>
      <c r="M3158" s="3"/>
      <c r="N3158" s="27"/>
      <c r="O3158" s="4"/>
      <c r="P3158" s="4"/>
      <c r="Q3158" s="2"/>
      <c r="R3158" s="8"/>
      <c r="S3158" s="4"/>
      <c r="T3158" s="4"/>
      <c r="U3158" s="4"/>
      <c r="W3158" s="9"/>
      <c r="X3158" s="4"/>
      <c r="Y3158" s="18"/>
      <c r="Z3158" s="16"/>
      <c r="AD3158" s="5"/>
    </row>
    <row r="3159" spans="2:30" x14ac:dyDescent="0.2">
      <c r="B3159" s="4"/>
      <c r="C3159" s="3"/>
      <c r="D3159" s="29"/>
      <c r="E3159" s="10"/>
      <c r="F3159" s="114"/>
      <c r="G3159" s="2"/>
      <c r="J3159" s="3"/>
      <c r="K3159" s="3"/>
      <c r="L3159" s="3"/>
      <c r="M3159" s="3"/>
      <c r="N3159" s="27"/>
      <c r="O3159" s="4"/>
      <c r="P3159" s="4"/>
      <c r="Q3159" s="2"/>
      <c r="R3159" s="8"/>
      <c r="S3159" s="4"/>
      <c r="T3159" s="4"/>
      <c r="U3159" s="4"/>
      <c r="W3159" s="9"/>
      <c r="X3159" s="4"/>
      <c r="Y3159" s="18"/>
      <c r="Z3159" s="16"/>
      <c r="AD3159" s="5"/>
    </row>
    <row r="3160" spans="2:30" x14ac:dyDescent="0.2">
      <c r="B3160" s="4"/>
      <c r="C3160" s="3"/>
      <c r="D3160" s="29"/>
      <c r="E3160" s="10"/>
      <c r="F3160" s="114"/>
      <c r="G3160" s="2"/>
      <c r="J3160" s="3"/>
      <c r="K3160" s="3"/>
      <c r="L3160" s="3"/>
      <c r="M3160" s="3"/>
      <c r="N3160" s="27"/>
      <c r="O3160" s="4"/>
      <c r="P3160" s="4"/>
      <c r="Q3160" s="2"/>
      <c r="R3160" s="8"/>
      <c r="S3160" s="4"/>
      <c r="T3160" s="4"/>
      <c r="U3160" s="4"/>
      <c r="W3160" s="9"/>
      <c r="X3160" s="4"/>
      <c r="Y3160" s="18"/>
      <c r="Z3160" s="16"/>
      <c r="AD3160" s="5"/>
    </row>
    <row r="3161" spans="2:30" x14ac:dyDescent="0.2">
      <c r="B3161" s="4"/>
      <c r="C3161" s="3"/>
      <c r="D3161" s="29"/>
      <c r="E3161" s="10"/>
      <c r="F3161" s="114"/>
      <c r="G3161" s="2"/>
      <c r="J3161" s="3"/>
      <c r="K3161" s="3"/>
      <c r="L3161" s="3"/>
      <c r="M3161" s="3"/>
      <c r="N3161" s="27"/>
      <c r="O3161" s="4"/>
      <c r="P3161" s="4"/>
      <c r="Q3161" s="2"/>
      <c r="R3161" s="8"/>
      <c r="S3161" s="4"/>
      <c r="T3161" s="4"/>
      <c r="U3161" s="4"/>
      <c r="W3161" s="9"/>
      <c r="X3161" s="4"/>
      <c r="Y3161" s="18"/>
      <c r="Z3161" s="16"/>
      <c r="AD3161" s="5"/>
    </row>
    <row r="3162" spans="2:30" x14ac:dyDescent="0.2">
      <c r="B3162" s="4"/>
      <c r="C3162" s="3"/>
      <c r="D3162" s="29"/>
      <c r="E3162" s="10"/>
      <c r="F3162" s="114"/>
      <c r="G3162" s="2"/>
      <c r="J3162" s="3"/>
      <c r="K3162" s="3"/>
      <c r="L3162" s="3"/>
      <c r="M3162" s="3"/>
      <c r="N3162" s="27"/>
      <c r="O3162" s="4"/>
      <c r="P3162" s="4"/>
      <c r="Q3162" s="2"/>
      <c r="R3162" s="8"/>
      <c r="S3162" s="4"/>
      <c r="T3162" s="4"/>
      <c r="U3162" s="4"/>
      <c r="W3162" s="9"/>
      <c r="X3162" s="4"/>
      <c r="Y3162" s="18"/>
      <c r="Z3162" s="16"/>
      <c r="AD3162" s="5"/>
    </row>
    <row r="3163" spans="2:30" x14ac:dyDescent="0.2">
      <c r="B3163" s="4"/>
      <c r="C3163" s="3"/>
      <c r="D3163" s="29"/>
      <c r="E3163" s="10"/>
      <c r="F3163" s="114"/>
      <c r="G3163" s="2"/>
      <c r="J3163" s="3"/>
      <c r="K3163" s="3"/>
      <c r="L3163" s="3"/>
      <c r="M3163" s="3"/>
      <c r="N3163" s="27"/>
      <c r="O3163" s="4"/>
      <c r="P3163" s="4"/>
      <c r="Q3163" s="2"/>
      <c r="R3163" s="8"/>
      <c r="S3163" s="4"/>
      <c r="T3163" s="4"/>
      <c r="U3163" s="4"/>
      <c r="W3163" s="9"/>
      <c r="X3163" s="4"/>
      <c r="Y3163" s="18"/>
      <c r="Z3163" s="16"/>
      <c r="AD3163" s="5"/>
    </row>
    <row r="3164" spans="2:30" x14ac:dyDescent="0.2">
      <c r="B3164" s="4"/>
      <c r="C3164" s="3"/>
      <c r="D3164" s="29"/>
      <c r="E3164" s="10"/>
      <c r="F3164" s="114"/>
      <c r="G3164" s="2"/>
      <c r="J3164" s="3"/>
      <c r="K3164" s="3"/>
      <c r="L3164" s="3"/>
      <c r="M3164" s="3"/>
      <c r="N3164" s="27"/>
      <c r="O3164" s="4"/>
      <c r="P3164" s="4"/>
      <c r="Q3164" s="2"/>
      <c r="R3164" s="8"/>
      <c r="S3164" s="4"/>
      <c r="T3164" s="4"/>
      <c r="U3164" s="4"/>
      <c r="W3164" s="9"/>
      <c r="X3164" s="4"/>
      <c r="Y3164" s="18"/>
      <c r="Z3164" s="16"/>
      <c r="AD3164" s="5"/>
    </row>
    <row r="3165" spans="2:30" x14ac:dyDescent="0.2">
      <c r="B3165" s="4"/>
      <c r="C3165" s="3"/>
      <c r="D3165" s="29"/>
      <c r="E3165" s="10"/>
      <c r="F3165" s="114"/>
      <c r="G3165" s="2"/>
      <c r="J3165" s="3"/>
      <c r="K3165" s="3"/>
      <c r="L3165" s="3"/>
      <c r="M3165" s="3"/>
      <c r="N3165" s="27"/>
      <c r="O3165" s="4"/>
      <c r="P3165" s="4"/>
      <c r="Q3165" s="2"/>
      <c r="R3165" s="8"/>
      <c r="S3165" s="4"/>
      <c r="T3165" s="4"/>
      <c r="U3165" s="4"/>
      <c r="W3165" s="9"/>
      <c r="X3165" s="4"/>
      <c r="Y3165" s="18"/>
      <c r="Z3165" s="16"/>
      <c r="AD3165" s="5"/>
    </row>
    <row r="3166" spans="2:30" x14ac:dyDescent="0.2">
      <c r="B3166" s="4"/>
      <c r="C3166" s="3"/>
      <c r="D3166" s="29"/>
      <c r="E3166" s="10"/>
      <c r="F3166" s="114"/>
      <c r="G3166" s="2"/>
      <c r="J3166" s="3"/>
      <c r="K3166" s="3"/>
      <c r="L3166" s="3"/>
      <c r="M3166" s="3"/>
      <c r="N3166" s="27"/>
      <c r="O3166" s="4"/>
      <c r="P3166" s="4"/>
      <c r="Q3166" s="2"/>
      <c r="R3166" s="8"/>
      <c r="S3166" s="4"/>
      <c r="T3166" s="4"/>
      <c r="U3166" s="4"/>
      <c r="W3166" s="9"/>
      <c r="X3166" s="4"/>
      <c r="Y3166" s="18"/>
      <c r="Z3166" s="16"/>
      <c r="AD3166" s="5"/>
    </row>
    <row r="3167" spans="2:30" x14ac:dyDescent="0.2">
      <c r="B3167" s="4"/>
      <c r="C3167" s="3"/>
      <c r="D3167" s="29"/>
      <c r="E3167" s="10"/>
      <c r="F3167" s="114"/>
      <c r="G3167" s="2"/>
      <c r="J3167" s="3"/>
      <c r="K3167" s="3"/>
      <c r="L3167" s="3"/>
      <c r="M3167" s="3"/>
      <c r="N3167" s="27"/>
      <c r="O3167" s="4"/>
      <c r="P3167" s="4"/>
      <c r="Q3167" s="2"/>
      <c r="R3167" s="8"/>
      <c r="S3167" s="4"/>
      <c r="T3167" s="4"/>
      <c r="U3167" s="4"/>
      <c r="W3167" s="9"/>
      <c r="X3167" s="4"/>
      <c r="Y3167" s="18"/>
      <c r="Z3167" s="16"/>
      <c r="AD3167" s="5"/>
    </row>
    <row r="3168" spans="2:30" x14ac:dyDescent="0.2">
      <c r="B3168" s="4"/>
      <c r="C3168" s="3"/>
      <c r="D3168" s="29"/>
      <c r="E3168" s="10"/>
      <c r="F3168" s="114"/>
      <c r="G3168" s="2"/>
      <c r="J3168" s="3"/>
      <c r="K3168" s="3"/>
      <c r="L3168" s="3"/>
      <c r="M3168" s="3"/>
      <c r="N3168" s="27"/>
      <c r="O3168" s="4"/>
      <c r="P3168" s="4"/>
      <c r="Q3168" s="2"/>
      <c r="R3168" s="8"/>
      <c r="S3168" s="4"/>
      <c r="T3168" s="4"/>
      <c r="U3168" s="4"/>
      <c r="W3168" s="9"/>
      <c r="X3168" s="4"/>
      <c r="Y3168" s="18"/>
      <c r="Z3168" s="16"/>
      <c r="AD3168" s="5"/>
    </row>
    <row r="3169" spans="2:30" x14ac:dyDescent="0.2">
      <c r="B3169" s="4"/>
      <c r="C3169" s="3"/>
      <c r="D3169" s="29"/>
      <c r="E3169" s="10"/>
      <c r="F3169" s="114"/>
      <c r="G3169" s="2"/>
      <c r="J3169" s="3"/>
      <c r="K3169" s="3"/>
      <c r="L3169" s="3"/>
      <c r="M3169" s="3"/>
      <c r="N3169" s="27"/>
      <c r="O3169" s="4"/>
      <c r="P3169" s="4"/>
      <c r="Q3169" s="2"/>
      <c r="R3169" s="8"/>
      <c r="S3169" s="4"/>
      <c r="T3169" s="4"/>
      <c r="U3169" s="4"/>
      <c r="W3169" s="9"/>
      <c r="X3169" s="4"/>
      <c r="Y3169" s="18"/>
      <c r="Z3169" s="16"/>
      <c r="AD3169" s="5"/>
    </row>
    <row r="3170" spans="2:30" x14ac:dyDescent="0.2">
      <c r="B3170" s="4"/>
      <c r="C3170" s="3"/>
      <c r="D3170" s="29"/>
      <c r="E3170" s="10"/>
      <c r="F3170" s="114"/>
      <c r="G3170" s="2"/>
      <c r="J3170" s="3"/>
      <c r="K3170" s="3"/>
      <c r="L3170" s="3"/>
      <c r="M3170" s="3"/>
      <c r="N3170" s="27"/>
      <c r="O3170" s="4"/>
      <c r="P3170" s="4"/>
      <c r="Q3170" s="2"/>
      <c r="R3170" s="8"/>
      <c r="S3170" s="4"/>
      <c r="T3170" s="4"/>
      <c r="U3170" s="4"/>
      <c r="W3170" s="9"/>
      <c r="X3170" s="4"/>
      <c r="Y3170" s="18"/>
      <c r="Z3170" s="16"/>
      <c r="AD3170" s="5"/>
    </row>
    <row r="3171" spans="2:30" x14ac:dyDescent="0.2">
      <c r="B3171" s="4"/>
      <c r="C3171" s="3"/>
      <c r="D3171" s="29"/>
      <c r="E3171" s="10"/>
      <c r="F3171" s="114"/>
      <c r="G3171" s="2"/>
      <c r="J3171" s="3"/>
      <c r="K3171" s="3"/>
      <c r="L3171" s="3"/>
      <c r="M3171" s="3"/>
      <c r="N3171" s="27"/>
      <c r="O3171" s="4"/>
      <c r="P3171" s="4"/>
      <c r="Q3171" s="2"/>
      <c r="R3171" s="8"/>
      <c r="S3171" s="4"/>
      <c r="T3171" s="4"/>
      <c r="U3171" s="4"/>
      <c r="W3171" s="9"/>
      <c r="X3171" s="4"/>
      <c r="Y3171" s="18"/>
      <c r="Z3171" s="16"/>
      <c r="AD3171" s="5"/>
    </row>
    <row r="3172" spans="2:30" x14ac:dyDescent="0.2">
      <c r="B3172" s="4"/>
      <c r="C3172" s="3"/>
      <c r="D3172" s="29"/>
      <c r="E3172" s="10"/>
      <c r="F3172" s="114"/>
      <c r="G3172" s="2"/>
      <c r="J3172" s="3"/>
      <c r="K3172" s="3"/>
      <c r="L3172" s="3"/>
      <c r="M3172" s="3"/>
      <c r="N3172" s="27"/>
      <c r="O3172" s="4"/>
      <c r="P3172" s="4"/>
      <c r="Q3172" s="2"/>
      <c r="R3172" s="8"/>
      <c r="S3172" s="4"/>
      <c r="T3172" s="4"/>
      <c r="U3172" s="4"/>
      <c r="W3172" s="9"/>
      <c r="X3172" s="4"/>
      <c r="Y3172" s="18"/>
      <c r="Z3172" s="16"/>
      <c r="AD3172" s="5"/>
    </row>
    <row r="3173" spans="2:30" x14ac:dyDescent="0.2">
      <c r="B3173" s="4"/>
      <c r="C3173" s="3"/>
      <c r="D3173" s="29"/>
      <c r="E3173" s="10"/>
      <c r="F3173" s="114"/>
      <c r="G3173" s="2"/>
      <c r="J3173" s="3"/>
      <c r="K3173" s="3"/>
      <c r="L3173" s="3"/>
      <c r="M3173" s="3"/>
      <c r="N3173" s="27"/>
      <c r="O3173" s="4"/>
      <c r="P3173" s="4"/>
      <c r="Q3173" s="2"/>
      <c r="R3173" s="8"/>
      <c r="S3173" s="4"/>
      <c r="T3173" s="4"/>
      <c r="U3173" s="4"/>
      <c r="W3173" s="9"/>
      <c r="X3173" s="4"/>
      <c r="Y3173" s="18"/>
      <c r="Z3173" s="16"/>
      <c r="AD3173" s="5"/>
    </row>
    <row r="3174" spans="2:30" x14ac:dyDescent="0.2">
      <c r="B3174" s="4"/>
      <c r="C3174" s="3"/>
      <c r="D3174" s="29"/>
      <c r="E3174" s="10"/>
      <c r="F3174" s="114"/>
      <c r="G3174" s="2"/>
      <c r="J3174" s="3"/>
      <c r="K3174" s="3"/>
      <c r="L3174" s="3"/>
      <c r="M3174" s="3"/>
      <c r="N3174" s="27"/>
      <c r="O3174" s="4"/>
      <c r="P3174" s="4"/>
      <c r="Q3174" s="2"/>
      <c r="R3174" s="8"/>
      <c r="S3174" s="4"/>
      <c r="T3174" s="4"/>
      <c r="U3174" s="4"/>
      <c r="W3174" s="9"/>
      <c r="X3174" s="4"/>
      <c r="Y3174" s="18"/>
      <c r="Z3174" s="16"/>
      <c r="AD3174" s="5"/>
    </row>
    <row r="3175" spans="2:30" x14ac:dyDescent="0.2">
      <c r="B3175" s="4"/>
      <c r="C3175" s="3"/>
      <c r="D3175" s="29"/>
      <c r="E3175" s="10"/>
      <c r="F3175" s="114"/>
      <c r="G3175" s="2"/>
      <c r="J3175" s="3"/>
      <c r="K3175" s="3"/>
      <c r="L3175" s="3"/>
      <c r="M3175" s="3"/>
      <c r="N3175" s="27"/>
      <c r="O3175" s="4"/>
      <c r="P3175" s="4"/>
      <c r="Q3175" s="2"/>
      <c r="R3175" s="8"/>
      <c r="S3175" s="4"/>
      <c r="T3175" s="4"/>
      <c r="U3175" s="4"/>
      <c r="W3175" s="9"/>
      <c r="X3175" s="4"/>
      <c r="Y3175" s="18"/>
      <c r="Z3175" s="16"/>
      <c r="AD3175" s="5"/>
    </row>
    <row r="3176" spans="2:30" x14ac:dyDescent="0.2">
      <c r="B3176" s="4"/>
      <c r="C3176" s="3"/>
      <c r="D3176" s="29"/>
      <c r="E3176" s="10"/>
      <c r="F3176" s="114"/>
      <c r="G3176" s="2"/>
      <c r="J3176" s="3"/>
      <c r="K3176" s="3"/>
      <c r="L3176" s="3"/>
      <c r="M3176" s="3"/>
      <c r="N3176" s="27"/>
      <c r="O3176" s="4"/>
      <c r="P3176" s="4"/>
      <c r="Q3176" s="2"/>
      <c r="R3176" s="8"/>
      <c r="S3176" s="4"/>
      <c r="T3176" s="4"/>
      <c r="U3176" s="4"/>
      <c r="W3176" s="9"/>
      <c r="X3176" s="4"/>
      <c r="Y3176" s="18"/>
      <c r="Z3176" s="16"/>
      <c r="AD3176" s="5"/>
    </row>
    <row r="3177" spans="2:30" x14ac:dyDescent="0.2">
      <c r="B3177" s="4"/>
      <c r="C3177" s="3"/>
      <c r="D3177" s="29"/>
      <c r="E3177" s="10"/>
      <c r="F3177" s="114"/>
      <c r="G3177" s="2"/>
      <c r="J3177" s="3"/>
      <c r="K3177" s="3"/>
      <c r="L3177" s="3"/>
      <c r="M3177" s="3"/>
      <c r="N3177" s="27"/>
      <c r="O3177" s="4"/>
      <c r="P3177" s="4"/>
      <c r="Q3177" s="2"/>
      <c r="R3177" s="8"/>
      <c r="S3177" s="4"/>
      <c r="T3177" s="4"/>
      <c r="U3177" s="4"/>
      <c r="W3177" s="9"/>
      <c r="X3177" s="4"/>
      <c r="Y3177" s="18"/>
      <c r="Z3177" s="16"/>
      <c r="AD3177" s="5"/>
    </row>
    <row r="3178" spans="2:30" x14ac:dyDescent="0.2">
      <c r="B3178" s="4"/>
      <c r="C3178" s="3"/>
      <c r="D3178" s="29"/>
      <c r="E3178" s="10"/>
      <c r="F3178" s="114"/>
      <c r="G3178" s="2"/>
      <c r="J3178" s="3"/>
      <c r="K3178" s="3"/>
      <c r="L3178" s="3"/>
      <c r="M3178" s="3"/>
      <c r="N3178" s="27"/>
      <c r="O3178" s="4"/>
      <c r="P3178" s="4"/>
      <c r="Q3178" s="2"/>
      <c r="R3178" s="8"/>
      <c r="S3178" s="4"/>
      <c r="T3178" s="4"/>
      <c r="U3178" s="4"/>
      <c r="W3178" s="9"/>
      <c r="X3178" s="4"/>
      <c r="Y3178" s="18"/>
      <c r="Z3178" s="16"/>
      <c r="AD3178" s="5"/>
    </row>
    <row r="3179" spans="2:30" x14ac:dyDescent="0.2">
      <c r="B3179" s="4"/>
      <c r="C3179" s="3"/>
      <c r="D3179" s="29"/>
      <c r="E3179" s="10"/>
      <c r="F3179" s="114"/>
      <c r="G3179" s="2"/>
      <c r="J3179" s="3"/>
      <c r="K3179" s="3"/>
      <c r="L3179" s="3"/>
      <c r="M3179" s="3"/>
      <c r="N3179" s="27"/>
      <c r="O3179" s="4"/>
      <c r="P3179" s="4"/>
      <c r="Q3179" s="2"/>
      <c r="R3179" s="8"/>
      <c r="S3179" s="4"/>
      <c r="T3179" s="4"/>
      <c r="U3179" s="4"/>
      <c r="W3179" s="9"/>
      <c r="X3179" s="4"/>
      <c r="Y3179" s="18"/>
      <c r="Z3179" s="16"/>
      <c r="AD3179" s="5"/>
    </row>
    <row r="3180" spans="2:30" x14ac:dyDescent="0.2">
      <c r="B3180" s="4"/>
      <c r="C3180" s="3"/>
      <c r="D3180" s="29"/>
      <c r="E3180" s="10"/>
      <c r="F3180" s="114"/>
      <c r="G3180" s="2"/>
      <c r="J3180" s="3"/>
      <c r="K3180" s="3"/>
      <c r="L3180" s="3"/>
      <c r="M3180" s="3"/>
      <c r="N3180" s="27"/>
      <c r="O3180" s="4"/>
      <c r="P3180" s="4"/>
      <c r="Q3180" s="2"/>
      <c r="R3180" s="8"/>
      <c r="S3180" s="4"/>
      <c r="T3180" s="4"/>
      <c r="U3180" s="4"/>
      <c r="W3180" s="9"/>
      <c r="X3180" s="4"/>
      <c r="Y3180" s="18"/>
      <c r="Z3180" s="16"/>
      <c r="AD3180" s="5"/>
    </row>
    <row r="3181" spans="2:30" x14ac:dyDescent="0.2">
      <c r="B3181" s="4"/>
      <c r="C3181" s="3"/>
      <c r="D3181" s="29"/>
      <c r="E3181" s="10"/>
      <c r="F3181" s="114"/>
      <c r="G3181" s="2"/>
      <c r="J3181" s="3"/>
      <c r="K3181" s="3"/>
      <c r="L3181" s="3"/>
      <c r="M3181" s="3"/>
      <c r="N3181" s="27"/>
      <c r="O3181" s="4"/>
      <c r="P3181" s="4"/>
      <c r="Q3181" s="2"/>
      <c r="R3181" s="8"/>
      <c r="S3181" s="4"/>
      <c r="T3181" s="4"/>
      <c r="U3181" s="4"/>
      <c r="W3181" s="9"/>
      <c r="X3181" s="4"/>
      <c r="Y3181" s="18"/>
      <c r="Z3181" s="16"/>
      <c r="AD3181" s="5"/>
    </row>
    <row r="3182" spans="2:30" x14ac:dyDescent="0.2">
      <c r="B3182" s="4"/>
      <c r="C3182" s="3"/>
      <c r="D3182" s="29"/>
      <c r="E3182" s="10"/>
      <c r="F3182" s="114"/>
      <c r="G3182" s="2"/>
      <c r="J3182" s="3"/>
      <c r="K3182" s="3"/>
      <c r="L3182" s="3"/>
      <c r="M3182" s="3"/>
      <c r="N3182" s="27"/>
      <c r="O3182" s="4"/>
      <c r="P3182" s="4"/>
      <c r="Q3182" s="2"/>
      <c r="R3182" s="8"/>
      <c r="S3182" s="4"/>
      <c r="T3182" s="4"/>
      <c r="U3182" s="4"/>
      <c r="W3182" s="9"/>
      <c r="X3182" s="4"/>
      <c r="Y3182" s="18"/>
      <c r="Z3182" s="16"/>
      <c r="AD3182" s="5"/>
    </row>
    <row r="3183" spans="2:30" x14ac:dyDescent="0.2">
      <c r="B3183" s="4"/>
      <c r="C3183" s="3"/>
      <c r="D3183" s="29"/>
      <c r="E3183" s="10"/>
      <c r="F3183" s="114"/>
      <c r="G3183" s="2"/>
      <c r="J3183" s="3"/>
      <c r="K3183" s="3"/>
      <c r="L3183" s="3"/>
      <c r="M3183" s="3"/>
      <c r="N3183" s="27"/>
      <c r="O3183" s="4"/>
      <c r="P3183" s="4"/>
      <c r="Q3183" s="2"/>
      <c r="R3183" s="8"/>
      <c r="S3183" s="4"/>
      <c r="T3183" s="4"/>
      <c r="U3183" s="4"/>
      <c r="W3183" s="9"/>
      <c r="X3183" s="4"/>
      <c r="Y3183" s="18"/>
      <c r="Z3183" s="16"/>
      <c r="AD3183" s="5"/>
    </row>
    <row r="3184" spans="2:30" x14ac:dyDescent="0.2">
      <c r="B3184" s="4"/>
      <c r="C3184" s="3"/>
      <c r="D3184" s="29"/>
      <c r="E3184" s="10"/>
      <c r="F3184" s="114"/>
      <c r="G3184" s="2"/>
      <c r="J3184" s="3"/>
      <c r="K3184" s="3"/>
      <c r="L3184" s="3"/>
      <c r="M3184" s="3"/>
      <c r="N3184" s="27"/>
      <c r="O3184" s="4"/>
      <c r="P3184" s="4"/>
      <c r="Q3184" s="2"/>
      <c r="R3184" s="8"/>
      <c r="S3184" s="4"/>
      <c r="T3184" s="4"/>
      <c r="U3184" s="4"/>
      <c r="W3184" s="9"/>
      <c r="X3184" s="4"/>
      <c r="Y3184" s="18"/>
      <c r="Z3184" s="16"/>
      <c r="AD3184" s="5"/>
    </row>
    <row r="3185" spans="2:30" x14ac:dyDescent="0.2">
      <c r="B3185" s="4"/>
      <c r="C3185" s="3"/>
      <c r="D3185" s="29"/>
      <c r="E3185" s="10"/>
      <c r="F3185" s="114"/>
      <c r="G3185" s="2"/>
      <c r="J3185" s="3"/>
      <c r="K3185" s="3"/>
      <c r="L3185" s="3"/>
      <c r="M3185" s="3"/>
      <c r="N3185" s="27"/>
      <c r="O3185" s="4"/>
      <c r="P3185" s="4"/>
      <c r="Q3185" s="2"/>
      <c r="R3185" s="8"/>
      <c r="S3185" s="4"/>
      <c r="T3185" s="4"/>
      <c r="U3185" s="4"/>
      <c r="W3185" s="9"/>
      <c r="X3185" s="4"/>
      <c r="Y3185" s="18"/>
      <c r="Z3185" s="16"/>
      <c r="AD3185" s="5"/>
    </row>
    <row r="3186" spans="2:30" x14ac:dyDescent="0.2">
      <c r="B3186" s="4"/>
      <c r="C3186" s="3"/>
      <c r="D3186" s="29"/>
      <c r="E3186" s="10"/>
      <c r="F3186" s="114"/>
      <c r="G3186" s="2"/>
      <c r="J3186" s="3"/>
      <c r="K3186" s="3"/>
      <c r="L3186" s="3"/>
      <c r="M3186" s="3"/>
      <c r="N3186" s="27"/>
      <c r="O3186" s="4"/>
      <c r="P3186" s="4"/>
      <c r="Q3186" s="2"/>
      <c r="R3186" s="8"/>
      <c r="S3186" s="4"/>
      <c r="T3186" s="4"/>
      <c r="U3186" s="4"/>
      <c r="W3186" s="9"/>
      <c r="X3186" s="4"/>
      <c r="Y3186" s="18"/>
      <c r="Z3186" s="16"/>
      <c r="AD3186" s="5"/>
    </row>
    <row r="3187" spans="2:30" x14ac:dyDescent="0.2">
      <c r="B3187" s="4"/>
      <c r="C3187" s="3"/>
      <c r="D3187" s="29"/>
      <c r="E3187" s="10"/>
      <c r="F3187" s="114"/>
      <c r="G3187" s="2"/>
      <c r="J3187" s="3"/>
      <c r="K3187" s="3"/>
      <c r="L3187" s="3"/>
      <c r="M3187" s="3"/>
      <c r="N3187" s="27"/>
      <c r="O3187" s="4"/>
      <c r="P3187" s="4"/>
      <c r="Q3187" s="2"/>
      <c r="R3187" s="8"/>
      <c r="S3187" s="4"/>
      <c r="T3187" s="4"/>
      <c r="U3187" s="4"/>
      <c r="W3187" s="9"/>
      <c r="X3187" s="4"/>
      <c r="Y3187" s="18"/>
      <c r="Z3187" s="16"/>
      <c r="AD3187" s="5"/>
    </row>
    <row r="3188" spans="2:30" x14ac:dyDescent="0.2">
      <c r="B3188" s="4"/>
      <c r="C3188" s="3"/>
      <c r="D3188" s="29"/>
      <c r="E3188" s="10"/>
      <c r="F3188" s="114"/>
      <c r="G3188" s="2"/>
      <c r="J3188" s="3"/>
      <c r="K3188" s="3"/>
      <c r="L3188" s="3"/>
      <c r="M3188" s="3"/>
      <c r="N3188" s="27"/>
      <c r="O3188" s="4"/>
      <c r="P3188" s="4"/>
      <c r="Q3188" s="2"/>
      <c r="R3188" s="8"/>
      <c r="S3188" s="4"/>
      <c r="T3188" s="4"/>
      <c r="U3188" s="4"/>
      <c r="W3188" s="9"/>
      <c r="X3188" s="4"/>
      <c r="Y3188" s="18"/>
      <c r="Z3188" s="16"/>
      <c r="AD3188" s="5"/>
    </row>
    <row r="3189" spans="2:30" x14ac:dyDescent="0.2">
      <c r="B3189" s="4"/>
      <c r="C3189" s="3"/>
      <c r="D3189" s="29"/>
      <c r="E3189" s="10"/>
      <c r="F3189" s="114"/>
      <c r="G3189" s="2"/>
      <c r="J3189" s="3"/>
      <c r="K3189" s="3"/>
      <c r="L3189" s="3"/>
      <c r="M3189" s="3"/>
      <c r="N3189" s="27"/>
      <c r="O3189" s="4"/>
      <c r="P3189" s="4"/>
      <c r="Q3189" s="2"/>
      <c r="R3189" s="8"/>
      <c r="S3189" s="4"/>
      <c r="T3189" s="4"/>
      <c r="U3189" s="4"/>
      <c r="W3189" s="9"/>
      <c r="X3189" s="4"/>
      <c r="Y3189" s="18"/>
      <c r="Z3189" s="16"/>
      <c r="AD3189" s="5"/>
    </row>
    <row r="3190" spans="2:30" x14ac:dyDescent="0.2">
      <c r="B3190" s="4"/>
      <c r="C3190" s="3"/>
      <c r="D3190" s="29"/>
      <c r="E3190" s="10"/>
      <c r="F3190" s="114"/>
      <c r="G3190" s="2"/>
      <c r="J3190" s="3"/>
      <c r="K3190" s="3"/>
      <c r="L3190" s="3"/>
      <c r="M3190" s="3"/>
      <c r="N3190" s="27"/>
      <c r="O3190" s="4"/>
      <c r="P3190" s="4"/>
      <c r="Q3190" s="2"/>
      <c r="R3190" s="8"/>
      <c r="S3190" s="4"/>
      <c r="T3190" s="4"/>
      <c r="U3190" s="4"/>
      <c r="W3190" s="9"/>
      <c r="X3190" s="4"/>
      <c r="Y3190" s="18"/>
      <c r="Z3190" s="16"/>
      <c r="AD3190" s="5"/>
    </row>
    <row r="3191" spans="2:30" x14ac:dyDescent="0.2">
      <c r="B3191" s="4"/>
      <c r="C3191" s="3"/>
      <c r="D3191" s="29"/>
      <c r="E3191" s="10"/>
      <c r="F3191" s="114"/>
      <c r="G3191" s="2"/>
      <c r="J3191" s="3"/>
      <c r="K3191" s="3"/>
      <c r="L3191" s="3"/>
      <c r="M3191" s="3"/>
      <c r="N3191" s="27"/>
      <c r="O3191" s="4"/>
      <c r="P3191" s="4"/>
      <c r="Q3191" s="2"/>
      <c r="R3191" s="8"/>
      <c r="S3191" s="4"/>
      <c r="T3191" s="4"/>
      <c r="U3191" s="4"/>
      <c r="W3191" s="9"/>
      <c r="X3191" s="4"/>
      <c r="Y3191" s="18"/>
      <c r="Z3191" s="16"/>
      <c r="AD3191" s="5"/>
    </row>
    <row r="3192" spans="2:30" x14ac:dyDescent="0.2">
      <c r="B3192" s="4"/>
      <c r="C3192" s="3"/>
      <c r="D3192" s="29"/>
      <c r="E3192" s="10"/>
      <c r="F3192" s="114"/>
      <c r="G3192" s="2"/>
      <c r="J3192" s="3"/>
      <c r="K3192" s="3"/>
      <c r="L3192" s="3"/>
      <c r="M3192" s="3"/>
      <c r="N3192" s="27"/>
      <c r="O3192" s="4"/>
      <c r="P3192" s="4"/>
      <c r="Q3192" s="2"/>
      <c r="R3192" s="8"/>
      <c r="S3192" s="4"/>
      <c r="T3192" s="4"/>
      <c r="U3192" s="4"/>
      <c r="W3192" s="9"/>
      <c r="X3192" s="4"/>
      <c r="Y3192" s="18"/>
      <c r="Z3192" s="16"/>
      <c r="AD3192" s="5"/>
    </row>
    <row r="3193" spans="2:30" x14ac:dyDescent="0.2">
      <c r="B3193" s="4"/>
      <c r="C3193" s="3"/>
      <c r="D3193" s="29"/>
      <c r="E3193" s="10"/>
      <c r="F3193" s="114"/>
      <c r="G3193" s="2"/>
      <c r="J3193" s="3"/>
      <c r="K3193" s="3"/>
      <c r="L3193" s="3"/>
      <c r="M3193" s="3"/>
      <c r="N3193" s="27"/>
      <c r="O3193" s="4"/>
      <c r="P3193" s="4"/>
      <c r="Q3193" s="2"/>
      <c r="R3193" s="8"/>
      <c r="S3193" s="4"/>
      <c r="T3193" s="4"/>
      <c r="U3193" s="4"/>
      <c r="W3193" s="9"/>
      <c r="X3193" s="4"/>
      <c r="Y3193" s="18"/>
      <c r="Z3193" s="16"/>
      <c r="AD3193" s="5"/>
    </row>
    <row r="3194" spans="2:30" x14ac:dyDescent="0.2">
      <c r="B3194" s="4"/>
      <c r="C3194" s="3"/>
      <c r="D3194" s="29"/>
      <c r="E3194" s="10"/>
      <c r="F3194" s="114"/>
      <c r="G3194" s="2"/>
      <c r="J3194" s="3"/>
      <c r="K3194" s="3"/>
      <c r="L3194" s="3"/>
      <c r="M3194" s="3"/>
      <c r="N3194" s="27"/>
      <c r="O3194" s="4"/>
      <c r="P3194" s="4"/>
      <c r="Q3194" s="2"/>
      <c r="R3194" s="8"/>
      <c r="S3194" s="4"/>
      <c r="T3194" s="4"/>
      <c r="U3194" s="4"/>
      <c r="W3194" s="9"/>
      <c r="X3194" s="4"/>
      <c r="Y3194" s="18"/>
      <c r="Z3194" s="16"/>
      <c r="AD3194" s="5"/>
    </row>
    <row r="3195" spans="2:30" x14ac:dyDescent="0.2">
      <c r="B3195" s="4"/>
      <c r="C3195" s="3"/>
      <c r="D3195" s="29"/>
      <c r="E3195" s="10"/>
      <c r="F3195" s="114"/>
      <c r="G3195" s="2"/>
      <c r="J3195" s="3"/>
      <c r="K3195" s="3"/>
      <c r="L3195" s="3"/>
      <c r="M3195" s="3"/>
      <c r="N3195" s="27"/>
      <c r="O3195" s="4"/>
      <c r="P3195" s="4"/>
      <c r="Q3195" s="2"/>
      <c r="R3195" s="8"/>
      <c r="S3195" s="4"/>
      <c r="T3195" s="4"/>
      <c r="U3195" s="4"/>
      <c r="W3195" s="9"/>
      <c r="X3195" s="4"/>
      <c r="Y3195" s="18"/>
      <c r="Z3195" s="16"/>
      <c r="AD3195" s="5"/>
    </row>
    <row r="3196" spans="2:30" x14ac:dyDescent="0.2">
      <c r="B3196" s="4"/>
      <c r="C3196" s="3"/>
      <c r="D3196" s="29"/>
      <c r="E3196" s="10"/>
      <c r="F3196" s="114"/>
      <c r="G3196" s="2"/>
      <c r="J3196" s="3"/>
      <c r="K3196" s="3"/>
      <c r="L3196" s="3"/>
      <c r="M3196" s="3"/>
      <c r="N3196" s="27"/>
      <c r="O3196" s="4"/>
      <c r="P3196" s="4"/>
      <c r="Q3196" s="2"/>
      <c r="R3196" s="8"/>
      <c r="S3196" s="4"/>
      <c r="T3196" s="4"/>
      <c r="U3196" s="4"/>
      <c r="W3196" s="9"/>
      <c r="X3196" s="4"/>
      <c r="Y3196" s="18"/>
      <c r="Z3196" s="16"/>
      <c r="AD3196" s="5"/>
    </row>
    <row r="3197" spans="2:30" x14ac:dyDescent="0.2">
      <c r="B3197" s="4"/>
      <c r="C3197" s="3"/>
      <c r="D3197" s="29"/>
      <c r="E3197" s="10"/>
      <c r="F3197" s="114"/>
      <c r="G3197" s="2"/>
      <c r="J3197" s="3"/>
      <c r="K3197" s="3"/>
      <c r="L3197" s="3"/>
      <c r="M3197" s="3"/>
      <c r="N3197" s="27"/>
      <c r="O3197" s="4"/>
      <c r="P3197" s="4"/>
      <c r="Q3197" s="2"/>
      <c r="R3197" s="8"/>
      <c r="S3197" s="4"/>
      <c r="T3197" s="4"/>
      <c r="U3197" s="4"/>
      <c r="W3197" s="9"/>
      <c r="X3197" s="4"/>
      <c r="Y3197" s="18"/>
      <c r="Z3197" s="16"/>
      <c r="AD3197" s="5"/>
    </row>
    <row r="3198" spans="2:30" x14ac:dyDescent="0.2">
      <c r="B3198" s="4"/>
      <c r="C3198" s="3"/>
      <c r="D3198" s="29"/>
      <c r="E3198" s="10"/>
      <c r="F3198" s="114"/>
      <c r="G3198" s="2"/>
      <c r="J3198" s="3"/>
      <c r="K3198" s="3"/>
      <c r="L3198" s="3"/>
      <c r="M3198" s="3"/>
      <c r="N3198" s="27"/>
      <c r="O3198" s="4"/>
      <c r="P3198" s="4"/>
      <c r="Q3198" s="2"/>
      <c r="R3198" s="8"/>
      <c r="S3198" s="4"/>
      <c r="T3198" s="4"/>
      <c r="U3198" s="4"/>
      <c r="W3198" s="9"/>
      <c r="X3198" s="4"/>
      <c r="Y3198" s="18"/>
      <c r="Z3198" s="16"/>
      <c r="AD3198" s="5"/>
    </row>
    <row r="3199" spans="2:30" x14ac:dyDescent="0.2">
      <c r="B3199" s="4"/>
      <c r="C3199" s="3"/>
      <c r="D3199" s="29"/>
      <c r="E3199" s="10"/>
      <c r="F3199" s="114"/>
      <c r="G3199" s="2"/>
      <c r="J3199" s="3"/>
      <c r="K3199" s="3"/>
      <c r="L3199" s="3"/>
      <c r="M3199" s="3"/>
      <c r="N3199" s="27"/>
      <c r="O3199" s="4"/>
      <c r="P3199" s="4"/>
      <c r="Q3199" s="2"/>
      <c r="R3199" s="8"/>
      <c r="S3199" s="4"/>
      <c r="T3199" s="4"/>
      <c r="U3199" s="4"/>
      <c r="W3199" s="9"/>
      <c r="X3199" s="4"/>
      <c r="Y3199" s="18"/>
      <c r="Z3199" s="16"/>
      <c r="AD3199" s="5"/>
    </row>
    <row r="3200" spans="2:30" x14ac:dyDescent="0.2">
      <c r="B3200" s="4"/>
      <c r="C3200" s="3"/>
      <c r="D3200" s="29"/>
      <c r="E3200" s="10"/>
      <c r="F3200" s="114"/>
      <c r="G3200" s="2"/>
      <c r="J3200" s="3"/>
      <c r="K3200" s="3"/>
      <c r="L3200" s="3"/>
      <c r="M3200" s="3"/>
      <c r="N3200" s="27"/>
      <c r="O3200" s="4"/>
      <c r="P3200" s="4"/>
      <c r="Q3200" s="2"/>
      <c r="R3200" s="8"/>
      <c r="S3200" s="4"/>
      <c r="T3200" s="4"/>
      <c r="U3200" s="4"/>
      <c r="W3200" s="9"/>
      <c r="X3200" s="4"/>
      <c r="Y3200" s="18"/>
      <c r="Z3200" s="16"/>
      <c r="AD3200" s="5"/>
    </row>
    <row r="3201" spans="2:30" x14ac:dyDescent="0.2">
      <c r="B3201" s="4"/>
      <c r="C3201" s="3"/>
      <c r="D3201" s="29"/>
      <c r="E3201" s="10"/>
      <c r="F3201" s="114"/>
      <c r="G3201" s="2"/>
      <c r="J3201" s="3"/>
      <c r="K3201" s="3"/>
      <c r="L3201" s="3"/>
      <c r="M3201" s="3"/>
      <c r="N3201" s="27"/>
      <c r="O3201" s="4"/>
      <c r="P3201" s="4"/>
      <c r="Q3201" s="2"/>
      <c r="R3201" s="8"/>
      <c r="S3201" s="4"/>
      <c r="T3201" s="4"/>
      <c r="U3201" s="4"/>
      <c r="W3201" s="9"/>
      <c r="X3201" s="4"/>
      <c r="Y3201" s="18"/>
      <c r="Z3201" s="16"/>
      <c r="AD3201" s="5"/>
    </row>
    <row r="3202" spans="2:30" x14ac:dyDescent="0.2">
      <c r="B3202" s="4"/>
      <c r="C3202" s="3"/>
      <c r="D3202" s="29"/>
      <c r="E3202" s="10"/>
      <c r="F3202" s="114"/>
      <c r="G3202" s="2"/>
      <c r="J3202" s="3"/>
      <c r="K3202" s="3"/>
      <c r="L3202" s="3"/>
      <c r="M3202" s="3"/>
      <c r="N3202" s="27"/>
      <c r="O3202" s="4"/>
      <c r="P3202" s="4"/>
      <c r="Q3202" s="2"/>
      <c r="R3202" s="8"/>
      <c r="S3202" s="4"/>
      <c r="T3202" s="4"/>
      <c r="U3202" s="4"/>
      <c r="W3202" s="9"/>
      <c r="X3202" s="4"/>
      <c r="Y3202" s="18"/>
      <c r="Z3202" s="16"/>
      <c r="AD3202" s="5"/>
    </row>
    <row r="3203" spans="2:30" x14ac:dyDescent="0.2">
      <c r="B3203" s="4"/>
      <c r="C3203" s="3"/>
      <c r="D3203" s="29"/>
      <c r="E3203" s="10"/>
      <c r="F3203" s="114"/>
      <c r="G3203" s="2"/>
      <c r="J3203" s="3"/>
      <c r="K3203" s="3"/>
      <c r="L3203" s="3"/>
      <c r="M3203" s="3"/>
      <c r="N3203" s="27"/>
      <c r="O3203" s="4"/>
      <c r="P3203" s="4"/>
      <c r="Q3203" s="2"/>
      <c r="R3203" s="8"/>
      <c r="S3203" s="4"/>
      <c r="T3203" s="4"/>
      <c r="U3203" s="4"/>
      <c r="W3203" s="9"/>
      <c r="X3203" s="4"/>
      <c r="Y3203" s="18"/>
      <c r="Z3203" s="16"/>
      <c r="AD3203" s="5"/>
    </row>
    <row r="3204" spans="2:30" x14ac:dyDescent="0.2">
      <c r="B3204" s="4"/>
      <c r="C3204" s="3"/>
      <c r="D3204" s="29"/>
      <c r="E3204" s="10"/>
      <c r="F3204" s="114"/>
      <c r="G3204" s="2"/>
      <c r="J3204" s="3"/>
      <c r="K3204" s="3"/>
      <c r="L3204" s="3"/>
      <c r="M3204" s="3"/>
      <c r="N3204" s="27"/>
      <c r="O3204" s="4"/>
      <c r="P3204" s="4"/>
      <c r="Q3204" s="2"/>
      <c r="R3204" s="8"/>
      <c r="S3204" s="4"/>
      <c r="T3204" s="4"/>
      <c r="U3204" s="4"/>
      <c r="W3204" s="9"/>
      <c r="X3204" s="4"/>
      <c r="Y3204" s="18"/>
      <c r="Z3204" s="16"/>
      <c r="AD3204" s="5"/>
    </row>
    <row r="3205" spans="2:30" x14ac:dyDescent="0.2">
      <c r="B3205" s="4"/>
      <c r="C3205" s="3"/>
      <c r="D3205" s="29"/>
      <c r="E3205" s="10"/>
      <c r="F3205" s="114"/>
      <c r="G3205" s="2"/>
      <c r="J3205" s="3"/>
      <c r="K3205" s="3"/>
      <c r="L3205" s="3"/>
      <c r="M3205" s="3"/>
      <c r="N3205" s="27"/>
      <c r="O3205" s="4"/>
      <c r="P3205" s="4"/>
      <c r="Q3205" s="2"/>
      <c r="R3205" s="8"/>
      <c r="S3205" s="4"/>
      <c r="T3205" s="4"/>
      <c r="U3205" s="4"/>
      <c r="W3205" s="9"/>
      <c r="X3205" s="4"/>
      <c r="Y3205" s="18"/>
      <c r="Z3205" s="16"/>
      <c r="AD3205" s="5"/>
    </row>
    <row r="3206" spans="2:30" x14ac:dyDescent="0.2">
      <c r="B3206" s="4"/>
      <c r="C3206" s="3"/>
      <c r="D3206" s="29"/>
      <c r="E3206" s="10"/>
      <c r="F3206" s="114"/>
      <c r="G3206" s="2"/>
      <c r="J3206" s="3"/>
      <c r="K3206" s="3"/>
      <c r="L3206" s="3"/>
      <c r="M3206" s="3"/>
      <c r="N3206" s="27"/>
      <c r="O3206" s="4"/>
      <c r="P3206" s="4"/>
      <c r="Q3206" s="2"/>
      <c r="R3206" s="8"/>
      <c r="S3206" s="4"/>
      <c r="T3206" s="4"/>
      <c r="U3206" s="4"/>
      <c r="W3206" s="9"/>
      <c r="X3206" s="4"/>
      <c r="Y3206" s="18"/>
      <c r="Z3206" s="16"/>
      <c r="AD3206" s="5"/>
    </row>
    <row r="3207" spans="2:30" x14ac:dyDescent="0.2">
      <c r="B3207" s="4"/>
      <c r="C3207" s="3"/>
      <c r="D3207" s="29"/>
      <c r="E3207" s="10"/>
      <c r="F3207" s="114"/>
      <c r="G3207" s="2"/>
      <c r="J3207" s="3"/>
      <c r="K3207" s="3"/>
      <c r="L3207" s="3"/>
      <c r="M3207" s="3"/>
      <c r="N3207" s="27"/>
      <c r="O3207" s="4"/>
      <c r="P3207" s="4"/>
      <c r="Q3207" s="2"/>
      <c r="R3207" s="8"/>
      <c r="S3207" s="4"/>
      <c r="T3207" s="4"/>
      <c r="U3207" s="4"/>
      <c r="W3207" s="9"/>
      <c r="X3207" s="4"/>
      <c r="Y3207" s="18"/>
      <c r="Z3207" s="16"/>
      <c r="AD3207" s="5"/>
    </row>
    <row r="3208" spans="2:30" x14ac:dyDescent="0.2">
      <c r="B3208" s="4"/>
      <c r="C3208" s="3"/>
      <c r="D3208" s="29"/>
      <c r="E3208" s="10"/>
      <c r="F3208" s="114"/>
      <c r="G3208" s="2"/>
      <c r="J3208" s="3"/>
      <c r="K3208" s="3"/>
      <c r="L3208" s="3"/>
      <c r="M3208" s="3"/>
      <c r="N3208" s="27"/>
      <c r="O3208" s="4"/>
      <c r="P3208" s="4"/>
      <c r="Q3208" s="2"/>
      <c r="R3208" s="8"/>
      <c r="S3208" s="4"/>
      <c r="T3208" s="4"/>
      <c r="U3208" s="4"/>
      <c r="W3208" s="9"/>
      <c r="X3208" s="4"/>
      <c r="Y3208" s="18"/>
      <c r="Z3208" s="16"/>
      <c r="AD3208" s="5"/>
    </row>
    <row r="3209" spans="2:30" x14ac:dyDescent="0.2">
      <c r="B3209" s="4"/>
      <c r="C3209" s="3"/>
      <c r="D3209" s="29"/>
      <c r="E3209" s="10"/>
      <c r="F3209" s="114"/>
      <c r="G3209" s="2"/>
      <c r="J3209" s="3"/>
      <c r="K3209" s="3"/>
      <c r="L3209" s="3"/>
      <c r="M3209" s="3"/>
      <c r="N3209" s="27"/>
      <c r="O3209" s="4"/>
      <c r="P3209" s="4"/>
      <c r="Q3209" s="2"/>
      <c r="R3209" s="8"/>
      <c r="S3209" s="4"/>
      <c r="T3209" s="4"/>
      <c r="U3209" s="4"/>
      <c r="W3209" s="9"/>
      <c r="X3209" s="4"/>
      <c r="Y3209" s="18"/>
      <c r="Z3209" s="16"/>
      <c r="AD3209" s="5"/>
    </row>
    <row r="3210" spans="2:30" x14ac:dyDescent="0.2">
      <c r="B3210" s="4"/>
      <c r="C3210" s="3"/>
      <c r="D3210" s="29"/>
      <c r="E3210" s="10"/>
      <c r="F3210" s="114"/>
      <c r="G3210" s="2"/>
      <c r="J3210" s="3"/>
      <c r="K3210" s="3"/>
      <c r="L3210" s="3"/>
      <c r="M3210" s="3"/>
      <c r="N3210" s="27"/>
      <c r="O3210" s="4"/>
      <c r="P3210" s="4"/>
      <c r="Q3210" s="2"/>
      <c r="R3210" s="8"/>
      <c r="S3210" s="4"/>
      <c r="T3210" s="4"/>
      <c r="U3210" s="4"/>
      <c r="W3210" s="9"/>
      <c r="X3210" s="4"/>
      <c r="Y3210" s="18"/>
      <c r="Z3210" s="16"/>
      <c r="AD3210" s="5"/>
    </row>
    <row r="3211" spans="2:30" x14ac:dyDescent="0.2">
      <c r="B3211" s="4"/>
      <c r="C3211" s="3"/>
      <c r="D3211" s="29"/>
      <c r="E3211" s="10"/>
      <c r="F3211" s="114"/>
      <c r="G3211" s="2"/>
      <c r="J3211" s="3"/>
      <c r="K3211" s="3"/>
      <c r="L3211" s="3"/>
      <c r="M3211" s="3"/>
      <c r="N3211" s="27"/>
      <c r="O3211" s="4"/>
      <c r="P3211" s="4"/>
      <c r="Q3211" s="2"/>
      <c r="R3211" s="8"/>
      <c r="S3211" s="4"/>
      <c r="T3211" s="4"/>
      <c r="U3211" s="4"/>
      <c r="W3211" s="9"/>
      <c r="X3211" s="4"/>
      <c r="Y3211" s="18"/>
      <c r="Z3211" s="16"/>
      <c r="AD3211" s="5"/>
    </row>
    <row r="3212" spans="2:30" x14ac:dyDescent="0.2">
      <c r="B3212" s="4"/>
      <c r="C3212" s="3"/>
      <c r="D3212" s="29"/>
      <c r="E3212" s="10"/>
      <c r="F3212" s="114"/>
      <c r="G3212" s="2"/>
      <c r="J3212" s="3"/>
      <c r="K3212" s="3"/>
      <c r="L3212" s="3"/>
      <c r="M3212" s="3"/>
      <c r="N3212" s="27"/>
      <c r="O3212" s="4"/>
      <c r="P3212" s="4"/>
      <c r="Q3212" s="2"/>
      <c r="R3212" s="8"/>
      <c r="S3212" s="4"/>
      <c r="T3212" s="4"/>
      <c r="U3212" s="4"/>
      <c r="W3212" s="9"/>
      <c r="X3212" s="4"/>
      <c r="Y3212" s="18"/>
      <c r="Z3212" s="16"/>
      <c r="AD3212" s="5"/>
    </row>
    <row r="3213" spans="2:30" x14ac:dyDescent="0.2">
      <c r="B3213" s="4"/>
      <c r="C3213" s="3"/>
      <c r="D3213" s="29"/>
      <c r="E3213" s="10"/>
      <c r="F3213" s="114"/>
      <c r="G3213" s="2"/>
      <c r="J3213" s="3"/>
      <c r="K3213" s="3"/>
      <c r="L3213" s="3"/>
      <c r="M3213" s="3"/>
      <c r="N3213" s="27"/>
      <c r="O3213" s="4"/>
      <c r="P3213" s="4"/>
      <c r="Q3213" s="2"/>
      <c r="R3213" s="8"/>
      <c r="S3213" s="4"/>
      <c r="T3213" s="4"/>
      <c r="U3213" s="4"/>
      <c r="W3213" s="9"/>
      <c r="X3213" s="4"/>
      <c r="Y3213" s="18"/>
      <c r="Z3213" s="16"/>
      <c r="AD3213" s="5"/>
    </row>
    <row r="3214" spans="2:30" x14ac:dyDescent="0.2">
      <c r="B3214" s="4"/>
      <c r="C3214" s="3"/>
      <c r="D3214" s="29"/>
      <c r="E3214" s="10"/>
      <c r="F3214" s="114"/>
      <c r="G3214" s="2"/>
      <c r="J3214" s="3"/>
      <c r="K3214" s="3"/>
      <c r="L3214" s="3"/>
      <c r="M3214" s="3"/>
      <c r="N3214" s="27"/>
      <c r="O3214" s="4"/>
      <c r="P3214" s="4"/>
      <c r="Q3214" s="2"/>
      <c r="R3214" s="8"/>
      <c r="S3214" s="4"/>
      <c r="T3214" s="4"/>
      <c r="U3214" s="4"/>
      <c r="W3214" s="9"/>
      <c r="X3214" s="4"/>
      <c r="Y3214" s="18"/>
      <c r="Z3214" s="16"/>
      <c r="AD3214" s="5"/>
    </row>
    <row r="3215" spans="2:30" x14ac:dyDescent="0.2">
      <c r="B3215" s="4"/>
      <c r="C3215" s="3"/>
      <c r="D3215" s="29"/>
      <c r="E3215" s="10"/>
      <c r="F3215" s="114"/>
      <c r="G3215" s="2"/>
      <c r="J3215" s="3"/>
      <c r="K3215" s="3"/>
      <c r="L3215" s="3"/>
      <c r="M3215" s="3"/>
      <c r="N3215" s="27"/>
      <c r="O3215" s="4"/>
      <c r="P3215" s="4"/>
      <c r="Q3215" s="2"/>
      <c r="R3215" s="8"/>
      <c r="S3215" s="4"/>
      <c r="T3215" s="4"/>
      <c r="U3215" s="4"/>
      <c r="W3215" s="9"/>
      <c r="X3215" s="4"/>
      <c r="Y3215" s="18"/>
      <c r="Z3215" s="16"/>
      <c r="AD3215" s="5"/>
    </row>
    <row r="3216" spans="2:30" x14ac:dyDescent="0.2">
      <c r="B3216" s="4"/>
      <c r="C3216" s="3"/>
      <c r="D3216" s="29"/>
      <c r="E3216" s="10"/>
      <c r="F3216" s="114"/>
      <c r="G3216" s="2"/>
      <c r="J3216" s="3"/>
      <c r="K3216" s="3"/>
      <c r="L3216" s="3"/>
      <c r="M3216" s="3"/>
      <c r="N3216" s="27"/>
      <c r="O3216" s="4"/>
      <c r="P3216" s="4"/>
      <c r="Q3216" s="2"/>
      <c r="R3216" s="8"/>
      <c r="S3216" s="4"/>
      <c r="T3216" s="4"/>
      <c r="U3216" s="4"/>
      <c r="W3216" s="9"/>
      <c r="X3216" s="4"/>
      <c r="Y3216" s="18"/>
      <c r="Z3216" s="16"/>
      <c r="AD3216" s="5"/>
    </row>
    <row r="3217" spans="2:30" x14ac:dyDescent="0.2">
      <c r="B3217" s="4"/>
      <c r="C3217" s="3"/>
      <c r="D3217" s="29"/>
      <c r="E3217" s="10"/>
      <c r="F3217" s="114"/>
      <c r="G3217" s="2"/>
      <c r="J3217" s="3"/>
      <c r="K3217" s="3"/>
      <c r="L3217" s="3"/>
      <c r="M3217" s="3"/>
      <c r="N3217" s="27"/>
      <c r="O3217" s="4"/>
      <c r="P3217" s="4"/>
      <c r="Q3217" s="2"/>
      <c r="R3217" s="8"/>
      <c r="S3217" s="4"/>
      <c r="T3217" s="4"/>
      <c r="U3217" s="4"/>
      <c r="W3217" s="9"/>
      <c r="X3217" s="4"/>
      <c r="Y3217" s="18"/>
      <c r="Z3217" s="16"/>
      <c r="AD3217" s="5"/>
    </row>
    <row r="3218" spans="2:30" x14ac:dyDescent="0.2">
      <c r="B3218" s="4"/>
      <c r="C3218" s="3"/>
      <c r="D3218" s="29"/>
      <c r="E3218" s="10"/>
      <c r="F3218" s="114"/>
      <c r="G3218" s="2"/>
      <c r="J3218" s="3"/>
      <c r="K3218" s="3"/>
      <c r="L3218" s="3"/>
      <c r="M3218" s="3"/>
      <c r="N3218" s="27"/>
      <c r="O3218" s="4"/>
      <c r="P3218" s="4"/>
      <c r="Q3218" s="2"/>
      <c r="R3218" s="8"/>
      <c r="S3218" s="4"/>
      <c r="T3218" s="4"/>
      <c r="U3218" s="4"/>
      <c r="W3218" s="9"/>
      <c r="X3218" s="4"/>
      <c r="Y3218" s="18"/>
      <c r="Z3218" s="16"/>
      <c r="AD3218" s="5"/>
    </row>
    <row r="3219" spans="2:30" x14ac:dyDescent="0.2">
      <c r="B3219" s="4"/>
      <c r="C3219" s="3"/>
      <c r="D3219" s="29"/>
      <c r="E3219" s="10"/>
      <c r="F3219" s="114"/>
      <c r="G3219" s="2"/>
      <c r="J3219" s="3"/>
      <c r="K3219" s="3"/>
      <c r="L3219" s="3"/>
      <c r="M3219" s="3"/>
      <c r="N3219" s="27"/>
      <c r="O3219" s="4"/>
      <c r="P3219" s="4"/>
      <c r="Q3219" s="2"/>
      <c r="R3219" s="8"/>
      <c r="S3219" s="4"/>
      <c r="T3219" s="4"/>
      <c r="U3219" s="4"/>
      <c r="W3219" s="9"/>
      <c r="X3219" s="4"/>
      <c r="Y3219" s="18"/>
      <c r="Z3219" s="16"/>
      <c r="AD3219" s="5"/>
    </row>
    <row r="3220" spans="2:30" x14ac:dyDescent="0.2">
      <c r="B3220" s="4"/>
      <c r="C3220" s="3"/>
      <c r="D3220" s="29"/>
      <c r="E3220" s="10"/>
      <c r="F3220" s="114"/>
      <c r="G3220" s="2"/>
      <c r="J3220" s="3"/>
      <c r="K3220" s="3"/>
      <c r="L3220" s="3"/>
      <c r="M3220" s="3"/>
      <c r="N3220" s="27"/>
      <c r="O3220" s="4"/>
      <c r="P3220" s="4"/>
      <c r="Q3220" s="2"/>
      <c r="R3220" s="8"/>
      <c r="S3220" s="4"/>
      <c r="T3220" s="4"/>
      <c r="U3220" s="4"/>
      <c r="W3220" s="9"/>
      <c r="X3220" s="4"/>
      <c r="Y3220" s="18"/>
      <c r="Z3220" s="16"/>
      <c r="AD3220" s="5"/>
    </row>
    <row r="3221" spans="2:30" x14ac:dyDescent="0.2">
      <c r="B3221" s="4"/>
      <c r="C3221" s="3"/>
      <c r="D3221" s="29"/>
      <c r="E3221" s="10"/>
      <c r="F3221" s="114"/>
      <c r="G3221" s="2"/>
      <c r="J3221" s="3"/>
      <c r="K3221" s="3"/>
      <c r="L3221" s="3"/>
      <c r="M3221" s="3"/>
      <c r="N3221" s="27"/>
      <c r="O3221" s="4"/>
      <c r="P3221" s="4"/>
      <c r="Q3221" s="2"/>
      <c r="R3221" s="8"/>
      <c r="S3221" s="4"/>
      <c r="T3221" s="4"/>
      <c r="U3221" s="4"/>
      <c r="W3221" s="9"/>
      <c r="X3221" s="4"/>
      <c r="Y3221" s="18"/>
      <c r="Z3221" s="16"/>
      <c r="AD3221" s="5"/>
    </row>
    <row r="3222" spans="2:30" x14ac:dyDescent="0.2">
      <c r="B3222" s="4"/>
      <c r="C3222" s="3"/>
      <c r="D3222" s="29"/>
      <c r="E3222" s="10"/>
      <c r="F3222" s="114"/>
      <c r="G3222" s="2"/>
      <c r="J3222" s="3"/>
      <c r="K3222" s="3"/>
      <c r="L3222" s="3"/>
      <c r="M3222" s="3"/>
      <c r="N3222" s="27"/>
      <c r="O3222" s="4"/>
      <c r="P3222" s="4"/>
      <c r="Q3222" s="2"/>
      <c r="R3222" s="8"/>
      <c r="S3222" s="4"/>
      <c r="T3222" s="4"/>
      <c r="U3222" s="4"/>
      <c r="W3222" s="9"/>
      <c r="X3222" s="4"/>
      <c r="Y3222" s="18"/>
      <c r="Z3222" s="16"/>
      <c r="AD3222" s="5"/>
    </row>
    <row r="3223" spans="2:30" x14ac:dyDescent="0.2">
      <c r="B3223" s="4"/>
      <c r="C3223" s="3"/>
      <c r="D3223" s="29"/>
      <c r="E3223" s="10"/>
      <c r="F3223" s="114"/>
      <c r="G3223" s="2"/>
      <c r="J3223" s="3"/>
      <c r="K3223" s="3"/>
      <c r="L3223" s="3"/>
      <c r="M3223" s="3"/>
      <c r="N3223" s="27"/>
      <c r="O3223" s="4"/>
      <c r="P3223" s="4"/>
      <c r="Q3223" s="2"/>
      <c r="R3223" s="8"/>
      <c r="S3223" s="4"/>
      <c r="T3223" s="4"/>
      <c r="U3223" s="4"/>
      <c r="W3223" s="9"/>
      <c r="X3223" s="4"/>
      <c r="Y3223" s="18"/>
      <c r="Z3223" s="16"/>
      <c r="AD3223" s="5"/>
    </row>
    <row r="3224" spans="2:30" x14ac:dyDescent="0.2">
      <c r="B3224" s="4"/>
      <c r="C3224" s="3"/>
      <c r="D3224" s="29"/>
      <c r="E3224" s="10"/>
      <c r="F3224" s="114"/>
      <c r="G3224" s="2"/>
      <c r="J3224" s="3"/>
      <c r="K3224" s="3"/>
      <c r="L3224" s="3"/>
      <c r="M3224" s="3"/>
      <c r="N3224" s="27"/>
      <c r="O3224" s="4"/>
      <c r="P3224" s="4"/>
      <c r="Q3224" s="2"/>
      <c r="R3224" s="8"/>
      <c r="S3224" s="4"/>
      <c r="T3224" s="4"/>
      <c r="U3224" s="4"/>
      <c r="W3224" s="9"/>
      <c r="X3224" s="4"/>
      <c r="Y3224" s="18"/>
      <c r="Z3224" s="16"/>
      <c r="AD3224" s="5"/>
    </row>
    <row r="3225" spans="2:30" x14ac:dyDescent="0.2">
      <c r="B3225" s="4"/>
      <c r="C3225" s="3"/>
      <c r="D3225" s="29"/>
      <c r="E3225" s="10"/>
      <c r="F3225" s="114"/>
      <c r="G3225" s="2"/>
      <c r="J3225" s="3"/>
      <c r="K3225" s="3"/>
      <c r="L3225" s="3"/>
      <c r="M3225" s="3"/>
      <c r="N3225" s="27"/>
      <c r="O3225" s="4"/>
      <c r="P3225" s="4"/>
      <c r="Q3225" s="2"/>
      <c r="R3225" s="8"/>
      <c r="S3225" s="4"/>
      <c r="T3225" s="4"/>
      <c r="U3225" s="4"/>
      <c r="W3225" s="9"/>
      <c r="X3225" s="4"/>
      <c r="Y3225" s="18"/>
      <c r="Z3225" s="16"/>
      <c r="AD3225" s="5"/>
    </row>
    <row r="3226" spans="2:30" x14ac:dyDescent="0.2">
      <c r="B3226" s="4"/>
      <c r="C3226" s="3"/>
      <c r="D3226" s="29"/>
      <c r="E3226" s="10"/>
      <c r="F3226" s="114"/>
      <c r="G3226" s="2"/>
      <c r="J3226" s="3"/>
      <c r="K3226" s="3"/>
      <c r="L3226" s="3"/>
      <c r="M3226" s="3"/>
      <c r="N3226" s="27"/>
      <c r="O3226" s="4"/>
      <c r="P3226" s="4"/>
      <c r="Q3226" s="2"/>
      <c r="R3226" s="8"/>
      <c r="S3226" s="4"/>
      <c r="T3226" s="4"/>
      <c r="U3226" s="4"/>
      <c r="W3226" s="9"/>
      <c r="X3226" s="4"/>
      <c r="Y3226" s="18"/>
      <c r="Z3226" s="16"/>
      <c r="AD3226" s="5"/>
    </row>
    <row r="3227" spans="2:30" x14ac:dyDescent="0.2">
      <c r="B3227" s="4"/>
      <c r="C3227" s="3"/>
      <c r="D3227" s="29"/>
      <c r="E3227" s="10"/>
      <c r="F3227" s="114"/>
      <c r="G3227" s="2"/>
      <c r="J3227" s="3"/>
      <c r="K3227" s="3"/>
      <c r="L3227" s="3"/>
      <c r="M3227" s="3"/>
      <c r="N3227" s="27"/>
      <c r="O3227" s="4"/>
      <c r="P3227" s="4"/>
      <c r="Q3227" s="2"/>
      <c r="R3227" s="8"/>
      <c r="S3227" s="4"/>
      <c r="T3227" s="4"/>
      <c r="U3227" s="4"/>
      <c r="W3227" s="9"/>
      <c r="X3227" s="4"/>
      <c r="Y3227" s="18"/>
      <c r="Z3227" s="16"/>
      <c r="AD3227" s="5"/>
    </row>
    <row r="3228" spans="2:30" x14ac:dyDescent="0.2">
      <c r="B3228" s="4"/>
      <c r="C3228" s="3"/>
      <c r="D3228" s="29"/>
      <c r="E3228" s="10"/>
      <c r="F3228" s="114"/>
      <c r="G3228" s="2"/>
      <c r="J3228" s="3"/>
      <c r="K3228" s="3"/>
      <c r="L3228" s="3"/>
      <c r="M3228" s="3"/>
      <c r="N3228" s="27"/>
      <c r="O3228" s="4"/>
      <c r="P3228" s="4"/>
      <c r="Q3228" s="2"/>
      <c r="R3228" s="8"/>
      <c r="S3228" s="4"/>
      <c r="T3228" s="4"/>
      <c r="U3228" s="4"/>
      <c r="W3228" s="9"/>
      <c r="X3228" s="4"/>
      <c r="Y3228" s="18"/>
      <c r="Z3228" s="16"/>
      <c r="AD3228" s="5"/>
    </row>
    <row r="3229" spans="2:30" x14ac:dyDescent="0.2">
      <c r="B3229" s="4"/>
      <c r="C3229" s="3"/>
      <c r="D3229" s="29"/>
      <c r="E3229" s="10"/>
      <c r="F3229" s="114"/>
      <c r="G3229" s="2"/>
      <c r="J3229" s="3"/>
      <c r="K3229" s="3"/>
      <c r="L3229" s="3"/>
      <c r="M3229" s="3"/>
      <c r="N3229" s="27"/>
      <c r="O3229" s="4"/>
      <c r="P3229" s="4"/>
      <c r="Q3229" s="2"/>
      <c r="R3229" s="8"/>
      <c r="S3229" s="4"/>
      <c r="T3229" s="4"/>
      <c r="U3229" s="4"/>
      <c r="W3229" s="9"/>
      <c r="X3229" s="4"/>
      <c r="Y3229" s="18"/>
      <c r="Z3229" s="16"/>
      <c r="AD3229" s="5"/>
    </row>
    <row r="3230" spans="2:30" x14ac:dyDescent="0.2">
      <c r="B3230" s="4"/>
      <c r="C3230" s="3"/>
      <c r="D3230" s="29"/>
      <c r="E3230" s="10"/>
      <c r="F3230" s="114"/>
      <c r="G3230" s="2"/>
      <c r="J3230" s="3"/>
      <c r="K3230" s="3"/>
      <c r="L3230" s="3"/>
      <c r="M3230" s="3"/>
      <c r="N3230" s="27"/>
      <c r="O3230" s="4"/>
      <c r="P3230" s="4"/>
      <c r="Q3230" s="2"/>
      <c r="R3230" s="8"/>
      <c r="S3230" s="4"/>
      <c r="T3230" s="4"/>
      <c r="U3230" s="4"/>
      <c r="W3230" s="9"/>
      <c r="X3230" s="4"/>
      <c r="Y3230" s="18"/>
      <c r="Z3230" s="16"/>
      <c r="AD3230" s="5"/>
    </row>
    <row r="3231" spans="2:30" x14ac:dyDescent="0.2">
      <c r="B3231" s="4"/>
      <c r="C3231" s="3"/>
      <c r="D3231" s="29"/>
      <c r="E3231" s="10"/>
      <c r="F3231" s="114"/>
      <c r="G3231" s="2"/>
      <c r="J3231" s="3"/>
      <c r="K3231" s="3"/>
      <c r="L3231" s="3"/>
      <c r="M3231" s="3"/>
      <c r="N3231" s="27"/>
      <c r="O3231" s="4"/>
      <c r="P3231" s="4"/>
      <c r="Q3231" s="2"/>
      <c r="R3231" s="8"/>
      <c r="S3231" s="4"/>
      <c r="T3231" s="4"/>
      <c r="U3231" s="4"/>
      <c r="W3231" s="9"/>
      <c r="X3231" s="4"/>
      <c r="Y3231" s="18"/>
      <c r="Z3231" s="16"/>
      <c r="AD3231" s="5"/>
    </row>
    <row r="3232" spans="2:30" x14ac:dyDescent="0.2">
      <c r="B3232" s="4"/>
      <c r="C3232" s="3"/>
      <c r="D3232" s="29"/>
      <c r="E3232" s="10"/>
      <c r="F3232" s="114"/>
      <c r="G3232" s="2"/>
      <c r="J3232" s="3"/>
      <c r="K3232" s="3"/>
      <c r="L3232" s="3"/>
      <c r="M3232" s="3"/>
      <c r="N3232" s="27"/>
      <c r="O3232" s="4"/>
      <c r="P3232" s="4"/>
      <c r="Q3232" s="2"/>
      <c r="R3232" s="8"/>
      <c r="S3232" s="4"/>
      <c r="T3232" s="4"/>
      <c r="U3232" s="4"/>
      <c r="W3232" s="9"/>
      <c r="X3232" s="4"/>
      <c r="Y3232" s="18"/>
      <c r="Z3232" s="16"/>
      <c r="AD3232" s="5"/>
    </row>
    <row r="3233" spans="2:30" x14ac:dyDescent="0.2">
      <c r="B3233" s="4"/>
      <c r="C3233" s="3"/>
      <c r="D3233" s="29"/>
      <c r="E3233" s="10"/>
      <c r="F3233" s="114"/>
      <c r="G3233" s="2"/>
      <c r="J3233" s="3"/>
      <c r="K3233" s="3"/>
      <c r="L3233" s="3"/>
      <c r="M3233" s="3"/>
      <c r="N3233" s="27"/>
      <c r="O3233" s="4"/>
      <c r="P3233" s="4"/>
      <c r="Q3233" s="2"/>
      <c r="R3233" s="8"/>
      <c r="S3233" s="4"/>
      <c r="T3233" s="4"/>
      <c r="U3233" s="4"/>
      <c r="W3233" s="9"/>
      <c r="X3233" s="4"/>
      <c r="Y3233" s="18"/>
      <c r="Z3233" s="16"/>
      <c r="AD3233" s="5"/>
    </row>
    <row r="3234" spans="2:30" x14ac:dyDescent="0.2">
      <c r="B3234" s="4"/>
      <c r="C3234" s="3"/>
      <c r="D3234" s="29"/>
      <c r="E3234" s="10"/>
      <c r="F3234" s="114"/>
      <c r="G3234" s="2"/>
      <c r="J3234" s="3"/>
      <c r="K3234" s="3"/>
      <c r="L3234" s="3"/>
      <c r="M3234" s="3"/>
      <c r="N3234" s="27"/>
      <c r="O3234" s="4"/>
      <c r="P3234" s="4"/>
      <c r="Q3234" s="2"/>
      <c r="R3234" s="8"/>
      <c r="S3234" s="4"/>
      <c r="T3234" s="4"/>
      <c r="U3234" s="4"/>
      <c r="W3234" s="9"/>
      <c r="X3234" s="4"/>
      <c r="Y3234" s="104" t="s">
        <v>44</v>
      </c>
      <c r="Z3234" s="104" t="s">
        <v>45</v>
      </c>
      <c r="AD3234" s="5"/>
    </row>
    <row r="3235" spans="2:30" x14ac:dyDescent="0.2">
      <c r="B3235" s="4"/>
      <c r="C3235" s="3"/>
      <c r="D3235" s="29"/>
      <c r="E3235" s="10"/>
      <c r="F3235" s="114"/>
      <c r="G3235" s="2"/>
      <c r="J3235" s="3"/>
      <c r="K3235" s="3"/>
      <c r="L3235" s="3"/>
      <c r="M3235" s="3"/>
      <c r="N3235" s="27"/>
      <c r="O3235" s="4"/>
      <c r="P3235" s="4"/>
      <c r="Q3235" s="2"/>
      <c r="R3235" s="8"/>
      <c r="S3235" s="4"/>
      <c r="T3235" s="4"/>
      <c r="U3235" s="4"/>
      <c r="W3235" s="9"/>
      <c r="X3235" s="93"/>
      <c r="Y3235" s="106">
        <v>436.166</v>
      </c>
      <c r="Z3235" s="105">
        <f>(S3235-Y3235)</f>
        <v>-436.166</v>
      </c>
      <c r="AD3235" s="5"/>
    </row>
    <row r="3236" spans="2:30" x14ac:dyDescent="0.2">
      <c r="B3236" s="4"/>
      <c r="C3236" s="3"/>
      <c r="D3236" s="29"/>
      <c r="E3236" s="10"/>
      <c r="F3236" s="114"/>
      <c r="G3236" s="2"/>
      <c r="J3236" s="3"/>
      <c r="K3236" s="3"/>
      <c r="L3236" s="3"/>
      <c r="M3236" s="3"/>
      <c r="N3236" s="27"/>
      <c r="O3236" s="4"/>
      <c r="P3236" s="4"/>
      <c r="Q3236" s="2"/>
      <c r="R3236" s="8"/>
      <c r="S3236" s="4"/>
      <c r="T3236" s="4"/>
      <c r="U3236" s="4"/>
      <c r="W3236" s="9"/>
      <c r="X3236" s="4"/>
      <c r="Y3236" s="18"/>
      <c r="Z3236" s="16"/>
      <c r="AD3236" s="5"/>
    </row>
    <row r="3237" spans="2:30" x14ac:dyDescent="0.2">
      <c r="B3237" s="4"/>
      <c r="C3237" s="3"/>
      <c r="D3237" s="29"/>
      <c r="E3237" s="10"/>
      <c r="F3237" s="114"/>
      <c r="G3237" s="2"/>
      <c r="J3237" s="3"/>
      <c r="K3237" s="3"/>
      <c r="L3237" s="3"/>
      <c r="M3237" s="3"/>
      <c r="N3237" s="27"/>
      <c r="O3237" s="4"/>
      <c r="P3237" s="4"/>
      <c r="Q3237" s="2"/>
      <c r="R3237" s="8"/>
      <c r="S3237" s="4"/>
      <c r="T3237" s="4"/>
      <c r="U3237" s="4"/>
      <c r="W3237" s="9"/>
      <c r="X3237" s="4"/>
      <c r="Y3237" s="18"/>
      <c r="Z3237" s="16"/>
      <c r="AD3237" s="5"/>
    </row>
    <row r="3238" spans="2:30" x14ac:dyDescent="0.2">
      <c r="B3238" s="4"/>
      <c r="C3238" s="3"/>
      <c r="D3238" s="29"/>
      <c r="E3238" s="10"/>
      <c r="F3238" s="114"/>
      <c r="G3238" s="2"/>
      <c r="J3238" s="3"/>
      <c r="K3238" s="3"/>
      <c r="L3238" s="3"/>
      <c r="M3238" s="3"/>
      <c r="N3238" s="27"/>
      <c r="O3238" s="4"/>
      <c r="P3238" s="4"/>
      <c r="Q3238" s="2"/>
      <c r="R3238" s="8"/>
      <c r="S3238" s="4"/>
      <c r="T3238" s="4"/>
      <c r="U3238" s="4"/>
      <c r="W3238" s="9"/>
      <c r="X3238" s="4"/>
      <c r="Y3238" s="18"/>
      <c r="Z3238" s="16"/>
      <c r="AD3238" s="5"/>
    </row>
    <row r="3239" spans="2:30" x14ac:dyDescent="0.2">
      <c r="B3239" s="4"/>
      <c r="C3239" s="3"/>
      <c r="D3239" s="29"/>
      <c r="E3239" s="10"/>
      <c r="F3239" s="114"/>
      <c r="G3239" s="2"/>
      <c r="J3239" s="3"/>
      <c r="K3239" s="3"/>
      <c r="L3239" s="3"/>
      <c r="M3239" s="3"/>
      <c r="N3239" s="27"/>
      <c r="O3239" s="4"/>
      <c r="P3239" s="4"/>
      <c r="Q3239" s="2"/>
      <c r="R3239" s="8"/>
      <c r="S3239" s="4"/>
      <c r="T3239" s="4"/>
      <c r="U3239" s="4"/>
      <c r="W3239" s="9"/>
      <c r="X3239" s="4"/>
      <c r="Y3239" s="18"/>
      <c r="Z3239" s="16"/>
      <c r="AD3239" s="5"/>
    </row>
    <row r="3240" spans="2:30" x14ac:dyDescent="0.2">
      <c r="B3240" s="4"/>
      <c r="C3240" s="3"/>
      <c r="D3240" s="29"/>
      <c r="E3240" s="10"/>
      <c r="F3240" s="114"/>
      <c r="G3240" s="2"/>
      <c r="J3240" s="3"/>
      <c r="K3240" s="3"/>
      <c r="L3240" s="3"/>
      <c r="M3240" s="3"/>
      <c r="N3240" s="27"/>
      <c r="O3240" s="4"/>
      <c r="P3240" s="4"/>
      <c r="Q3240" s="2"/>
      <c r="R3240" s="8"/>
      <c r="S3240" s="4"/>
      <c r="T3240" s="4"/>
      <c r="U3240" s="4"/>
      <c r="W3240" s="9"/>
      <c r="X3240" s="4"/>
      <c r="Y3240" s="18"/>
      <c r="Z3240" s="16"/>
      <c r="AD3240" s="5"/>
    </row>
    <row r="3241" spans="2:30" x14ac:dyDescent="0.2">
      <c r="B3241" s="4"/>
      <c r="C3241" s="3"/>
      <c r="D3241" s="29"/>
      <c r="E3241" s="10"/>
      <c r="F3241" s="114"/>
      <c r="G3241" s="2"/>
      <c r="J3241" s="3"/>
      <c r="K3241" s="3"/>
      <c r="L3241" s="3"/>
      <c r="M3241" s="3"/>
      <c r="N3241" s="27"/>
      <c r="O3241" s="4"/>
      <c r="P3241" s="4"/>
      <c r="Q3241" s="2"/>
      <c r="R3241" s="8"/>
      <c r="S3241" s="4"/>
      <c r="T3241" s="4"/>
      <c r="U3241" s="4"/>
      <c r="W3241" s="9"/>
      <c r="X3241" s="4"/>
      <c r="Y3241" s="18"/>
      <c r="Z3241" s="16"/>
      <c r="AD3241" s="5"/>
    </row>
    <row r="3242" spans="2:30" x14ac:dyDescent="0.2">
      <c r="B3242" s="4"/>
      <c r="C3242" s="3"/>
      <c r="D3242" s="29"/>
      <c r="E3242" s="10"/>
      <c r="F3242" s="114"/>
      <c r="G3242" s="2"/>
      <c r="J3242" s="3"/>
      <c r="K3242" s="3"/>
      <c r="L3242" s="3"/>
      <c r="M3242" s="3"/>
      <c r="N3242" s="27"/>
      <c r="O3242" s="4"/>
      <c r="P3242" s="4"/>
      <c r="Q3242" s="2"/>
      <c r="R3242" s="8"/>
      <c r="S3242" s="4"/>
      <c r="T3242" s="4"/>
      <c r="U3242" s="4"/>
      <c r="W3242" s="9"/>
      <c r="X3242" s="4"/>
      <c r="Y3242" s="18"/>
      <c r="Z3242" s="16"/>
      <c r="AD3242" s="5"/>
    </row>
    <row r="3243" spans="2:30" x14ac:dyDescent="0.2">
      <c r="B3243" s="4"/>
      <c r="C3243" s="3"/>
      <c r="D3243" s="29"/>
      <c r="E3243" s="10"/>
      <c r="F3243" s="114"/>
      <c r="G3243" s="2"/>
      <c r="J3243" s="3"/>
      <c r="K3243" s="3"/>
      <c r="L3243" s="3"/>
      <c r="M3243" s="3"/>
      <c r="N3243" s="27"/>
      <c r="O3243" s="4"/>
      <c r="P3243" s="4"/>
      <c r="Q3243" s="2"/>
      <c r="R3243" s="8"/>
      <c r="S3243" s="4"/>
      <c r="T3243" s="4"/>
      <c r="U3243" s="4"/>
      <c r="W3243" s="9"/>
      <c r="X3243" s="4"/>
      <c r="Y3243" s="18"/>
      <c r="Z3243" s="16"/>
      <c r="AD3243" s="5"/>
    </row>
    <row r="3244" spans="2:30" x14ac:dyDescent="0.2">
      <c r="B3244" s="4"/>
      <c r="C3244" s="3"/>
      <c r="D3244" s="29"/>
      <c r="E3244" s="10"/>
      <c r="F3244" s="114"/>
      <c r="G3244" s="2"/>
      <c r="J3244" s="3"/>
      <c r="K3244" s="3"/>
      <c r="L3244" s="3"/>
      <c r="M3244" s="3"/>
      <c r="N3244" s="27"/>
      <c r="O3244" s="4"/>
      <c r="P3244" s="4"/>
      <c r="Q3244" s="2"/>
      <c r="R3244" s="8"/>
      <c r="S3244" s="4"/>
      <c r="T3244" s="4"/>
      <c r="U3244" s="4"/>
      <c r="W3244" s="9"/>
      <c r="X3244" s="4"/>
      <c r="Y3244" s="18"/>
      <c r="Z3244" s="16"/>
      <c r="AD3244" s="5"/>
    </row>
    <row r="3245" spans="2:30" x14ac:dyDescent="0.2">
      <c r="B3245" s="4"/>
      <c r="C3245" s="3"/>
      <c r="D3245" s="29"/>
      <c r="E3245" s="10"/>
      <c r="F3245" s="114"/>
      <c r="G3245" s="2"/>
      <c r="J3245" s="3"/>
      <c r="K3245" s="3"/>
      <c r="L3245" s="3"/>
      <c r="M3245" s="3"/>
      <c r="N3245" s="27"/>
      <c r="O3245" s="4"/>
      <c r="P3245" s="4"/>
      <c r="Q3245" s="2"/>
      <c r="R3245" s="8"/>
      <c r="S3245" s="4"/>
      <c r="T3245" s="4"/>
      <c r="U3245" s="4"/>
      <c r="W3245" s="9"/>
      <c r="X3245" s="4"/>
      <c r="Y3245" s="18"/>
      <c r="Z3245" s="16"/>
      <c r="AD3245" s="5"/>
    </row>
    <row r="3246" spans="2:30" x14ac:dyDescent="0.2">
      <c r="B3246" s="4"/>
      <c r="C3246" s="3"/>
      <c r="D3246" s="29"/>
      <c r="E3246" s="10"/>
      <c r="F3246" s="114"/>
      <c r="G3246" s="2"/>
      <c r="J3246" s="3"/>
      <c r="K3246" s="3"/>
      <c r="L3246" s="3"/>
      <c r="M3246" s="3"/>
      <c r="N3246" s="27"/>
      <c r="O3246" s="4"/>
      <c r="P3246" s="4"/>
      <c r="Q3246" s="2"/>
      <c r="R3246" s="8"/>
      <c r="S3246" s="4"/>
      <c r="T3246" s="4"/>
      <c r="U3246" s="4"/>
      <c r="W3246" s="9"/>
      <c r="X3246" s="4"/>
      <c r="Y3246" s="18"/>
      <c r="Z3246" s="16"/>
      <c r="AD3246" s="5"/>
    </row>
    <row r="3247" spans="2:30" x14ac:dyDescent="0.2">
      <c r="B3247" s="4"/>
      <c r="C3247" s="3"/>
      <c r="D3247" s="29"/>
      <c r="E3247" s="10"/>
      <c r="F3247" s="114"/>
      <c r="G3247" s="2"/>
      <c r="J3247" s="3"/>
      <c r="K3247" s="3"/>
      <c r="L3247" s="3"/>
      <c r="M3247" s="3"/>
      <c r="N3247" s="27"/>
      <c r="O3247" s="4"/>
      <c r="P3247" s="4"/>
      <c r="Q3247" s="2"/>
      <c r="R3247" s="8"/>
      <c r="S3247" s="4"/>
      <c r="T3247" s="4"/>
      <c r="U3247" s="4"/>
      <c r="W3247" s="9"/>
      <c r="X3247" s="4"/>
      <c r="Y3247" s="18"/>
      <c r="Z3247" s="16"/>
      <c r="AD3247" s="5"/>
    </row>
    <row r="3248" spans="2:30" x14ac:dyDescent="0.2">
      <c r="B3248" s="4"/>
      <c r="C3248" s="3"/>
      <c r="D3248" s="29"/>
      <c r="E3248" s="10"/>
      <c r="F3248" s="114"/>
      <c r="G3248" s="2"/>
      <c r="J3248" s="3"/>
      <c r="K3248" s="3"/>
      <c r="L3248" s="3"/>
      <c r="M3248" s="3"/>
      <c r="N3248" s="27"/>
      <c r="O3248" s="4"/>
      <c r="P3248" s="4"/>
      <c r="Q3248" s="2"/>
      <c r="R3248" s="8"/>
      <c r="S3248" s="4"/>
      <c r="T3248" s="4"/>
      <c r="U3248" s="4"/>
      <c r="W3248" s="9"/>
      <c r="X3248" s="4"/>
      <c r="Y3248" s="18"/>
      <c r="Z3248" s="16"/>
      <c r="AD3248" s="5"/>
    </row>
    <row r="3249" spans="2:30" x14ac:dyDescent="0.2">
      <c r="B3249" s="4"/>
      <c r="C3249" s="3"/>
      <c r="D3249" s="29"/>
      <c r="E3249" s="10"/>
      <c r="F3249" s="114"/>
      <c r="G3249" s="2"/>
      <c r="J3249" s="3"/>
      <c r="K3249" s="3"/>
      <c r="L3249" s="3"/>
      <c r="M3249" s="3"/>
      <c r="N3249" s="27"/>
      <c r="O3249" s="4"/>
      <c r="P3249" s="4"/>
      <c r="Q3249" s="2"/>
      <c r="R3249" s="8"/>
      <c r="S3249" s="4"/>
      <c r="T3249" s="4"/>
      <c r="U3249" s="4"/>
      <c r="W3249" s="9"/>
      <c r="X3249" s="4"/>
      <c r="Y3249" s="18"/>
      <c r="Z3249" s="16"/>
      <c r="AD3249" s="5"/>
    </row>
    <row r="3250" spans="2:30" x14ac:dyDescent="0.2">
      <c r="B3250" s="4"/>
      <c r="C3250" s="3"/>
      <c r="D3250" s="29"/>
      <c r="E3250" s="10"/>
      <c r="F3250" s="114"/>
      <c r="G3250" s="2"/>
      <c r="J3250" s="3"/>
      <c r="K3250" s="3"/>
      <c r="L3250" s="3"/>
      <c r="M3250" s="3"/>
      <c r="N3250" s="27"/>
      <c r="O3250" s="4"/>
      <c r="P3250" s="4"/>
      <c r="Q3250" s="2"/>
      <c r="R3250" s="8"/>
      <c r="S3250" s="4"/>
      <c r="T3250" s="4"/>
      <c r="U3250" s="4"/>
      <c r="W3250" s="9"/>
      <c r="X3250" s="4"/>
      <c r="Y3250" s="18"/>
      <c r="Z3250" s="16"/>
      <c r="AD3250" s="5"/>
    </row>
    <row r="3251" spans="2:30" x14ac:dyDescent="0.2">
      <c r="B3251" s="4"/>
      <c r="C3251" s="3"/>
      <c r="D3251" s="29"/>
      <c r="E3251" s="10"/>
      <c r="F3251" s="114"/>
      <c r="G3251" s="2"/>
      <c r="J3251" s="3"/>
      <c r="K3251" s="3"/>
      <c r="L3251" s="3"/>
      <c r="M3251" s="3"/>
      <c r="N3251" s="27"/>
      <c r="O3251" s="4"/>
      <c r="P3251" s="4"/>
      <c r="Q3251" s="2"/>
      <c r="R3251" s="8"/>
      <c r="S3251" s="4"/>
      <c r="T3251" s="4"/>
      <c r="U3251" s="4"/>
      <c r="W3251" s="9"/>
      <c r="X3251" s="4"/>
      <c r="Y3251" s="18"/>
      <c r="Z3251" s="16"/>
      <c r="AD3251" s="5"/>
    </row>
    <row r="3252" spans="2:30" x14ac:dyDescent="0.2">
      <c r="B3252" s="4"/>
      <c r="C3252" s="3"/>
      <c r="D3252" s="29"/>
      <c r="E3252" s="10"/>
      <c r="F3252" s="114"/>
      <c r="G3252" s="2"/>
      <c r="J3252" s="3"/>
      <c r="K3252" s="3"/>
      <c r="L3252" s="3"/>
      <c r="M3252" s="3"/>
      <c r="N3252" s="27"/>
      <c r="O3252" s="4"/>
      <c r="P3252" s="4"/>
      <c r="Q3252" s="2"/>
      <c r="R3252" s="8"/>
      <c r="S3252" s="4"/>
      <c r="T3252" s="4"/>
      <c r="U3252" s="4"/>
      <c r="W3252" s="9"/>
      <c r="X3252" s="4"/>
      <c r="Y3252" s="18"/>
      <c r="Z3252" s="16"/>
      <c r="AD3252" s="5"/>
    </row>
    <row r="3253" spans="2:30" x14ac:dyDescent="0.2">
      <c r="B3253" s="4"/>
      <c r="C3253" s="3"/>
      <c r="D3253" s="29"/>
      <c r="E3253" s="10"/>
      <c r="F3253" s="114"/>
      <c r="G3253" s="2"/>
      <c r="J3253" s="3"/>
      <c r="K3253" s="3"/>
      <c r="L3253" s="3"/>
      <c r="M3253" s="3"/>
      <c r="N3253" s="27"/>
      <c r="O3253" s="4"/>
      <c r="P3253" s="4"/>
      <c r="Q3253" s="2"/>
      <c r="R3253" s="8"/>
      <c r="S3253" s="4"/>
      <c r="T3253" s="4"/>
      <c r="U3253" s="4"/>
      <c r="W3253" s="9"/>
      <c r="X3253" s="4"/>
      <c r="Y3253" s="18"/>
      <c r="Z3253" s="16"/>
      <c r="AD3253" s="5"/>
    </row>
    <row r="3254" spans="2:30" x14ac:dyDescent="0.2">
      <c r="B3254" s="4"/>
      <c r="C3254" s="3"/>
      <c r="D3254" s="29"/>
      <c r="E3254" s="10"/>
      <c r="F3254" s="114"/>
      <c r="G3254" s="2"/>
      <c r="J3254" s="3"/>
      <c r="K3254" s="3"/>
      <c r="L3254" s="3"/>
      <c r="M3254" s="3"/>
      <c r="N3254" s="27"/>
      <c r="O3254" s="4"/>
      <c r="P3254" s="4"/>
      <c r="Q3254" s="2"/>
      <c r="R3254" s="8"/>
      <c r="S3254" s="4"/>
      <c r="T3254" s="4"/>
      <c r="U3254" s="4"/>
      <c r="W3254" s="9"/>
      <c r="X3254" s="4"/>
      <c r="Y3254" s="18"/>
      <c r="Z3254" s="16"/>
      <c r="AD3254" s="5"/>
    </row>
    <row r="3255" spans="2:30" x14ac:dyDescent="0.2">
      <c r="B3255" s="4"/>
      <c r="C3255" s="3"/>
      <c r="D3255" s="29"/>
      <c r="E3255" s="10"/>
      <c r="F3255" s="114"/>
      <c r="G3255" s="2"/>
      <c r="J3255" s="3"/>
      <c r="K3255" s="3"/>
      <c r="L3255" s="3"/>
      <c r="M3255" s="3"/>
      <c r="N3255" s="27"/>
      <c r="O3255" s="4"/>
      <c r="P3255" s="4"/>
      <c r="Q3255" s="2"/>
      <c r="R3255" s="8"/>
      <c r="S3255" s="4"/>
      <c r="T3255" s="4"/>
      <c r="U3255" s="4"/>
      <c r="W3255" s="9"/>
      <c r="X3255" s="4"/>
      <c r="Y3255" s="18"/>
      <c r="Z3255" s="16"/>
      <c r="AD3255" s="5"/>
    </row>
    <row r="3256" spans="2:30" x14ac:dyDescent="0.2">
      <c r="B3256" s="4"/>
      <c r="C3256" s="3"/>
      <c r="D3256" s="29"/>
      <c r="E3256" s="10"/>
      <c r="F3256" s="114"/>
      <c r="G3256" s="2"/>
      <c r="J3256" s="3"/>
      <c r="K3256" s="3"/>
      <c r="L3256" s="3"/>
      <c r="M3256" s="3"/>
      <c r="N3256" s="27"/>
      <c r="O3256" s="4"/>
      <c r="P3256" s="4"/>
      <c r="Q3256" s="2"/>
      <c r="R3256" s="8"/>
      <c r="S3256" s="4"/>
      <c r="T3256" s="4"/>
      <c r="U3256" s="4"/>
      <c r="W3256" s="9"/>
      <c r="X3256" s="4"/>
      <c r="Y3256" s="18"/>
      <c r="Z3256" s="16"/>
      <c r="AD3256" s="5"/>
    </row>
    <row r="3257" spans="2:30" x14ac:dyDescent="0.2">
      <c r="B3257" s="4"/>
      <c r="C3257" s="3"/>
      <c r="D3257" s="29"/>
      <c r="E3257" s="10"/>
      <c r="F3257" s="114"/>
      <c r="G3257" s="2"/>
      <c r="J3257" s="3"/>
      <c r="K3257" s="3"/>
      <c r="L3257" s="3"/>
      <c r="M3257" s="3"/>
      <c r="N3257" s="27"/>
      <c r="O3257" s="4"/>
      <c r="P3257" s="4"/>
      <c r="Q3257" s="2"/>
      <c r="R3257" s="8"/>
      <c r="S3257" s="4"/>
      <c r="T3257" s="4"/>
      <c r="U3257" s="4"/>
      <c r="W3257" s="9"/>
      <c r="X3257" s="4"/>
      <c r="Y3257" s="18"/>
      <c r="Z3257" s="16"/>
      <c r="AD3257" s="5"/>
    </row>
    <row r="3258" spans="2:30" x14ac:dyDescent="0.2">
      <c r="B3258" s="4"/>
      <c r="C3258" s="3"/>
      <c r="D3258" s="29"/>
      <c r="E3258" s="10"/>
      <c r="F3258" s="114"/>
      <c r="G3258" s="2"/>
      <c r="J3258" s="3"/>
      <c r="K3258" s="3"/>
      <c r="L3258" s="3"/>
      <c r="M3258" s="3"/>
      <c r="N3258" s="27"/>
      <c r="O3258" s="4"/>
      <c r="P3258" s="4"/>
      <c r="Q3258" s="2"/>
      <c r="R3258" s="8"/>
      <c r="S3258" s="4"/>
      <c r="T3258" s="4"/>
      <c r="U3258" s="4"/>
      <c r="W3258" s="9"/>
      <c r="X3258" s="4"/>
      <c r="Y3258" s="18"/>
      <c r="Z3258" s="16"/>
      <c r="AD3258" s="5"/>
    </row>
    <row r="3259" spans="2:30" x14ac:dyDescent="0.2">
      <c r="B3259" s="4"/>
      <c r="C3259" s="3"/>
      <c r="D3259" s="29"/>
      <c r="E3259" s="10"/>
      <c r="F3259" s="114"/>
      <c r="G3259" s="2"/>
      <c r="J3259" s="3"/>
      <c r="K3259" s="3"/>
      <c r="L3259" s="3"/>
      <c r="M3259" s="3"/>
      <c r="N3259" s="27"/>
      <c r="O3259" s="4"/>
      <c r="P3259" s="4"/>
      <c r="Q3259" s="2"/>
      <c r="R3259" s="8"/>
      <c r="S3259" s="4"/>
      <c r="T3259" s="4"/>
      <c r="U3259" s="4"/>
      <c r="W3259" s="9"/>
      <c r="X3259" s="4"/>
      <c r="Y3259" s="18"/>
      <c r="Z3259" s="16"/>
      <c r="AD3259" s="5"/>
    </row>
    <row r="3260" spans="2:30" x14ac:dyDescent="0.2">
      <c r="B3260" s="4"/>
      <c r="C3260" s="3"/>
      <c r="D3260" s="29"/>
      <c r="E3260" s="10"/>
      <c r="F3260" s="114"/>
      <c r="G3260" s="2"/>
      <c r="J3260" s="3"/>
      <c r="K3260" s="3"/>
      <c r="L3260" s="3"/>
      <c r="M3260" s="3"/>
      <c r="N3260" s="27"/>
      <c r="O3260" s="4"/>
      <c r="P3260" s="4"/>
      <c r="Q3260" s="2"/>
      <c r="R3260" s="8"/>
      <c r="S3260" s="4"/>
      <c r="T3260" s="4"/>
      <c r="U3260" s="4"/>
      <c r="W3260" s="9"/>
      <c r="X3260" s="4"/>
      <c r="Y3260" s="18"/>
      <c r="Z3260" s="16"/>
      <c r="AD3260" s="5"/>
    </row>
    <row r="3261" spans="2:30" x14ac:dyDescent="0.2">
      <c r="B3261" s="4"/>
      <c r="C3261" s="3"/>
      <c r="D3261" s="29"/>
      <c r="E3261" s="10"/>
      <c r="F3261" s="114"/>
      <c r="G3261" s="2"/>
      <c r="J3261" s="3"/>
      <c r="K3261" s="3"/>
      <c r="L3261" s="3"/>
      <c r="M3261" s="3"/>
      <c r="N3261" s="27"/>
      <c r="O3261" s="4"/>
      <c r="P3261" s="4"/>
      <c r="Q3261" s="2"/>
      <c r="R3261" s="8"/>
      <c r="S3261" s="4"/>
      <c r="T3261" s="4"/>
      <c r="U3261" s="4"/>
      <c r="W3261" s="9"/>
      <c r="X3261" s="4"/>
      <c r="Y3261" s="18"/>
      <c r="Z3261" s="16"/>
      <c r="AD3261" s="5"/>
    </row>
    <row r="3262" spans="2:30" x14ac:dyDescent="0.2">
      <c r="B3262" s="4"/>
      <c r="C3262" s="3"/>
      <c r="D3262" s="29"/>
      <c r="E3262" s="10"/>
      <c r="F3262" s="114"/>
      <c r="G3262" s="2"/>
      <c r="J3262" s="3"/>
      <c r="K3262" s="3"/>
      <c r="L3262" s="3"/>
      <c r="M3262" s="3"/>
      <c r="N3262" s="27"/>
      <c r="O3262" s="4"/>
      <c r="P3262" s="4"/>
      <c r="Q3262" s="2"/>
      <c r="R3262" s="8"/>
      <c r="S3262" s="4"/>
      <c r="T3262" s="4"/>
      <c r="U3262" s="4"/>
      <c r="W3262" s="9"/>
      <c r="X3262" s="4"/>
      <c r="Y3262" s="18"/>
      <c r="Z3262" s="16"/>
      <c r="AD3262" s="5"/>
    </row>
    <row r="3263" spans="2:30" x14ac:dyDescent="0.2">
      <c r="B3263" s="4"/>
      <c r="C3263" s="3"/>
      <c r="D3263" s="29"/>
      <c r="E3263" s="10"/>
      <c r="F3263" s="114"/>
      <c r="G3263" s="2"/>
      <c r="J3263" s="3"/>
      <c r="K3263" s="3"/>
      <c r="L3263" s="3"/>
      <c r="M3263" s="3"/>
      <c r="N3263" s="27"/>
      <c r="O3263" s="4"/>
      <c r="P3263" s="4"/>
      <c r="Q3263" s="2"/>
      <c r="R3263" s="8"/>
      <c r="S3263" s="4"/>
      <c r="T3263" s="4"/>
      <c r="U3263" s="4"/>
      <c r="W3263" s="9"/>
      <c r="X3263" s="4"/>
      <c r="Y3263" s="18"/>
      <c r="Z3263" s="16"/>
      <c r="AD3263" s="5"/>
    </row>
    <row r="3264" spans="2:30" x14ac:dyDescent="0.2">
      <c r="B3264" s="4"/>
      <c r="C3264" s="3"/>
      <c r="D3264" s="29"/>
      <c r="E3264" s="10"/>
      <c r="F3264" s="114"/>
      <c r="G3264" s="2"/>
      <c r="J3264" s="3"/>
      <c r="K3264" s="3"/>
      <c r="L3264" s="3"/>
      <c r="M3264" s="3"/>
      <c r="N3264" s="27"/>
      <c r="O3264" s="4"/>
      <c r="P3264" s="4"/>
      <c r="Q3264" s="2"/>
      <c r="R3264" s="8"/>
      <c r="S3264" s="4"/>
      <c r="T3264" s="4"/>
      <c r="U3264" s="4"/>
      <c r="W3264" s="9"/>
      <c r="X3264" s="4"/>
      <c r="Y3264" s="18"/>
      <c r="Z3264" s="16"/>
      <c r="AD3264" s="5"/>
    </row>
    <row r="3265" spans="2:30" ht="25.5" x14ac:dyDescent="0.2">
      <c r="B3265" s="4"/>
      <c r="C3265" s="3"/>
      <c r="D3265" s="29"/>
      <c r="E3265" s="10"/>
      <c r="F3265" s="114"/>
      <c r="G3265" s="2"/>
      <c r="J3265" s="3"/>
      <c r="K3265" s="3"/>
      <c r="L3265" s="3"/>
      <c r="M3265" s="3"/>
      <c r="N3265" s="27"/>
      <c r="O3265" s="4"/>
      <c r="P3265" s="4"/>
      <c r="Q3265" s="2"/>
      <c r="R3265" s="8"/>
      <c r="S3265" s="4"/>
      <c r="T3265" s="4"/>
      <c r="U3265" s="4"/>
      <c r="W3265" s="9"/>
      <c r="X3265" s="4"/>
      <c r="Y3265" s="107" t="s">
        <v>44</v>
      </c>
      <c r="Z3265" s="107" t="s">
        <v>45</v>
      </c>
      <c r="AD3265" s="5"/>
    </row>
    <row r="3266" spans="2:30" x14ac:dyDescent="0.2">
      <c r="B3266" s="4"/>
      <c r="C3266" s="3"/>
      <c r="D3266" s="29"/>
      <c r="E3266" s="10"/>
      <c r="F3266" s="114"/>
      <c r="G3266" s="2"/>
      <c r="J3266" s="3"/>
      <c r="K3266" s="3"/>
      <c r="L3266" s="3"/>
      <c r="M3266" s="3"/>
      <c r="N3266" s="27"/>
      <c r="O3266" s="4"/>
      <c r="P3266" s="4"/>
      <c r="Q3266" s="2"/>
      <c r="R3266" s="8"/>
      <c r="S3266" s="4"/>
      <c r="T3266" s="4"/>
      <c r="U3266" s="4"/>
      <c r="W3266" s="9"/>
      <c r="X3266" s="93"/>
      <c r="Y3266" s="108">
        <v>306.20355555999998</v>
      </c>
      <c r="Z3266" s="105">
        <f>S3266-Y3266</f>
        <v>-306.20355555999998</v>
      </c>
      <c r="AD3266" s="5"/>
    </row>
    <row r="3267" spans="2:30" x14ac:dyDescent="0.2">
      <c r="B3267" s="4"/>
      <c r="C3267" s="3"/>
      <c r="D3267" s="29"/>
      <c r="E3267" s="10"/>
      <c r="F3267" s="114"/>
      <c r="G3267" s="2"/>
      <c r="J3267" s="3"/>
      <c r="K3267" s="3"/>
      <c r="L3267" s="3"/>
      <c r="M3267" s="3"/>
      <c r="N3267" s="27"/>
      <c r="O3267" s="4"/>
      <c r="P3267" s="4"/>
      <c r="Q3267" s="2"/>
      <c r="R3267" s="8"/>
      <c r="S3267" s="4"/>
      <c r="T3267" s="4"/>
      <c r="U3267" s="4"/>
      <c r="W3267" s="9"/>
      <c r="X3267" s="4"/>
      <c r="Y3267" s="18"/>
      <c r="Z3267" s="16"/>
      <c r="AD3267" s="5"/>
    </row>
    <row r="3268" spans="2:30" x14ac:dyDescent="0.2">
      <c r="B3268" s="4"/>
      <c r="C3268" s="3"/>
      <c r="D3268" s="29"/>
      <c r="E3268" s="10"/>
      <c r="F3268" s="114"/>
      <c r="G3268" s="2"/>
      <c r="J3268" s="3"/>
      <c r="K3268" s="3"/>
      <c r="L3268" s="3"/>
      <c r="M3268" s="3"/>
      <c r="N3268" s="27"/>
      <c r="O3268" s="4"/>
      <c r="P3268" s="4"/>
      <c r="Q3268" s="2"/>
      <c r="R3268" s="8"/>
      <c r="S3268" s="4"/>
      <c r="T3268" s="4"/>
      <c r="U3268" s="4"/>
      <c r="W3268" s="9"/>
      <c r="X3268" s="4"/>
      <c r="Y3268" s="18"/>
      <c r="Z3268" s="16"/>
      <c r="AD3268" s="5"/>
    </row>
    <row r="3269" spans="2:30" x14ac:dyDescent="0.2">
      <c r="B3269" s="4"/>
      <c r="C3269" s="3"/>
      <c r="D3269" s="29"/>
      <c r="E3269" s="10"/>
      <c r="F3269" s="114"/>
      <c r="G3269" s="2"/>
      <c r="J3269" s="3"/>
      <c r="K3269" s="3"/>
      <c r="L3269" s="3"/>
      <c r="M3269" s="3"/>
      <c r="N3269" s="27"/>
      <c r="O3269" s="4"/>
      <c r="P3269" s="4"/>
      <c r="Q3269" s="2"/>
      <c r="R3269" s="8"/>
      <c r="S3269" s="4"/>
      <c r="T3269" s="4"/>
      <c r="U3269" s="4"/>
      <c r="W3269" s="9"/>
      <c r="X3269" s="4"/>
      <c r="Y3269" s="18"/>
      <c r="Z3269" s="16"/>
      <c r="AD3269" s="5"/>
    </row>
    <row r="3270" spans="2:30" x14ac:dyDescent="0.2">
      <c r="B3270" s="4"/>
      <c r="C3270" s="3"/>
      <c r="D3270" s="29"/>
      <c r="E3270" s="10"/>
      <c r="F3270" s="114"/>
      <c r="G3270" s="2"/>
      <c r="J3270" s="3"/>
      <c r="K3270" s="3"/>
      <c r="L3270" s="3"/>
      <c r="M3270" s="3"/>
      <c r="N3270" s="27"/>
      <c r="O3270" s="4"/>
      <c r="P3270" s="4"/>
      <c r="Q3270" s="2"/>
      <c r="R3270" s="8"/>
      <c r="S3270" s="4"/>
      <c r="T3270" s="4"/>
      <c r="U3270" s="4"/>
      <c r="W3270" s="9"/>
      <c r="X3270" s="4"/>
      <c r="Y3270" s="18"/>
      <c r="Z3270" s="16"/>
      <c r="AD3270" s="5"/>
    </row>
    <row r="3271" spans="2:30" x14ac:dyDescent="0.2">
      <c r="B3271" s="4"/>
      <c r="C3271" s="3"/>
      <c r="D3271" s="29"/>
      <c r="E3271" s="10"/>
      <c r="F3271" s="114"/>
      <c r="G3271" s="2"/>
      <c r="J3271" s="3"/>
      <c r="K3271" s="3"/>
      <c r="L3271" s="3"/>
      <c r="M3271" s="3"/>
      <c r="N3271" s="27"/>
      <c r="O3271" s="4"/>
      <c r="P3271" s="4"/>
      <c r="Q3271" s="2"/>
      <c r="R3271" s="8"/>
      <c r="S3271" s="4"/>
      <c r="T3271" s="4"/>
      <c r="U3271" s="4"/>
      <c r="W3271" s="9"/>
      <c r="X3271" s="4"/>
      <c r="Y3271" s="18"/>
      <c r="Z3271" s="16"/>
      <c r="AD3271" s="5"/>
    </row>
    <row r="3272" spans="2:30" x14ac:dyDescent="0.2">
      <c r="B3272" s="4"/>
      <c r="C3272" s="3"/>
      <c r="D3272" s="29"/>
      <c r="E3272" s="10"/>
      <c r="F3272" s="114"/>
      <c r="G3272" s="2"/>
      <c r="J3272" s="3"/>
      <c r="K3272" s="3"/>
      <c r="L3272" s="3"/>
      <c r="M3272" s="3"/>
      <c r="N3272" s="27"/>
      <c r="O3272" s="4"/>
      <c r="P3272" s="4"/>
      <c r="Q3272" s="2"/>
      <c r="R3272" s="8"/>
      <c r="S3272" s="4"/>
      <c r="T3272" s="4"/>
      <c r="U3272" s="4"/>
      <c r="W3272" s="9"/>
      <c r="X3272" s="4"/>
      <c r="Y3272" s="18"/>
      <c r="Z3272" s="16"/>
      <c r="AD3272" s="5"/>
    </row>
    <row r="3273" spans="2:30" x14ac:dyDescent="0.2">
      <c r="B3273" s="4"/>
      <c r="C3273" s="3"/>
      <c r="D3273" s="29"/>
      <c r="E3273" s="10"/>
      <c r="F3273" s="114"/>
      <c r="G3273" s="2"/>
      <c r="J3273" s="3"/>
      <c r="K3273" s="3"/>
      <c r="L3273" s="3"/>
      <c r="M3273" s="3"/>
      <c r="N3273" s="27"/>
      <c r="O3273" s="4"/>
      <c r="P3273" s="4"/>
      <c r="Q3273" s="2"/>
      <c r="R3273" s="8"/>
      <c r="S3273" s="4"/>
      <c r="T3273" s="4"/>
      <c r="U3273" s="4"/>
      <c r="W3273" s="9"/>
      <c r="X3273" s="4"/>
      <c r="Y3273" s="18"/>
      <c r="Z3273" s="16"/>
      <c r="AD3273" s="5"/>
    </row>
    <row r="3274" spans="2:30" x14ac:dyDescent="0.2">
      <c r="B3274" s="4"/>
      <c r="C3274" s="3"/>
      <c r="D3274" s="29"/>
      <c r="E3274" s="10"/>
      <c r="F3274" s="114"/>
      <c r="G3274" s="2"/>
      <c r="J3274" s="3"/>
      <c r="K3274" s="3"/>
      <c r="L3274" s="3"/>
      <c r="M3274" s="3"/>
      <c r="N3274" s="27"/>
      <c r="O3274" s="4"/>
      <c r="P3274" s="4"/>
      <c r="Q3274" s="2"/>
      <c r="R3274" s="8"/>
      <c r="S3274" s="4"/>
      <c r="T3274" s="4"/>
      <c r="U3274" s="4"/>
      <c r="W3274" s="9"/>
      <c r="X3274" s="4"/>
      <c r="Y3274" s="18"/>
      <c r="Z3274" s="16"/>
      <c r="AD3274" s="5"/>
    </row>
    <row r="3275" spans="2:30" x14ac:dyDescent="0.2">
      <c r="B3275" s="4"/>
      <c r="C3275" s="3"/>
      <c r="D3275" s="29"/>
      <c r="E3275" s="10"/>
      <c r="F3275" s="114"/>
      <c r="G3275" s="2"/>
      <c r="J3275" s="3"/>
      <c r="K3275" s="3"/>
      <c r="L3275" s="3"/>
      <c r="M3275" s="3"/>
      <c r="N3275" s="27"/>
      <c r="O3275" s="4"/>
      <c r="P3275" s="4"/>
      <c r="Q3275" s="2"/>
      <c r="R3275" s="8"/>
      <c r="S3275" s="4"/>
      <c r="T3275" s="4"/>
      <c r="U3275" s="4"/>
      <c r="W3275" s="9"/>
      <c r="X3275" s="4"/>
      <c r="Y3275" s="18"/>
      <c r="Z3275" s="16"/>
      <c r="AD3275" s="5"/>
    </row>
    <row r="3276" spans="2:30" x14ac:dyDescent="0.2">
      <c r="B3276" s="4"/>
      <c r="C3276" s="3"/>
      <c r="D3276" s="29"/>
      <c r="E3276" s="10"/>
      <c r="F3276" s="114"/>
      <c r="G3276" s="2"/>
      <c r="J3276" s="3"/>
      <c r="K3276" s="3"/>
      <c r="L3276" s="3"/>
      <c r="M3276" s="3"/>
      <c r="N3276" s="27"/>
      <c r="O3276" s="4"/>
      <c r="P3276" s="4"/>
      <c r="Q3276" s="2"/>
      <c r="R3276" s="8"/>
      <c r="S3276" s="4"/>
      <c r="T3276" s="4"/>
      <c r="U3276" s="4"/>
      <c r="W3276" s="9"/>
      <c r="X3276" s="4"/>
      <c r="Y3276" s="18"/>
      <c r="Z3276" s="16"/>
      <c r="AD3276" s="5"/>
    </row>
    <row r="3277" spans="2:30" x14ac:dyDescent="0.2">
      <c r="B3277" s="4"/>
      <c r="C3277" s="3"/>
      <c r="D3277" s="29"/>
      <c r="E3277" s="10"/>
      <c r="F3277" s="114"/>
      <c r="G3277" s="2"/>
      <c r="J3277" s="3"/>
      <c r="K3277" s="3"/>
      <c r="L3277" s="3"/>
      <c r="M3277" s="3"/>
      <c r="N3277" s="27"/>
      <c r="O3277" s="4"/>
      <c r="P3277" s="4"/>
      <c r="Q3277" s="2"/>
      <c r="R3277" s="8"/>
      <c r="S3277" s="4"/>
      <c r="T3277" s="4"/>
      <c r="U3277" s="4"/>
      <c r="W3277" s="9"/>
      <c r="X3277" s="4"/>
      <c r="Y3277" s="18"/>
      <c r="Z3277" s="16"/>
      <c r="AD3277" s="5"/>
    </row>
    <row r="3278" spans="2:30" x14ac:dyDescent="0.2">
      <c r="B3278" s="4"/>
      <c r="C3278" s="3"/>
      <c r="D3278" s="29"/>
      <c r="E3278" s="10"/>
      <c r="F3278" s="114"/>
      <c r="G3278" s="2"/>
      <c r="J3278" s="3"/>
      <c r="K3278" s="3"/>
      <c r="L3278" s="3"/>
      <c r="M3278" s="3"/>
      <c r="N3278" s="27"/>
      <c r="O3278" s="4"/>
      <c r="P3278" s="4"/>
      <c r="Q3278" s="2"/>
      <c r="R3278" s="8"/>
      <c r="S3278" s="4"/>
      <c r="T3278" s="4"/>
      <c r="U3278" s="4"/>
      <c r="W3278" s="9"/>
      <c r="X3278" s="4"/>
      <c r="Y3278" s="18"/>
      <c r="Z3278" s="16"/>
      <c r="AD3278" s="5"/>
    </row>
    <row r="3279" spans="2:30" x14ac:dyDescent="0.2">
      <c r="B3279" s="4"/>
      <c r="C3279" s="3"/>
      <c r="D3279" s="29"/>
      <c r="E3279" s="10"/>
      <c r="F3279" s="114"/>
      <c r="G3279" s="2"/>
      <c r="J3279" s="3"/>
      <c r="K3279" s="3"/>
      <c r="L3279" s="3"/>
      <c r="M3279" s="3"/>
      <c r="N3279" s="27"/>
      <c r="O3279" s="4"/>
      <c r="P3279" s="4"/>
      <c r="Q3279" s="2"/>
      <c r="R3279" s="8"/>
      <c r="S3279" s="4"/>
      <c r="T3279" s="4"/>
      <c r="U3279" s="4"/>
      <c r="W3279" s="9"/>
      <c r="X3279" s="4"/>
      <c r="Y3279" s="18"/>
      <c r="Z3279" s="16"/>
      <c r="AD3279" s="5"/>
    </row>
    <row r="3280" spans="2:30" x14ac:dyDescent="0.2">
      <c r="B3280" s="4"/>
      <c r="C3280" s="3"/>
      <c r="D3280" s="29"/>
      <c r="E3280" s="10"/>
      <c r="F3280" s="114"/>
      <c r="G3280" s="2"/>
      <c r="J3280" s="3"/>
      <c r="K3280" s="3"/>
      <c r="L3280" s="3"/>
      <c r="M3280" s="3"/>
      <c r="N3280" s="27"/>
      <c r="O3280" s="4"/>
      <c r="P3280" s="4"/>
      <c r="Q3280" s="2"/>
      <c r="R3280" s="8"/>
      <c r="S3280" s="4"/>
      <c r="T3280" s="4"/>
      <c r="U3280" s="4"/>
      <c r="W3280" s="9"/>
      <c r="X3280" s="4"/>
      <c r="Y3280" s="18"/>
      <c r="Z3280" s="16"/>
      <c r="AD3280" s="5"/>
    </row>
    <row r="3281" spans="2:30" x14ac:dyDescent="0.2">
      <c r="B3281" s="4"/>
      <c r="C3281" s="3"/>
      <c r="D3281" s="29"/>
      <c r="E3281" s="10"/>
      <c r="F3281" s="114"/>
      <c r="G3281" s="2"/>
      <c r="J3281" s="3"/>
      <c r="K3281" s="3"/>
      <c r="L3281" s="3"/>
      <c r="M3281" s="3"/>
      <c r="N3281" s="27"/>
      <c r="O3281" s="4"/>
      <c r="P3281" s="4"/>
      <c r="Q3281" s="2"/>
      <c r="R3281" s="8"/>
      <c r="S3281" s="4"/>
      <c r="T3281" s="4"/>
      <c r="U3281" s="4"/>
      <c r="W3281" s="9"/>
      <c r="X3281" s="4"/>
      <c r="Y3281" s="18"/>
      <c r="Z3281" s="16"/>
      <c r="AD3281" s="5"/>
    </row>
    <row r="3282" spans="2:30" x14ac:dyDescent="0.2">
      <c r="B3282" s="4"/>
      <c r="C3282" s="3"/>
      <c r="D3282" s="29"/>
      <c r="E3282" s="10"/>
      <c r="F3282" s="114"/>
      <c r="G3282" s="2"/>
      <c r="J3282" s="3"/>
      <c r="K3282" s="3"/>
      <c r="L3282" s="3"/>
      <c r="M3282" s="3"/>
      <c r="N3282" s="27"/>
      <c r="O3282" s="4"/>
      <c r="P3282" s="4"/>
      <c r="Q3282" s="2"/>
      <c r="R3282" s="8"/>
      <c r="S3282" s="4"/>
      <c r="T3282" s="4"/>
      <c r="U3282" s="4"/>
      <c r="W3282" s="9"/>
      <c r="X3282" s="4"/>
      <c r="Y3282" s="18"/>
      <c r="Z3282" s="16"/>
      <c r="AD3282" s="5"/>
    </row>
    <row r="3283" spans="2:30" x14ac:dyDescent="0.2">
      <c r="B3283" s="4"/>
      <c r="C3283" s="3"/>
      <c r="D3283" s="29"/>
      <c r="E3283" s="10"/>
      <c r="F3283" s="114"/>
      <c r="G3283" s="2"/>
      <c r="J3283" s="3"/>
      <c r="K3283" s="3"/>
      <c r="L3283" s="3"/>
      <c r="M3283" s="3"/>
      <c r="N3283" s="27"/>
      <c r="O3283" s="4"/>
      <c r="P3283" s="4"/>
      <c r="Q3283" s="2"/>
      <c r="R3283" s="8"/>
      <c r="S3283" s="4"/>
      <c r="T3283" s="4"/>
      <c r="U3283" s="4"/>
      <c r="W3283" s="9"/>
      <c r="X3283" s="4"/>
      <c r="Y3283" s="18"/>
      <c r="Z3283" s="16"/>
      <c r="AD3283" s="5"/>
    </row>
    <row r="3284" spans="2:30" x14ac:dyDescent="0.2">
      <c r="B3284" s="4"/>
      <c r="C3284" s="3"/>
      <c r="D3284" s="29"/>
      <c r="E3284" s="10"/>
      <c r="F3284" s="114"/>
      <c r="G3284" s="2"/>
      <c r="J3284" s="3"/>
      <c r="K3284" s="3"/>
      <c r="L3284" s="3"/>
      <c r="M3284" s="3"/>
      <c r="N3284" s="27"/>
      <c r="O3284" s="4"/>
      <c r="P3284" s="4"/>
      <c r="Q3284" s="2"/>
      <c r="R3284" s="8"/>
      <c r="S3284" s="4"/>
      <c r="T3284" s="4"/>
      <c r="U3284" s="4"/>
      <c r="W3284" s="9"/>
      <c r="X3284" s="4"/>
      <c r="Y3284" s="18"/>
      <c r="Z3284" s="16"/>
      <c r="AD3284" s="5"/>
    </row>
    <row r="3285" spans="2:30" x14ac:dyDescent="0.2">
      <c r="B3285" s="4"/>
      <c r="C3285" s="3"/>
      <c r="D3285" s="29"/>
      <c r="E3285" s="10"/>
      <c r="F3285" s="114"/>
      <c r="G3285" s="2"/>
      <c r="J3285" s="3"/>
      <c r="K3285" s="3"/>
      <c r="L3285" s="3"/>
      <c r="M3285" s="3"/>
      <c r="N3285" s="27"/>
      <c r="O3285" s="4"/>
      <c r="P3285" s="4"/>
      <c r="Q3285" s="2"/>
      <c r="R3285" s="8"/>
      <c r="S3285" s="4"/>
      <c r="T3285" s="4"/>
      <c r="U3285" s="4"/>
      <c r="W3285" s="9"/>
      <c r="X3285" s="4"/>
      <c r="Y3285" s="18"/>
      <c r="Z3285" s="16"/>
      <c r="AD3285" s="5"/>
    </row>
    <row r="3286" spans="2:30" x14ac:dyDescent="0.2">
      <c r="B3286" s="4"/>
      <c r="C3286" s="3"/>
      <c r="D3286" s="29"/>
      <c r="E3286" s="10"/>
      <c r="F3286" s="114"/>
      <c r="G3286" s="2"/>
      <c r="J3286" s="3"/>
      <c r="K3286" s="3"/>
      <c r="L3286" s="3"/>
      <c r="M3286" s="3"/>
      <c r="N3286" s="27"/>
      <c r="O3286" s="4"/>
      <c r="P3286" s="4"/>
      <c r="Q3286" s="2"/>
      <c r="R3286" s="8"/>
      <c r="S3286" s="4"/>
      <c r="T3286" s="4"/>
      <c r="U3286" s="4"/>
      <c r="W3286" s="9"/>
      <c r="X3286" s="4"/>
      <c r="Y3286" s="18"/>
      <c r="Z3286" s="16"/>
      <c r="AD3286" s="5"/>
    </row>
    <row r="3287" spans="2:30" x14ac:dyDescent="0.2">
      <c r="B3287" s="4"/>
      <c r="C3287" s="3"/>
      <c r="D3287" s="29"/>
      <c r="E3287" s="10"/>
      <c r="F3287" s="114"/>
      <c r="G3287" s="2"/>
      <c r="J3287" s="3"/>
      <c r="K3287" s="3"/>
      <c r="L3287" s="3"/>
      <c r="M3287" s="3"/>
      <c r="N3287" s="27"/>
      <c r="O3287" s="4"/>
      <c r="P3287" s="4"/>
      <c r="Q3287" s="2"/>
      <c r="R3287" s="8"/>
      <c r="S3287" s="4"/>
      <c r="T3287" s="4"/>
      <c r="U3287" s="4"/>
      <c r="W3287" s="9"/>
      <c r="X3287" s="4"/>
      <c r="Y3287" s="18"/>
      <c r="Z3287" s="16"/>
      <c r="AD3287" s="5"/>
    </row>
    <row r="3288" spans="2:30" x14ac:dyDescent="0.2">
      <c r="B3288" s="4"/>
      <c r="C3288" s="3"/>
      <c r="D3288" s="29"/>
      <c r="E3288" s="10"/>
      <c r="F3288" s="114"/>
      <c r="G3288" s="2"/>
      <c r="J3288" s="3"/>
      <c r="K3288" s="3"/>
      <c r="L3288" s="3"/>
      <c r="M3288" s="3"/>
      <c r="N3288" s="27"/>
      <c r="O3288" s="4"/>
      <c r="P3288" s="4"/>
      <c r="Q3288" s="2"/>
      <c r="R3288" s="8"/>
      <c r="S3288" s="4"/>
      <c r="T3288" s="4"/>
      <c r="U3288" s="4"/>
      <c r="W3288" s="9"/>
      <c r="X3288" s="4"/>
      <c r="Y3288" s="18"/>
      <c r="Z3288" s="16"/>
      <c r="AD3288" s="5"/>
    </row>
    <row r="3289" spans="2:30" x14ac:dyDescent="0.2">
      <c r="B3289" s="4"/>
      <c r="C3289" s="3"/>
      <c r="D3289" s="29"/>
      <c r="E3289" s="10"/>
      <c r="F3289" s="114"/>
      <c r="G3289" s="2"/>
      <c r="J3289" s="3"/>
      <c r="K3289" s="3"/>
      <c r="L3289" s="3"/>
      <c r="M3289" s="3"/>
      <c r="N3289" s="27"/>
      <c r="O3289" s="4"/>
      <c r="P3289" s="4"/>
      <c r="Q3289" s="2"/>
      <c r="R3289" s="8"/>
      <c r="S3289" s="4"/>
      <c r="T3289" s="4"/>
      <c r="U3289" s="4"/>
      <c r="W3289" s="9"/>
      <c r="X3289" s="4"/>
      <c r="Y3289" s="18"/>
      <c r="Z3289" s="16"/>
      <c r="AD3289" s="5"/>
    </row>
    <row r="3290" spans="2:30" x14ac:dyDescent="0.2">
      <c r="B3290" s="4"/>
      <c r="C3290" s="3"/>
      <c r="D3290" s="29"/>
      <c r="E3290" s="10"/>
      <c r="F3290" s="114"/>
      <c r="G3290" s="2"/>
      <c r="J3290" s="3"/>
      <c r="K3290" s="3"/>
      <c r="L3290" s="3"/>
      <c r="M3290" s="3"/>
      <c r="N3290" s="27"/>
      <c r="O3290" s="4"/>
      <c r="P3290" s="4"/>
      <c r="Q3290" s="2"/>
      <c r="R3290" s="8"/>
      <c r="S3290" s="4"/>
      <c r="T3290" s="4"/>
      <c r="U3290" s="4"/>
      <c r="W3290" s="9"/>
      <c r="X3290" s="4"/>
      <c r="Y3290" s="18"/>
      <c r="Z3290" s="16"/>
      <c r="AD3290" s="5"/>
    </row>
    <row r="3291" spans="2:30" x14ac:dyDescent="0.2">
      <c r="B3291" s="4"/>
      <c r="C3291" s="3"/>
      <c r="D3291" s="29"/>
      <c r="E3291" s="10"/>
      <c r="F3291" s="114"/>
      <c r="G3291" s="2"/>
      <c r="J3291" s="3"/>
      <c r="K3291" s="3"/>
      <c r="L3291" s="3"/>
      <c r="M3291" s="3"/>
      <c r="N3291" s="27"/>
      <c r="O3291" s="4"/>
      <c r="P3291" s="4"/>
      <c r="Q3291" s="2"/>
      <c r="R3291" s="8"/>
      <c r="S3291" s="4"/>
      <c r="T3291" s="4"/>
      <c r="U3291" s="4"/>
      <c r="W3291" s="9"/>
      <c r="X3291" s="4"/>
      <c r="Y3291" s="18"/>
      <c r="Z3291" s="16"/>
      <c r="AD3291" s="5"/>
    </row>
    <row r="3292" spans="2:30" x14ac:dyDescent="0.2">
      <c r="B3292" s="4"/>
      <c r="C3292" s="3"/>
      <c r="D3292" s="29"/>
      <c r="E3292" s="10"/>
      <c r="F3292" s="114"/>
      <c r="G3292" s="2"/>
      <c r="J3292" s="3"/>
      <c r="K3292" s="3"/>
      <c r="L3292" s="3"/>
      <c r="M3292" s="3"/>
      <c r="N3292" s="27"/>
      <c r="O3292" s="4"/>
      <c r="P3292" s="4"/>
      <c r="Q3292" s="2"/>
      <c r="R3292" s="8"/>
      <c r="S3292" s="4"/>
      <c r="T3292" s="4"/>
      <c r="U3292" s="4"/>
      <c r="W3292" s="9"/>
      <c r="X3292" s="4"/>
      <c r="Y3292" s="18"/>
      <c r="Z3292" s="16"/>
      <c r="AD3292" s="5"/>
    </row>
    <row r="3293" spans="2:30" x14ac:dyDescent="0.2">
      <c r="B3293" s="4"/>
      <c r="C3293" s="3"/>
      <c r="D3293" s="29"/>
      <c r="E3293" s="10"/>
      <c r="F3293" s="114"/>
      <c r="G3293" s="2"/>
      <c r="J3293" s="3"/>
      <c r="K3293" s="3"/>
      <c r="L3293" s="3"/>
      <c r="M3293" s="3"/>
      <c r="N3293" s="27"/>
      <c r="O3293" s="4"/>
      <c r="P3293" s="4"/>
      <c r="Q3293" s="2"/>
      <c r="R3293" s="8"/>
      <c r="S3293" s="4"/>
      <c r="T3293" s="4"/>
      <c r="U3293" s="4"/>
      <c r="W3293" s="9"/>
      <c r="X3293" s="4"/>
      <c r="Y3293" s="18"/>
      <c r="Z3293" s="16"/>
      <c r="AD3293" s="5"/>
    </row>
    <row r="3294" spans="2:30" x14ac:dyDescent="0.2">
      <c r="B3294" s="4"/>
      <c r="C3294" s="3"/>
      <c r="D3294" s="29"/>
      <c r="E3294" s="10"/>
      <c r="F3294" s="114"/>
      <c r="G3294" s="2"/>
      <c r="J3294" s="3"/>
      <c r="K3294" s="3"/>
      <c r="L3294" s="3"/>
      <c r="M3294" s="3"/>
      <c r="N3294" s="27"/>
      <c r="O3294" s="4"/>
      <c r="P3294" s="4"/>
      <c r="Q3294" s="2"/>
      <c r="R3294" s="8"/>
      <c r="S3294" s="4"/>
      <c r="T3294" s="4"/>
      <c r="U3294" s="4"/>
      <c r="W3294" s="9"/>
      <c r="X3294" s="4"/>
      <c r="Y3294" s="18"/>
      <c r="Z3294" s="16"/>
      <c r="AD3294" s="5"/>
    </row>
    <row r="3295" spans="2:30" x14ac:dyDescent="0.2">
      <c r="B3295" s="4"/>
      <c r="C3295" s="3"/>
      <c r="D3295" s="29"/>
      <c r="E3295" s="10"/>
      <c r="F3295" s="114"/>
      <c r="G3295" s="2"/>
      <c r="J3295" s="3"/>
      <c r="K3295" s="3"/>
      <c r="L3295" s="3"/>
      <c r="M3295" s="3"/>
      <c r="N3295" s="27"/>
      <c r="O3295" s="4"/>
      <c r="P3295" s="4"/>
      <c r="Q3295" s="2"/>
      <c r="R3295" s="8"/>
      <c r="S3295" s="4"/>
      <c r="T3295" s="4"/>
      <c r="U3295" s="4"/>
      <c r="W3295" s="9"/>
      <c r="X3295" s="4"/>
      <c r="Y3295" s="18"/>
      <c r="Z3295" s="16"/>
      <c r="AD3295" s="5"/>
    </row>
    <row r="3296" spans="2:30" ht="25.5" x14ac:dyDescent="0.2">
      <c r="B3296" s="4"/>
      <c r="C3296" s="3"/>
      <c r="D3296" s="29"/>
      <c r="E3296" s="10"/>
      <c r="F3296" s="114"/>
      <c r="G3296" s="2"/>
      <c r="J3296" s="3"/>
      <c r="K3296" s="3"/>
      <c r="L3296" s="3"/>
      <c r="M3296" s="3"/>
      <c r="N3296" s="27"/>
      <c r="O3296" s="4"/>
      <c r="P3296" s="4"/>
      <c r="Q3296" s="2"/>
      <c r="R3296" s="8"/>
      <c r="S3296" s="4"/>
      <c r="T3296" s="4"/>
      <c r="U3296" s="4"/>
      <c r="W3296" s="9"/>
      <c r="X3296" s="4"/>
      <c r="Y3296" s="107" t="s">
        <v>44</v>
      </c>
      <c r="Z3296" s="107" t="s">
        <v>45</v>
      </c>
      <c r="AD3296" s="5"/>
    </row>
    <row r="3297" spans="2:30" x14ac:dyDescent="0.2">
      <c r="B3297" s="4"/>
      <c r="C3297" s="3"/>
      <c r="D3297" s="29"/>
      <c r="E3297" s="10"/>
      <c r="F3297" s="114"/>
      <c r="G3297" s="2"/>
      <c r="J3297" s="3"/>
      <c r="K3297" s="3"/>
      <c r="L3297" s="3"/>
      <c r="M3297" s="3"/>
      <c r="N3297" s="27"/>
      <c r="O3297" s="4"/>
      <c r="P3297" s="4"/>
      <c r="Q3297" s="2"/>
      <c r="R3297" s="8"/>
      <c r="S3297" s="4"/>
      <c r="T3297" s="4"/>
      <c r="U3297" s="4"/>
      <c r="W3297" s="9"/>
      <c r="X3297" s="93"/>
      <c r="Y3297" s="108">
        <v>290.64933332999999</v>
      </c>
      <c r="Z3297" s="108">
        <v>688.95038801999999</v>
      </c>
      <c r="AD3297" s="5"/>
    </row>
    <row r="3298" spans="2:30" x14ac:dyDescent="0.2">
      <c r="B3298" s="4"/>
      <c r="C3298" s="3"/>
      <c r="D3298" s="29"/>
      <c r="E3298" s="10"/>
      <c r="F3298" s="114"/>
      <c r="G3298" s="2"/>
      <c r="J3298" s="3"/>
      <c r="K3298" s="3"/>
      <c r="L3298" s="3"/>
      <c r="M3298" s="3"/>
      <c r="N3298" s="27"/>
      <c r="O3298" s="4"/>
      <c r="P3298" s="4"/>
      <c r="Q3298" s="2"/>
      <c r="R3298" s="8"/>
      <c r="S3298" s="4"/>
      <c r="T3298" s="4"/>
      <c r="U3298" s="4"/>
      <c r="W3298" s="9"/>
      <c r="X3298" s="4"/>
      <c r="Y3298" s="18"/>
      <c r="Z3298" s="16"/>
      <c r="AD3298" s="5"/>
    </row>
    <row r="3299" spans="2:30" x14ac:dyDescent="0.2">
      <c r="B3299" s="4"/>
      <c r="C3299" s="3"/>
      <c r="D3299" s="29"/>
      <c r="E3299" s="10"/>
      <c r="F3299" s="114"/>
      <c r="G3299" s="2"/>
      <c r="J3299" s="3"/>
      <c r="K3299" s="3"/>
      <c r="L3299" s="3"/>
      <c r="M3299" s="3"/>
      <c r="N3299" s="27"/>
      <c r="O3299" s="4"/>
      <c r="P3299" s="4"/>
      <c r="Q3299" s="2"/>
      <c r="R3299" s="8"/>
      <c r="S3299" s="4"/>
      <c r="T3299" s="4"/>
      <c r="U3299" s="4"/>
      <c r="W3299" s="9"/>
      <c r="X3299" s="4"/>
      <c r="Y3299" s="18"/>
      <c r="Z3299" s="16"/>
      <c r="AD3299" s="5"/>
    </row>
    <row r="3300" spans="2:30" x14ac:dyDescent="0.2">
      <c r="B3300" s="4"/>
      <c r="C3300" s="3"/>
      <c r="D3300" s="29"/>
      <c r="E3300" s="10"/>
      <c r="F3300" s="114"/>
      <c r="G3300" s="2"/>
      <c r="J3300" s="3"/>
      <c r="K3300" s="3"/>
      <c r="L3300" s="3"/>
      <c r="M3300" s="3"/>
      <c r="N3300" s="27"/>
      <c r="O3300" s="4"/>
      <c r="P3300" s="4"/>
      <c r="Q3300" s="2"/>
      <c r="R3300" s="8"/>
      <c r="S3300" s="4"/>
      <c r="T3300" s="4"/>
      <c r="U3300" s="4"/>
      <c r="W3300" s="9"/>
      <c r="X3300" s="4"/>
      <c r="Y3300" s="18"/>
      <c r="Z3300" s="16"/>
      <c r="AD3300" s="5"/>
    </row>
    <row r="3301" spans="2:30" x14ac:dyDescent="0.2">
      <c r="B3301" s="4"/>
      <c r="C3301" s="3"/>
      <c r="D3301" s="29"/>
      <c r="E3301" s="10"/>
      <c r="F3301" s="114"/>
      <c r="G3301" s="2"/>
      <c r="J3301" s="3"/>
      <c r="K3301" s="3"/>
      <c r="L3301" s="3"/>
      <c r="M3301" s="3"/>
      <c r="N3301" s="27"/>
      <c r="O3301" s="4"/>
      <c r="P3301" s="4"/>
      <c r="Q3301" s="2"/>
      <c r="R3301" s="8"/>
      <c r="S3301" s="4"/>
      <c r="T3301" s="4"/>
      <c r="U3301" s="4"/>
      <c r="W3301" s="9"/>
      <c r="X3301" s="4"/>
      <c r="Y3301" s="18"/>
      <c r="Z3301" s="16"/>
      <c r="AD3301" s="5"/>
    </row>
    <row r="3302" spans="2:30" x14ac:dyDescent="0.2">
      <c r="B3302" s="4"/>
      <c r="C3302" s="3"/>
      <c r="D3302" s="29"/>
      <c r="E3302" s="10"/>
      <c r="F3302" s="114"/>
      <c r="G3302" s="2"/>
      <c r="J3302" s="3"/>
      <c r="K3302" s="3"/>
      <c r="L3302" s="3"/>
      <c r="M3302" s="3"/>
      <c r="N3302" s="27"/>
      <c r="O3302" s="4"/>
      <c r="P3302" s="4"/>
      <c r="Q3302" s="2"/>
      <c r="R3302" s="8"/>
      <c r="S3302" s="4"/>
      <c r="T3302" s="4"/>
      <c r="U3302" s="4"/>
      <c r="W3302" s="9"/>
      <c r="X3302" s="4"/>
      <c r="Y3302" s="18"/>
      <c r="Z3302" s="16"/>
      <c r="AD3302" s="5"/>
    </row>
    <row r="3303" spans="2:30" x14ac:dyDescent="0.2">
      <c r="B3303" s="4"/>
      <c r="C3303" s="3"/>
      <c r="D3303" s="29"/>
      <c r="E3303" s="10"/>
      <c r="F3303" s="114"/>
      <c r="G3303" s="2"/>
      <c r="J3303" s="3"/>
      <c r="K3303" s="3"/>
      <c r="L3303" s="3"/>
      <c r="M3303" s="3"/>
      <c r="N3303" s="27"/>
      <c r="O3303" s="4"/>
      <c r="P3303" s="4"/>
      <c r="Q3303" s="2"/>
      <c r="R3303" s="8"/>
      <c r="S3303" s="4"/>
      <c r="T3303" s="4"/>
      <c r="U3303" s="4"/>
      <c r="W3303" s="9"/>
      <c r="X3303" s="4"/>
      <c r="Y3303" s="18"/>
      <c r="Z3303" s="16"/>
      <c r="AD3303" s="5"/>
    </row>
    <row r="3304" spans="2:30" x14ac:dyDescent="0.2">
      <c r="B3304" s="4"/>
      <c r="C3304" s="3"/>
      <c r="D3304" s="29"/>
      <c r="E3304" s="10"/>
      <c r="F3304" s="114"/>
      <c r="G3304" s="2"/>
      <c r="J3304" s="3"/>
      <c r="K3304" s="3"/>
      <c r="L3304" s="3"/>
      <c r="M3304" s="3"/>
      <c r="N3304" s="27"/>
      <c r="O3304" s="4"/>
      <c r="P3304" s="4"/>
      <c r="Q3304" s="2"/>
      <c r="R3304" s="8"/>
      <c r="S3304" s="4"/>
      <c r="T3304" s="4"/>
      <c r="U3304" s="4"/>
      <c r="W3304" s="9"/>
      <c r="X3304" s="4"/>
      <c r="Y3304" s="18"/>
      <c r="Z3304" s="16"/>
      <c r="AD3304" s="5"/>
    </row>
    <row r="3305" spans="2:30" x14ac:dyDescent="0.2">
      <c r="B3305" s="4"/>
      <c r="C3305" s="3"/>
      <c r="D3305" s="29"/>
      <c r="E3305" s="10"/>
      <c r="F3305" s="114"/>
      <c r="G3305" s="2"/>
      <c r="J3305" s="3"/>
      <c r="K3305" s="3"/>
      <c r="L3305" s="3"/>
      <c r="M3305" s="3"/>
      <c r="N3305" s="27"/>
      <c r="O3305" s="4"/>
      <c r="P3305" s="4"/>
      <c r="Q3305" s="2"/>
      <c r="R3305" s="8"/>
      <c r="S3305" s="4"/>
      <c r="T3305" s="4"/>
      <c r="U3305" s="4"/>
      <c r="W3305" s="9"/>
      <c r="X3305" s="4"/>
      <c r="Y3305" s="18"/>
      <c r="Z3305" s="16"/>
      <c r="AD3305" s="5"/>
    </row>
    <row r="3306" spans="2:30" x14ac:dyDescent="0.2">
      <c r="B3306" s="4"/>
      <c r="C3306" s="3"/>
      <c r="D3306" s="29"/>
      <c r="E3306" s="10"/>
      <c r="F3306" s="114"/>
      <c r="G3306" s="2"/>
      <c r="J3306" s="3"/>
      <c r="K3306" s="3"/>
      <c r="L3306" s="3"/>
      <c r="M3306" s="3"/>
      <c r="N3306" s="27"/>
      <c r="O3306" s="4"/>
      <c r="P3306" s="4"/>
      <c r="Q3306" s="2"/>
      <c r="R3306" s="8"/>
      <c r="S3306" s="4"/>
      <c r="T3306" s="4"/>
      <c r="U3306" s="4"/>
      <c r="W3306" s="9"/>
      <c r="X3306" s="4"/>
      <c r="Y3306" s="18"/>
      <c r="Z3306" s="16"/>
      <c r="AD3306" s="5"/>
    </row>
    <row r="3307" spans="2:30" x14ac:dyDescent="0.2">
      <c r="B3307" s="4"/>
      <c r="C3307" s="3"/>
      <c r="D3307" s="29"/>
      <c r="E3307" s="10"/>
      <c r="F3307" s="114"/>
      <c r="G3307" s="2"/>
      <c r="J3307" s="3"/>
      <c r="K3307" s="3"/>
      <c r="L3307" s="3"/>
      <c r="M3307" s="3"/>
      <c r="N3307" s="27"/>
      <c r="O3307" s="4"/>
      <c r="P3307" s="4"/>
      <c r="Q3307" s="2"/>
      <c r="R3307" s="8"/>
      <c r="S3307" s="4"/>
      <c r="T3307" s="4"/>
      <c r="U3307" s="4"/>
      <c r="W3307" s="9"/>
      <c r="X3307" s="4"/>
      <c r="Y3307" s="18"/>
      <c r="Z3307" s="16"/>
      <c r="AD3307" s="5"/>
    </row>
    <row r="3308" spans="2:30" x14ac:dyDescent="0.2">
      <c r="B3308" s="4"/>
      <c r="C3308" s="3"/>
      <c r="D3308" s="29"/>
      <c r="E3308" s="10"/>
      <c r="F3308" s="114"/>
      <c r="G3308" s="2"/>
      <c r="J3308" s="3"/>
      <c r="K3308" s="3"/>
      <c r="L3308" s="3"/>
      <c r="M3308" s="3"/>
      <c r="N3308" s="27"/>
      <c r="O3308" s="4"/>
      <c r="P3308" s="4"/>
      <c r="Q3308" s="2"/>
      <c r="R3308" s="8"/>
      <c r="S3308" s="4"/>
      <c r="T3308" s="4"/>
      <c r="U3308" s="4"/>
      <c r="W3308" s="9"/>
      <c r="X3308" s="4"/>
      <c r="Y3308" s="18"/>
      <c r="Z3308" s="16"/>
      <c r="AD3308" s="5"/>
    </row>
    <row r="3309" spans="2:30" x14ac:dyDescent="0.2">
      <c r="B3309" s="4"/>
      <c r="C3309" s="3"/>
      <c r="D3309" s="29"/>
      <c r="E3309" s="10"/>
      <c r="F3309" s="114"/>
      <c r="G3309" s="2"/>
      <c r="J3309" s="3"/>
      <c r="K3309" s="3"/>
      <c r="L3309" s="3"/>
      <c r="M3309" s="3"/>
      <c r="N3309" s="27"/>
      <c r="O3309" s="4"/>
      <c r="P3309" s="4"/>
      <c r="Q3309" s="2"/>
      <c r="R3309" s="8"/>
      <c r="S3309" s="4"/>
      <c r="T3309" s="4"/>
      <c r="U3309" s="4"/>
      <c r="W3309" s="9"/>
      <c r="X3309" s="4"/>
      <c r="Y3309" s="18"/>
      <c r="Z3309" s="16"/>
      <c r="AD3309" s="5"/>
    </row>
    <row r="3310" spans="2:30" x14ac:dyDescent="0.2">
      <c r="B3310" s="4"/>
      <c r="C3310" s="3"/>
      <c r="D3310" s="29"/>
      <c r="E3310" s="10"/>
      <c r="F3310" s="114"/>
      <c r="G3310" s="2"/>
      <c r="J3310" s="3"/>
      <c r="K3310" s="3"/>
      <c r="L3310" s="3"/>
      <c r="M3310" s="3"/>
      <c r="N3310" s="27"/>
      <c r="O3310" s="4"/>
      <c r="P3310" s="4"/>
      <c r="Q3310" s="2"/>
      <c r="R3310" s="8"/>
      <c r="S3310" s="4"/>
      <c r="T3310" s="4"/>
      <c r="U3310" s="4"/>
      <c r="W3310" s="9"/>
      <c r="X3310" s="4"/>
      <c r="Y3310" s="18"/>
      <c r="Z3310" s="16"/>
      <c r="AD3310" s="5"/>
    </row>
    <row r="3311" spans="2:30" x14ac:dyDescent="0.2">
      <c r="B3311" s="4"/>
      <c r="C3311" s="3"/>
      <c r="D3311" s="29"/>
      <c r="E3311" s="10"/>
      <c r="F3311" s="114"/>
      <c r="G3311" s="2"/>
      <c r="J3311" s="3"/>
      <c r="K3311" s="3"/>
      <c r="L3311" s="3"/>
      <c r="M3311" s="3"/>
      <c r="N3311" s="27"/>
      <c r="O3311" s="4"/>
      <c r="P3311" s="4"/>
      <c r="Q3311" s="2"/>
      <c r="R3311" s="8"/>
      <c r="S3311" s="4"/>
      <c r="T3311" s="4"/>
      <c r="U3311" s="4"/>
      <c r="W3311" s="9"/>
      <c r="X3311" s="4"/>
      <c r="Y3311" s="18"/>
      <c r="Z3311" s="16"/>
      <c r="AD3311" s="5"/>
    </row>
    <row r="3312" spans="2:30" x14ac:dyDescent="0.2">
      <c r="B3312" s="4"/>
      <c r="C3312" s="3"/>
      <c r="D3312" s="29"/>
      <c r="E3312" s="10"/>
      <c r="F3312" s="114"/>
      <c r="G3312" s="2"/>
      <c r="J3312" s="3"/>
      <c r="K3312" s="3"/>
      <c r="L3312" s="3"/>
      <c r="M3312" s="3"/>
      <c r="N3312" s="27"/>
      <c r="O3312" s="4"/>
      <c r="P3312" s="4"/>
      <c r="Q3312" s="2"/>
      <c r="R3312" s="8"/>
      <c r="S3312" s="4"/>
      <c r="T3312" s="4"/>
      <c r="U3312" s="4"/>
      <c r="W3312" s="9"/>
      <c r="X3312" s="4"/>
      <c r="Y3312" s="18"/>
      <c r="Z3312" s="16"/>
      <c r="AD3312" s="5"/>
    </row>
    <row r="3313" spans="2:30" x14ac:dyDescent="0.2">
      <c r="B3313" s="4"/>
      <c r="C3313" s="3"/>
      <c r="D3313" s="29"/>
      <c r="E3313" s="10"/>
      <c r="F3313" s="114"/>
      <c r="G3313" s="2"/>
      <c r="J3313" s="3"/>
      <c r="K3313" s="3"/>
      <c r="L3313" s="3"/>
      <c r="M3313" s="3"/>
      <c r="N3313" s="27"/>
      <c r="O3313" s="4"/>
      <c r="P3313" s="4"/>
      <c r="Q3313" s="2"/>
      <c r="R3313" s="8"/>
      <c r="S3313" s="4"/>
      <c r="T3313" s="4"/>
      <c r="U3313" s="4"/>
      <c r="W3313" s="9"/>
      <c r="X3313" s="4"/>
      <c r="Y3313" s="18"/>
      <c r="Z3313" s="16"/>
      <c r="AD3313" s="5"/>
    </row>
    <row r="3314" spans="2:30" x14ac:dyDescent="0.2">
      <c r="B3314" s="4"/>
      <c r="C3314" s="3"/>
      <c r="D3314" s="29"/>
      <c r="E3314" s="10"/>
      <c r="F3314" s="114"/>
      <c r="G3314" s="2"/>
      <c r="J3314" s="3"/>
      <c r="K3314" s="3"/>
      <c r="L3314" s="3"/>
      <c r="M3314" s="3"/>
      <c r="N3314" s="27"/>
      <c r="O3314" s="4"/>
      <c r="P3314" s="4"/>
      <c r="Q3314" s="2"/>
      <c r="R3314" s="8"/>
      <c r="S3314" s="4"/>
      <c r="T3314" s="4"/>
      <c r="U3314" s="4"/>
      <c r="W3314" s="9"/>
      <c r="X3314" s="4"/>
      <c r="Y3314" s="18"/>
      <c r="Z3314" s="16"/>
      <c r="AD3314" s="5"/>
    </row>
    <row r="3315" spans="2:30" x14ac:dyDescent="0.2">
      <c r="B3315" s="4"/>
      <c r="C3315" s="3"/>
      <c r="D3315" s="29"/>
      <c r="E3315" s="10"/>
      <c r="F3315" s="114"/>
      <c r="G3315" s="2"/>
      <c r="J3315" s="3"/>
      <c r="K3315" s="3"/>
      <c r="L3315" s="3"/>
      <c r="M3315" s="3"/>
      <c r="N3315" s="27"/>
      <c r="O3315" s="4"/>
      <c r="P3315" s="4"/>
      <c r="Q3315" s="2"/>
      <c r="R3315" s="8"/>
      <c r="S3315" s="4"/>
      <c r="T3315" s="4"/>
      <c r="U3315" s="4"/>
      <c r="W3315" s="9"/>
      <c r="X3315" s="4"/>
      <c r="Y3315" s="18"/>
      <c r="Z3315" s="16"/>
      <c r="AD3315" s="5"/>
    </row>
    <row r="3316" spans="2:30" x14ac:dyDescent="0.2">
      <c r="B3316" s="4"/>
      <c r="C3316" s="3"/>
      <c r="D3316" s="29"/>
      <c r="E3316" s="10"/>
      <c r="F3316" s="114"/>
      <c r="G3316" s="2"/>
      <c r="J3316" s="3"/>
      <c r="K3316" s="3"/>
      <c r="L3316" s="3"/>
      <c r="M3316" s="3"/>
      <c r="N3316" s="27"/>
      <c r="O3316" s="4"/>
      <c r="P3316" s="4"/>
      <c r="Q3316" s="2"/>
      <c r="R3316" s="8"/>
      <c r="S3316" s="4"/>
      <c r="T3316" s="4"/>
      <c r="U3316" s="4"/>
      <c r="W3316" s="9"/>
      <c r="X3316" s="4"/>
      <c r="Y3316" s="18"/>
      <c r="Z3316" s="16"/>
      <c r="AD3316" s="5"/>
    </row>
    <row r="3317" spans="2:30" x14ac:dyDescent="0.2">
      <c r="B3317" s="4"/>
      <c r="C3317" s="3"/>
      <c r="D3317" s="29"/>
      <c r="E3317" s="10"/>
      <c r="F3317" s="114"/>
      <c r="G3317" s="2"/>
      <c r="J3317" s="3"/>
      <c r="K3317" s="3"/>
      <c r="L3317" s="3"/>
      <c r="M3317" s="3"/>
      <c r="N3317" s="27"/>
      <c r="O3317" s="4"/>
      <c r="P3317" s="4"/>
      <c r="Q3317" s="2"/>
      <c r="R3317" s="8"/>
      <c r="S3317" s="4"/>
      <c r="T3317" s="4"/>
      <c r="U3317" s="4"/>
      <c r="W3317" s="9"/>
      <c r="X3317" s="4"/>
      <c r="Y3317" s="18"/>
      <c r="Z3317" s="16"/>
      <c r="AD3317" s="5"/>
    </row>
    <row r="3318" spans="2:30" x14ac:dyDescent="0.2">
      <c r="B3318" s="4"/>
      <c r="C3318" s="3"/>
      <c r="D3318" s="29"/>
      <c r="E3318" s="10"/>
      <c r="F3318" s="114"/>
      <c r="G3318" s="2"/>
      <c r="J3318" s="3"/>
      <c r="K3318" s="3"/>
      <c r="L3318" s="3"/>
      <c r="M3318" s="3"/>
      <c r="N3318" s="27"/>
      <c r="O3318" s="4"/>
      <c r="P3318" s="4"/>
      <c r="Q3318" s="2"/>
      <c r="R3318" s="8"/>
      <c r="S3318" s="4"/>
      <c r="T3318" s="4"/>
      <c r="U3318" s="4"/>
      <c r="W3318" s="9"/>
      <c r="X3318" s="4"/>
      <c r="Y3318" s="18"/>
      <c r="Z3318" s="16"/>
      <c r="AD3318" s="5"/>
    </row>
    <row r="3319" spans="2:30" x14ac:dyDescent="0.2">
      <c r="B3319" s="4"/>
      <c r="C3319" s="3"/>
      <c r="D3319" s="29"/>
      <c r="E3319" s="10"/>
      <c r="F3319" s="114"/>
      <c r="G3319" s="2"/>
      <c r="J3319" s="3"/>
      <c r="K3319" s="3"/>
      <c r="L3319" s="3"/>
      <c r="M3319" s="3"/>
      <c r="N3319" s="27"/>
      <c r="O3319" s="4"/>
      <c r="P3319" s="4"/>
      <c r="Q3319" s="2"/>
      <c r="R3319" s="8"/>
      <c r="S3319" s="4"/>
      <c r="T3319" s="4"/>
      <c r="U3319" s="4"/>
      <c r="W3319" s="9"/>
      <c r="X3319" s="4"/>
      <c r="Y3319" s="18"/>
      <c r="Z3319" s="16"/>
      <c r="AD3319" s="5"/>
    </row>
    <row r="3320" spans="2:30" x14ac:dyDescent="0.2">
      <c r="B3320" s="4"/>
      <c r="C3320" s="3"/>
      <c r="D3320" s="29"/>
      <c r="E3320" s="10"/>
      <c r="F3320" s="114"/>
      <c r="G3320" s="2"/>
      <c r="J3320" s="3"/>
      <c r="K3320" s="3"/>
      <c r="L3320" s="3"/>
      <c r="M3320" s="3"/>
      <c r="N3320" s="27"/>
      <c r="O3320" s="4"/>
      <c r="P3320" s="4"/>
      <c r="Q3320" s="2"/>
      <c r="R3320" s="8"/>
      <c r="S3320" s="4"/>
      <c r="T3320" s="4"/>
      <c r="U3320" s="4"/>
      <c r="W3320" s="9"/>
      <c r="X3320" s="4"/>
      <c r="Y3320" s="18"/>
      <c r="Z3320" s="16"/>
      <c r="AD3320" s="5"/>
    </row>
    <row r="3321" spans="2:30" x14ac:dyDescent="0.2">
      <c r="B3321" s="4"/>
      <c r="C3321" s="3"/>
      <c r="D3321" s="29"/>
      <c r="E3321" s="10"/>
      <c r="F3321" s="114"/>
      <c r="G3321" s="2"/>
      <c r="J3321" s="3"/>
      <c r="K3321" s="3"/>
      <c r="L3321" s="3"/>
      <c r="M3321" s="3"/>
      <c r="N3321" s="27"/>
      <c r="O3321" s="4"/>
      <c r="P3321" s="4"/>
      <c r="Q3321" s="2"/>
      <c r="R3321" s="8"/>
      <c r="S3321" s="4"/>
      <c r="T3321" s="4"/>
      <c r="U3321" s="4"/>
      <c r="W3321" s="9"/>
      <c r="X3321" s="4"/>
      <c r="Y3321" s="18"/>
      <c r="Z3321" s="16"/>
      <c r="AD3321" s="5"/>
    </row>
    <row r="3322" spans="2:30" x14ac:dyDescent="0.2">
      <c r="B3322" s="4"/>
      <c r="C3322" s="3"/>
      <c r="D3322" s="29"/>
      <c r="E3322" s="10"/>
      <c r="F3322" s="114"/>
      <c r="G3322" s="2"/>
      <c r="J3322" s="3"/>
      <c r="K3322" s="3"/>
      <c r="L3322" s="3"/>
      <c r="M3322" s="3"/>
      <c r="N3322" s="27"/>
      <c r="O3322" s="4"/>
      <c r="P3322" s="4"/>
      <c r="Q3322" s="2"/>
      <c r="R3322" s="8"/>
      <c r="S3322" s="4"/>
      <c r="T3322" s="4"/>
      <c r="U3322" s="4"/>
      <c r="W3322" s="9"/>
      <c r="X3322" s="4"/>
      <c r="Y3322" s="18"/>
      <c r="Z3322" s="16"/>
      <c r="AD3322" s="5"/>
    </row>
    <row r="3323" spans="2:30" x14ac:dyDescent="0.2">
      <c r="B3323" s="4"/>
      <c r="C3323" s="3"/>
      <c r="D3323" s="29"/>
      <c r="E3323" s="10"/>
      <c r="F3323" s="114"/>
      <c r="G3323" s="2"/>
      <c r="J3323" s="3"/>
      <c r="K3323" s="3"/>
      <c r="L3323" s="3"/>
      <c r="M3323" s="3"/>
      <c r="N3323" s="27"/>
      <c r="O3323" s="4"/>
      <c r="P3323" s="4"/>
      <c r="Q3323" s="2"/>
      <c r="R3323" s="8"/>
      <c r="S3323" s="4"/>
      <c r="T3323" s="4"/>
      <c r="U3323" s="4"/>
      <c r="W3323" s="9"/>
      <c r="X3323" s="4"/>
      <c r="Y3323" s="18"/>
      <c r="Z3323" s="16"/>
      <c r="AD3323" s="5"/>
    </row>
    <row r="3324" spans="2:30" x14ac:dyDescent="0.2">
      <c r="B3324" s="4"/>
      <c r="C3324" s="3"/>
      <c r="D3324" s="29"/>
      <c r="E3324" s="10"/>
      <c r="F3324" s="114"/>
      <c r="G3324" s="2"/>
      <c r="J3324" s="3"/>
      <c r="K3324" s="3"/>
      <c r="L3324" s="3"/>
      <c r="M3324" s="3"/>
      <c r="N3324" s="27"/>
      <c r="O3324" s="4"/>
      <c r="P3324" s="4"/>
      <c r="Q3324" s="2"/>
      <c r="R3324" s="8"/>
      <c r="S3324" s="4"/>
      <c r="T3324" s="4"/>
      <c r="U3324" s="4"/>
      <c r="W3324" s="9"/>
      <c r="X3324" s="4"/>
      <c r="Y3324" s="18"/>
      <c r="Z3324" s="16"/>
      <c r="AD3324" s="5"/>
    </row>
    <row r="3325" spans="2:30" x14ac:dyDescent="0.2">
      <c r="B3325" s="4"/>
      <c r="C3325" s="3"/>
      <c r="D3325" s="29"/>
      <c r="E3325" s="10"/>
      <c r="F3325" s="114"/>
      <c r="G3325" s="2"/>
      <c r="J3325" s="3"/>
      <c r="K3325" s="3"/>
      <c r="L3325" s="3"/>
      <c r="M3325" s="3"/>
      <c r="N3325" s="27"/>
      <c r="O3325" s="4"/>
      <c r="P3325" s="4"/>
      <c r="Q3325" s="2"/>
      <c r="R3325" s="8"/>
      <c r="S3325" s="4"/>
      <c r="T3325" s="4"/>
      <c r="U3325" s="4"/>
      <c r="W3325" s="9"/>
      <c r="X3325" s="4"/>
      <c r="Y3325" s="18"/>
      <c r="Z3325" s="16"/>
      <c r="AD3325" s="5"/>
    </row>
    <row r="3326" spans="2:30" ht="25.5" x14ac:dyDescent="0.2">
      <c r="B3326" s="4"/>
      <c r="C3326" s="3"/>
      <c r="D3326" s="29"/>
      <c r="E3326" s="10"/>
      <c r="F3326" s="114"/>
      <c r="G3326" s="2"/>
      <c r="J3326" s="3"/>
      <c r="K3326" s="3"/>
      <c r="L3326" s="3"/>
      <c r="M3326" s="3"/>
      <c r="N3326" s="27"/>
      <c r="O3326" s="4"/>
      <c r="P3326" s="4"/>
      <c r="Q3326" s="2"/>
      <c r="R3326" s="8"/>
      <c r="S3326" s="4"/>
      <c r="T3326" s="4"/>
      <c r="U3326" s="4"/>
      <c r="W3326" s="9"/>
      <c r="X3326" s="4"/>
      <c r="Y3326" s="107" t="s">
        <v>44</v>
      </c>
      <c r="Z3326" s="107" t="s">
        <v>45</v>
      </c>
      <c r="AD3326" s="5"/>
    </row>
    <row r="3327" spans="2:30" x14ac:dyDescent="0.2">
      <c r="B3327" s="4"/>
      <c r="C3327" s="3"/>
      <c r="D3327" s="29"/>
      <c r="E3327" s="10"/>
      <c r="F3327" s="114"/>
      <c r="G3327" s="2"/>
      <c r="J3327" s="3"/>
      <c r="K3327" s="3"/>
      <c r="L3327" s="3"/>
      <c r="M3327" s="3"/>
      <c r="N3327" s="27"/>
      <c r="O3327" s="4"/>
      <c r="P3327" s="4"/>
      <c r="Q3327" s="2"/>
      <c r="R3327" s="8"/>
      <c r="S3327" s="4"/>
      <c r="T3327" s="4"/>
      <c r="U3327" s="4"/>
      <c r="W3327" s="9"/>
      <c r="X3327" s="93"/>
      <c r="Y3327" s="108">
        <v>0</v>
      </c>
      <c r="Z3327" s="109">
        <v>1002.21141513</v>
      </c>
      <c r="AD3327" s="5"/>
    </row>
    <row r="3328" spans="2:30" x14ac:dyDescent="0.2">
      <c r="B3328" s="4"/>
      <c r="C3328" s="3"/>
      <c r="D3328" s="29"/>
      <c r="E3328" s="10"/>
      <c r="F3328" s="114"/>
      <c r="G3328" s="2"/>
      <c r="J3328" s="3"/>
      <c r="K3328" s="3"/>
      <c r="L3328" s="3"/>
      <c r="M3328" s="3"/>
      <c r="N3328" s="27"/>
      <c r="O3328" s="4"/>
      <c r="P3328" s="4"/>
      <c r="Q3328" s="2"/>
      <c r="R3328" s="8"/>
      <c r="S3328" s="4"/>
      <c r="T3328" s="4"/>
      <c r="U3328" s="4"/>
      <c r="W3328" s="9"/>
      <c r="X3328" s="4"/>
      <c r="Y3328" s="18"/>
      <c r="Z3328" s="16"/>
      <c r="AD3328" s="5"/>
    </row>
    <row r="3329" spans="2:30" x14ac:dyDescent="0.2">
      <c r="B3329" s="4"/>
      <c r="C3329" s="3"/>
      <c r="D3329" s="29"/>
      <c r="E3329" s="10"/>
      <c r="F3329" s="114"/>
      <c r="G3329" s="2"/>
      <c r="J3329" s="3"/>
      <c r="K3329" s="3"/>
      <c r="L3329" s="3"/>
      <c r="M3329" s="3"/>
      <c r="N3329" s="27"/>
      <c r="O3329" s="4"/>
      <c r="P3329" s="4"/>
      <c r="Q3329" s="2"/>
      <c r="R3329" s="8"/>
      <c r="S3329" s="4"/>
      <c r="T3329" s="4"/>
      <c r="U3329" s="4"/>
      <c r="W3329" s="9"/>
      <c r="X3329" s="4"/>
      <c r="Y3329" s="18"/>
      <c r="Z3329" s="16"/>
      <c r="AD3329" s="5"/>
    </row>
    <row r="3330" spans="2:30" x14ac:dyDescent="0.2">
      <c r="B3330" s="4"/>
      <c r="C3330" s="3"/>
      <c r="D3330" s="29"/>
      <c r="E3330" s="10"/>
      <c r="F3330" s="114"/>
      <c r="G3330" s="2"/>
      <c r="J3330" s="3"/>
      <c r="K3330" s="3"/>
      <c r="L3330" s="3"/>
      <c r="M3330" s="3"/>
      <c r="N3330" s="27"/>
      <c r="O3330" s="4"/>
      <c r="P3330" s="4"/>
      <c r="Q3330" s="2"/>
      <c r="R3330" s="8"/>
      <c r="S3330" s="4"/>
      <c r="T3330" s="4"/>
      <c r="U3330" s="4"/>
      <c r="W3330" s="9"/>
      <c r="X3330" s="4"/>
      <c r="Y3330" s="18"/>
      <c r="Z3330" s="16"/>
      <c r="AD3330" s="5"/>
    </row>
    <row r="3331" spans="2:30" x14ac:dyDescent="0.2">
      <c r="B3331" s="4"/>
      <c r="C3331" s="3"/>
      <c r="D3331" s="29"/>
      <c r="E3331" s="10"/>
      <c r="F3331" s="114"/>
      <c r="G3331" s="2"/>
      <c r="J3331" s="3"/>
      <c r="K3331" s="3"/>
      <c r="L3331" s="3"/>
      <c r="M3331" s="3"/>
      <c r="N3331" s="27"/>
      <c r="O3331" s="4"/>
      <c r="P3331" s="4"/>
      <c r="Q3331" s="2"/>
      <c r="R3331" s="8"/>
      <c r="S3331" s="4"/>
      <c r="T3331" s="4"/>
      <c r="U3331" s="4"/>
      <c r="W3331" s="9"/>
      <c r="X3331" s="4"/>
      <c r="Y3331" s="18"/>
      <c r="Z3331" s="16"/>
      <c r="AD3331" s="5"/>
    </row>
    <row r="3332" spans="2:30" x14ac:dyDescent="0.2">
      <c r="B3332" s="4"/>
      <c r="C3332" s="3"/>
      <c r="D3332" s="29"/>
      <c r="E3332" s="10"/>
      <c r="F3332" s="114"/>
      <c r="G3332" s="2"/>
      <c r="J3332" s="3"/>
      <c r="K3332" s="3"/>
      <c r="L3332" s="3"/>
      <c r="M3332" s="3"/>
      <c r="N3332" s="27"/>
      <c r="O3332" s="4"/>
      <c r="P3332" s="4"/>
      <c r="Q3332" s="2"/>
      <c r="R3332" s="8"/>
      <c r="S3332" s="4"/>
      <c r="T3332" s="4"/>
      <c r="U3332" s="4"/>
      <c r="W3332" s="9"/>
      <c r="X3332" s="4"/>
      <c r="Y3332" s="18"/>
      <c r="Z3332" s="16"/>
      <c r="AD3332" s="5"/>
    </row>
    <row r="3333" spans="2:30" x14ac:dyDescent="0.2">
      <c r="B3333" s="4"/>
      <c r="C3333" s="3"/>
      <c r="D3333" s="29"/>
      <c r="E3333" s="10"/>
      <c r="F3333" s="114"/>
      <c r="G3333" s="2"/>
      <c r="J3333" s="3"/>
      <c r="K3333" s="3"/>
      <c r="L3333" s="3"/>
      <c r="M3333" s="3"/>
      <c r="N3333" s="27"/>
      <c r="O3333" s="4"/>
      <c r="P3333" s="4"/>
      <c r="Q3333" s="2"/>
      <c r="R3333" s="8"/>
      <c r="S3333" s="4"/>
      <c r="T3333" s="4"/>
      <c r="U3333" s="4"/>
      <c r="W3333" s="9"/>
      <c r="X3333" s="4"/>
      <c r="Y3333" s="18"/>
      <c r="Z3333" s="16"/>
      <c r="AD3333" s="5"/>
    </row>
    <row r="3334" spans="2:30" x14ac:dyDescent="0.2">
      <c r="B3334" s="4"/>
      <c r="C3334" s="3"/>
      <c r="D3334" s="29"/>
      <c r="E3334" s="10"/>
      <c r="F3334" s="114"/>
      <c r="G3334" s="2"/>
      <c r="J3334" s="3"/>
      <c r="K3334" s="3"/>
      <c r="L3334" s="3"/>
      <c r="M3334" s="3"/>
      <c r="N3334" s="27"/>
      <c r="O3334" s="4"/>
      <c r="P3334" s="4"/>
      <c r="Q3334" s="2"/>
      <c r="R3334" s="8"/>
      <c r="S3334" s="4"/>
      <c r="T3334" s="4"/>
      <c r="U3334" s="4"/>
      <c r="W3334" s="9"/>
      <c r="X3334" s="4"/>
      <c r="Y3334" s="18"/>
      <c r="Z3334" s="16"/>
      <c r="AD3334" s="5"/>
    </row>
    <row r="3335" spans="2:30" x14ac:dyDescent="0.2">
      <c r="B3335" s="4"/>
      <c r="C3335" s="3"/>
      <c r="D3335" s="29"/>
      <c r="E3335" s="10"/>
      <c r="F3335" s="114"/>
      <c r="G3335" s="2"/>
      <c r="J3335" s="3"/>
      <c r="K3335" s="3"/>
      <c r="L3335" s="3"/>
      <c r="M3335" s="3"/>
      <c r="N3335" s="27"/>
      <c r="O3335" s="4"/>
      <c r="P3335" s="4"/>
      <c r="Q3335" s="2"/>
      <c r="R3335" s="8"/>
      <c r="S3335" s="4"/>
      <c r="T3335" s="4"/>
      <c r="U3335" s="4"/>
      <c r="W3335" s="9"/>
      <c r="X3335" s="4"/>
      <c r="Y3335" s="18"/>
      <c r="Z3335" s="16"/>
      <c r="AD3335" s="5"/>
    </row>
    <row r="3336" spans="2:30" x14ac:dyDescent="0.2">
      <c r="B3336" s="4"/>
      <c r="C3336" s="3"/>
      <c r="D3336" s="29"/>
      <c r="E3336" s="10"/>
      <c r="F3336" s="114"/>
      <c r="G3336" s="2"/>
      <c r="J3336" s="3"/>
      <c r="K3336" s="3"/>
      <c r="L3336" s="3"/>
      <c r="M3336" s="3"/>
      <c r="N3336" s="27"/>
      <c r="O3336" s="4"/>
      <c r="P3336" s="4"/>
      <c r="Q3336" s="2"/>
      <c r="R3336" s="8"/>
      <c r="S3336" s="4"/>
      <c r="T3336" s="4"/>
      <c r="U3336" s="4"/>
      <c r="W3336" s="9"/>
      <c r="X3336" s="4"/>
      <c r="Y3336" s="18"/>
      <c r="Z3336" s="16"/>
      <c r="AD3336" s="5"/>
    </row>
    <row r="3337" spans="2:30" x14ac:dyDescent="0.2">
      <c r="B3337" s="4"/>
      <c r="C3337" s="3"/>
      <c r="D3337" s="29"/>
      <c r="E3337" s="10"/>
      <c r="F3337" s="114"/>
      <c r="G3337" s="2"/>
      <c r="J3337" s="3"/>
      <c r="K3337" s="3"/>
      <c r="L3337" s="3"/>
      <c r="M3337" s="3"/>
      <c r="N3337" s="27"/>
      <c r="O3337" s="4"/>
      <c r="P3337" s="4"/>
      <c r="Q3337" s="2"/>
      <c r="R3337" s="8"/>
      <c r="S3337" s="4"/>
      <c r="T3337" s="4"/>
      <c r="U3337" s="4"/>
      <c r="W3337" s="9"/>
      <c r="X3337" s="4"/>
      <c r="Y3337" s="18"/>
      <c r="Z3337" s="16"/>
      <c r="AD3337" s="5"/>
    </row>
    <row r="3338" spans="2:30" x14ac:dyDescent="0.2">
      <c r="B3338" s="4"/>
      <c r="C3338" s="3"/>
      <c r="D3338" s="29"/>
      <c r="E3338" s="10"/>
      <c r="F3338" s="114"/>
      <c r="G3338" s="2"/>
      <c r="J3338" s="3"/>
      <c r="K3338" s="3"/>
      <c r="L3338" s="3"/>
      <c r="M3338" s="3"/>
      <c r="N3338" s="27"/>
      <c r="O3338" s="4"/>
      <c r="P3338" s="4"/>
      <c r="Q3338" s="2"/>
      <c r="R3338" s="8"/>
      <c r="S3338" s="4"/>
      <c r="T3338" s="4"/>
      <c r="U3338" s="4"/>
      <c r="W3338" s="9"/>
      <c r="X3338" s="4"/>
      <c r="Y3338" s="18"/>
      <c r="Z3338" s="16"/>
      <c r="AD3338" s="5"/>
    </row>
    <row r="3339" spans="2:30" x14ac:dyDescent="0.2">
      <c r="B3339" s="4"/>
      <c r="C3339" s="3"/>
      <c r="D3339" s="29"/>
      <c r="E3339" s="10"/>
      <c r="F3339" s="114"/>
      <c r="G3339" s="2"/>
      <c r="J3339" s="3"/>
      <c r="K3339" s="3"/>
      <c r="L3339" s="3"/>
      <c r="M3339" s="3"/>
      <c r="N3339" s="27"/>
      <c r="O3339" s="4"/>
      <c r="P3339" s="4"/>
      <c r="Q3339" s="2"/>
      <c r="R3339" s="8"/>
      <c r="S3339" s="4"/>
      <c r="T3339" s="4"/>
      <c r="U3339" s="4"/>
      <c r="W3339" s="9"/>
      <c r="X3339" s="4"/>
      <c r="Y3339" s="18"/>
      <c r="Z3339" s="16"/>
      <c r="AD3339" s="5"/>
    </row>
    <row r="3340" spans="2:30" x14ac:dyDescent="0.2">
      <c r="B3340" s="4"/>
      <c r="C3340" s="3"/>
      <c r="D3340" s="29"/>
      <c r="E3340" s="10"/>
      <c r="F3340" s="114"/>
      <c r="G3340" s="2"/>
      <c r="J3340" s="3"/>
      <c r="K3340" s="3"/>
      <c r="L3340" s="3"/>
      <c r="M3340" s="3"/>
      <c r="N3340" s="27"/>
      <c r="O3340" s="4"/>
      <c r="P3340" s="4"/>
      <c r="Q3340" s="2"/>
      <c r="R3340" s="8"/>
      <c r="S3340" s="4"/>
      <c r="T3340" s="4"/>
      <c r="U3340" s="4"/>
      <c r="W3340" s="9"/>
      <c r="X3340" s="4"/>
      <c r="Y3340" s="18"/>
      <c r="Z3340" s="16"/>
      <c r="AD3340" s="5"/>
    </row>
    <row r="3341" spans="2:30" x14ac:dyDescent="0.2">
      <c r="B3341" s="4"/>
      <c r="C3341" s="3"/>
      <c r="D3341" s="29"/>
      <c r="E3341" s="10"/>
      <c r="F3341" s="114"/>
      <c r="G3341" s="2"/>
      <c r="J3341" s="3"/>
      <c r="K3341" s="3"/>
      <c r="L3341" s="3"/>
      <c r="M3341" s="3"/>
      <c r="N3341" s="27"/>
      <c r="O3341" s="4"/>
      <c r="P3341" s="4"/>
      <c r="Q3341" s="2"/>
      <c r="R3341" s="8"/>
      <c r="S3341" s="4"/>
      <c r="T3341" s="4"/>
      <c r="U3341" s="4"/>
      <c r="W3341" s="9"/>
      <c r="X3341" s="4"/>
      <c r="Y3341" s="18"/>
      <c r="Z3341" s="16"/>
      <c r="AD3341" s="5"/>
    </row>
    <row r="3342" spans="2:30" x14ac:dyDescent="0.2">
      <c r="B3342" s="4"/>
      <c r="C3342" s="3"/>
      <c r="D3342" s="29"/>
      <c r="E3342" s="10"/>
      <c r="F3342" s="114"/>
      <c r="G3342" s="2"/>
      <c r="J3342" s="3"/>
      <c r="K3342" s="3"/>
      <c r="L3342" s="3"/>
      <c r="M3342" s="3"/>
      <c r="N3342" s="27"/>
      <c r="O3342" s="4"/>
      <c r="P3342" s="4"/>
      <c r="Q3342" s="2"/>
      <c r="R3342" s="8"/>
      <c r="S3342" s="4"/>
      <c r="T3342" s="4"/>
      <c r="U3342" s="4"/>
      <c r="W3342" s="9"/>
      <c r="X3342" s="4"/>
      <c r="Y3342" s="18"/>
      <c r="Z3342" s="16"/>
      <c r="AD3342" s="5"/>
    </row>
    <row r="3343" spans="2:30" x14ac:dyDescent="0.2">
      <c r="B3343" s="4"/>
      <c r="C3343" s="3"/>
      <c r="D3343" s="29"/>
      <c r="E3343" s="10"/>
      <c r="F3343" s="114"/>
      <c r="G3343" s="2"/>
      <c r="J3343" s="3"/>
      <c r="K3343" s="3"/>
      <c r="L3343" s="3"/>
      <c r="M3343" s="3"/>
      <c r="N3343" s="27"/>
      <c r="O3343" s="4"/>
      <c r="P3343" s="4"/>
      <c r="Q3343" s="2"/>
      <c r="R3343" s="8"/>
      <c r="S3343" s="4"/>
      <c r="T3343" s="4"/>
      <c r="U3343" s="4"/>
      <c r="W3343" s="9"/>
      <c r="X3343" s="4"/>
      <c r="Y3343" s="18"/>
      <c r="Z3343" s="16"/>
      <c r="AD3343" s="5"/>
    </row>
    <row r="3344" spans="2:30" x14ac:dyDescent="0.2">
      <c r="B3344" s="4"/>
      <c r="C3344" s="3"/>
      <c r="D3344" s="29"/>
      <c r="E3344" s="10"/>
      <c r="F3344" s="114"/>
      <c r="G3344" s="2"/>
      <c r="J3344" s="3"/>
      <c r="K3344" s="3"/>
      <c r="L3344" s="3"/>
      <c r="M3344" s="3"/>
      <c r="N3344" s="27"/>
      <c r="O3344" s="4"/>
      <c r="P3344" s="4"/>
      <c r="Q3344" s="2"/>
      <c r="R3344" s="8"/>
      <c r="S3344" s="4"/>
      <c r="T3344" s="4"/>
      <c r="U3344" s="4"/>
      <c r="W3344" s="9"/>
      <c r="X3344" s="4"/>
      <c r="Y3344" s="18"/>
      <c r="Z3344" s="16"/>
      <c r="AD3344" s="5"/>
    </row>
    <row r="3345" spans="2:30" x14ac:dyDescent="0.2">
      <c r="B3345" s="4"/>
      <c r="C3345" s="3"/>
      <c r="D3345" s="29"/>
      <c r="E3345" s="10"/>
      <c r="F3345" s="114"/>
      <c r="G3345" s="2"/>
      <c r="J3345" s="3"/>
      <c r="K3345" s="3"/>
      <c r="L3345" s="3"/>
      <c r="M3345" s="3"/>
      <c r="N3345" s="27"/>
      <c r="O3345" s="4"/>
      <c r="P3345" s="4"/>
      <c r="Q3345" s="2"/>
      <c r="R3345" s="8"/>
      <c r="S3345" s="4"/>
      <c r="T3345" s="4"/>
      <c r="U3345" s="4"/>
      <c r="W3345" s="9"/>
      <c r="X3345" s="4"/>
      <c r="Y3345" s="18"/>
      <c r="Z3345" s="16"/>
      <c r="AD3345" s="5"/>
    </row>
    <row r="3346" spans="2:30" x14ac:dyDescent="0.2">
      <c r="B3346" s="4"/>
      <c r="C3346" s="3"/>
      <c r="D3346" s="29"/>
      <c r="E3346" s="10"/>
      <c r="F3346" s="114"/>
      <c r="G3346" s="2"/>
      <c r="J3346" s="3"/>
      <c r="K3346" s="3"/>
      <c r="L3346" s="3"/>
      <c r="M3346" s="3"/>
      <c r="N3346" s="27"/>
      <c r="O3346" s="4"/>
      <c r="P3346" s="4"/>
      <c r="Q3346" s="2"/>
      <c r="R3346" s="8"/>
      <c r="S3346" s="4"/>
      <c r="T3346" s="4"/>
      <c r="U3346" s="4"/>
      <c r="W3346" s="9"/>
      <c r="X3346" s="4"/>
      <c r="Y3346" s="18"/>
      <c r="Z3346" s="16"/>
      <c r="AD3346" s="5"/>
    </row>
    <row r="3347" spans="2:30" x14ac:dyDescent="0.2">
      <c r="B3347" s="4"/>
      <c r="C3347" s="3"/>
      <c r="D3347" s="29"/>
      <c r="E3347" s="10"/>
      <c r="F3347" s="114"/>
      <c r="G3347" s="2"/>
      <c r="J3347" s="3"/>
      <c r="K3347" s="3"/>
      <c r="L3347" s="3"/>
      <c r="M3347" s="3"/>
      <c r="N3347" s="27"/>
      <c r="O3347" s="4"/>
      <c r="P3347" s="4"/>
      <c r="Q3347" s="2"/>
      <c r="R3347" s="8"/>
      <c r="S3347" s="4"/>
      <c r="T3347" s="4"/>
      <c r="U3347" s="4"/>
      <c r="W3347" s="9"/>
      <c r="X3347" s="4"/>
      <c r="Y3347" s="18"/>
      <c r="Z3347" s="16"/>
      <c r="AD3347" s="5"/>
    </row>
    <row r="3348" spans="2:30" x14ac:dyDescent="0.2">
      <c r="B3348" s="4"/>
      <c r="C3348" s="3"/>
      <c r="D3348" s="29"/>
      <c r="E3348" s="10"/>
      <c r="F3348" s="114"/>
      <c r="G3348" s="2"/>
      <c r="J3348" s="3"/>
      <c r="K3348" s="3"/>
      <c r="L3348" s="3"/>
      <c r="M3348" s="3"/>
      <c r="N3348" s="27"/>
      <c r="O3348" s="4"/>
      <c r="P3348" s="4"/>
      <c r="Q3348" s="2"/>
      <c r="R3348" s="8"/>
      <c r="S3348" s="4"/>
      <c r="T3348" s="4"/>
      <c r="U3348" s="4"/>
      <c r="W3348" s="9"/>
      <c r="X3348" s="4"/>
      <c r="Y3348" s="18"/>
      <c r="Z3348" s="16"/>
      <c r="AD3348" s="5"/>
    </row>
    <row r="3349" spans="2:30" x14ac:dyDescent="0.2">
      <c r="B3349" s="4"/>
      <c r="C3349" s="3"/>
      <c r="D3349" s="29"/>
      <c r="E3349" s="10"/>
      <c r="F3349" s="114"/>
      <c r="G3349" s="2"/>
      <c r="J3349" s="3"/>
      <c r="K3349" s="3"/>
      <c r="L3349" s="3"/>
      <c r="M3349" s="3"/>
      <c r="N3349" s="27"/>
      <c r="O3349" s="4"/>
      <c r="P3349" s="4"/>
      <c r="Q3349" s="2"/>
      <c r="R3349" s="8"/>
      <c r="S3349" s="4"/>
      <c r="T3349" s="4"/>
      <c r="U3349" s="4"/>
      <c r="W3349" s="9"/>
      <c r="X3349" s="4"/>
      <c r="Y3349" s="18"/>
      <c r="Z3349" s="16"/>
      <c r="AD3349" s="5"/>
    </row>
    <row r="3350" spans="2:30" x14ac:dyDescent="0.2">
      <c r="B3350" s="4"/>
      <c r="C3350" s="3"/>
      <c r="D3350" s="29"/>
      <c r="E3350" s="10"/>
      <c r="F3350" s="114"/>
      <c r="G3350" s="2"/>
      <c r="J3350" s="3"/>
      <c r="K3350" s="3"/>
      <c r="L3350" s="3"/>
      <c r="M3350" s="3"/>
      <c r="N3350" s="27"/>
      <c r="O3350" s="4"/>
      <c r="P3350" s="4"/>
      <c r="Q3350" s="2"/>
      <c r="R3350" s="8"/>
      <c r="S3350" s="4"/>
      <c r="T3350" s="4"/>
      <c r="U3350" s="4"/>
      <c r="W3350" s="9"/>
      <c r="X3350" s="4"/>
      <c r="Y3350" s="18"/>
      <c r="Z3350" s="16"/>
      <c r="AD3350" s="5"/>
    </row>
    <row r="3351" spans="2:30" x14ac:dyDescent="0.2">
      <c r="B3351" s="4"/>
      <c r="C3351" s="3"/>
      <c r="D3351" s="29"/>
      <c r="E3351" s="10"/>
      <c r="F3351" s="114"/>
      <c r="G3351" s="2"/>
      <c r="J3351" s="3"/>
      <c r="K3351" s="3"/>
      <c r="L3351" s="3"/>
      <c r="M3351" s="3"/>
      <c r="N3351" s="27"/>
      <c r="O3351" s="4"/>
      <c r="P3351" s="4"/>
      <c r="Q3351" s="2"/>
      <c r="R3351" s="8"/>
      <c r="S3351" s="4"/>
      <c r="T3351" s="4"/>
      <c r="U3351" s="4"/>
      <c r="W3351" s="9"/>
      <c r="X3351" s="4"/>
      <c r="Y3351" s="18"/>
      <c r="Z3351" s="16"/>
      <c r="AD3351" s="5"/>
    </row>
    <row r="3352" spans="2:30" x14ac:dyDescent="0.2">
      <c r="B3352" s="4"/>
      <c r="C3352" s="3"/>
      <c r="D3352" s="29"/>
      <c r="E3352" s="10"/>
      <c r="F3352" s="114"/>
      <c r="G3352" s="2"/>
      <c r="J3352" s="3"/>
      <c r="K3352" s="3"/>
      <c r="L3352" s="3"/>
      <c r="M3352" s="3"/>
      <c r="N3352" s="27"/>
      <c r="O3352" s="4"/>
      <c r="P3352" s="4"/>
      <c r="Q3352" s="2"/>
      <c r="R3352" s="8"/>
      <c r="S3352" s="4"/>
      <c r="T3352" s="4"/>
      <c r="U3352" s="4"/>
      <c r="W3352" s="9"/>
      <c r="X3352" s="4"/>
      <c r="Y3352" s="18"/>
      <c r="Z3352" s="16"/>
      <c r="AD3352" s="5"/>
    </row>
    <row r="3353" spans="2:30" x14ac:dyDescent="0.2">
      <c r="B3353" s="4"/>
      <c r="C3353" s="3"/>
      <c r="D3353" s="29"/>
      <c r="E3353" s="10"/>
      <c r="F3353" s="114"/>
      <c r="G3353" s="2"/>
      <c r="J3353" s="3"/>
      <c r="K3353" s="3"/>
      <c r="L3353" s="3"/>
      <c r="M3353" s="3"/>
      <c r="N3353" s="27"/>
      <c r="O3353" s="4"/>
      <c r="P3353" s="4"/>
      <c r="Q3353" s="2"/>
      <c r="R3353" s="8"/>
      <c r="S3353" s="4"/>
      <c r="T3353" s="4"/>
      <c r="U3353" s="4"/>
      <c r="W3353" s="9"/>
      <c r="X3353" s="4"/>
      <c r="Y3353" s="18"/>
      <c r="Z3353" s="16"/>
      <c r="AD3353" s="5"/>
    </row>
    <row r="3354" spans="2:30" x14ac:dyDescent="0.2">
      <c r="B3354" s="4"/>
      <c r="C3354" s="3"/>
      <c r="D3354" s="29"/>
      <c r="E3354" s="10"/>
      <c r="F3354" s="114"/>
      <c r="G3354" s="2"/>
      <c r="J3354" s="3"/>
      <c r="K3354" s="3"/>
      <c r="L3354" s="3"/>
      <c r="M3354" s="3"/>
      <c r="N3354" s="27"/>
      <c r="O3354" s="4"/>
      <c r="P3354" s="4"/>
      <c r="Q3354" s="2"/>
      <c r="R3354" s="8"/>
      <c r="S3354" s="4"/>
      <c r="T3354" s="4"/>
      <c r="U3354" s="4"/>
      <c r="W3354" s="9"/>
      <c r="X3354" s="4"/>
      <c r="Y3354" s="18"/>
      <c r="Z3354" s="16"/>
      <c r="AD3354" s="5"/>
    </row>
    <row r="3355" spans="2:30" x14ac:dyDescent="0.2">
      <c r="B3355" s="4"/>
      <c r="C3355" s="3"/>
      <c r="D3355" s="29"/>
      <c r="E3355" s="10"/>
      <c r="F3355" s="114"/>
      <c r="G3355" s="2"/>
      <c r="J3355" s="3"/>
      <c r="K3355" s="3"/>
      <c r="L3355" s="3"/>
      <c r="M3355" s="3"/>
      <c r="N3355" s="27"/>
      <c r="O3355" s="4"/>
      <c r="P3355" s="4"/>
      <c r="Q3355" s="2"/>
      <c r="R3355" s="8"/>
      <c r="S3355" s="4"/>
      <c r="T3355" s="4"/>
      <c r="U3355" s="4"/>
      <c r="W3355" s="9"/>
      <c r="X3355" s="4"/>
      <c r="Y3355" s="18"/>
      <c r="Z3355" s="16"/>
      <c r="AD3355" s="5"/>
    </row>
    <row r="3356" spans="2:30" x14ac:dyDescent="0.2">
      <c r="B3356" s="4"/>
      <c r="C3356" s="3"/>
      <c r="D3356" s="29"/>
      <c r="E3356" s="10"/>
      <c r="F3356" s="114"/>
      <c r="G3356" s="2"/>
      <c r="J3356" s="3"/>
      <c r="K3356" s="3"/>
      <c r="L3356" s="3"/>
      <c r="M3356" s="3"/>
      <c r="N3356" s="27"/>
      <c r="O3356" s="4"/>
      <c r="P3356" s="4"/>
      <c r="Q3356" s="2"/>
      <c r="R3356" s="8"/>
      <c r="S3356" s="4"/>
      <c r="T3356" s="4"/>
      <c r="U3356" s="4"/>
      <c r="W3356" s="9"/>
      <c r="X3356" s="4"/>
      <c r="Y3356" s="18"/>
      <c r="Z3356" s="16"/>
      <c r="AD3356" s="5"/>
    </row>
    <row r="3357" spans="2:30" ht="25.5" x14ac:dyDescent="0.2">
      <c r="B3357" s="4"/>
      <c r="C3357" s="3"/>
      <c r="D3357" s="29"/>
      <c r="E3357" s="10"/>
      <c r="F3357" s="114"/>
      <c r="G3357" s="2"/>
      <c r="J3357" s="3"/>
      <c r="K3357" s="3"/>
      <c r="L3357" s="3"/>
      <c r="M3357" s="3"/>
      <c r="N3357" s="27"/>
      <c r="O3357" s="4"/>
      <c r="P3357" s="4"/>
      <c r="Q3357" s="2"/>
      <c r="R3357" s="8"/>
      <c r="S3357" s="4"/>
      <c r="T3357" s="4"/>
      <c r="U3357" s="4"/>
      <c r="W3357" s="9"/>
      <c r="X3357" s="4"/>
      <c r="Y3357" s="107" t="s">
        <v>44</v>
      </c>
      <c r="Z3357" s="107" t="s">
        <v>45</v>
      </c>
      <c r="AD3357" s="5"/>
    </row>
    <row r="3358" spans="2:30" x14ac:dyDescent="0.2">
      <c r="B3358" s="4"/>
      <c r="C3358" s="3"/>
      <c r="D3358" s="29"/>
      <c r="E3358" s="10"/>
      <c r="F3358" s="114"/>
      <c r="G3358" s="2"/>
      <c r="J3358" s="3"/>
      <c r="K3358" s="3"/>
      <c r="L3358" s="3"/>
      <c r="M3358" s="3"/>
      <c r="N3358" s="27"/>
      <c r="O3358" s="4"/>
      <c r="P3358" s="4"/>
      <c r="Q3358" s="2"/>
      <c r="R3358" s="8"/>
      <c r="S3358" s="4"/>
      <c r="T3358" s="4"/>
      <c r="U3358" s="4"/>
      <c r="W3358" s="9"/>
      <c r="X3358" s="93"/>
      <c r="Y3358" s="108">
        <v>0</v>
      </c>
      <c r="Z3358" s="110">
        <v>1022.19073351</v>
      </c>
      <c r="AD3358" s="5"/>
    </row>
    <row r="3359" spans="2:30" x14ac:dyDescent="0.2">
      <c r="B3359" s="4"/>
      <c r="C3359" s="3"/>
      <c r="D3359" s="29"/>
      <c r="E3359" s="10"/>
      <c r="F3359" s="114"/>
      <c r="G3359" s="2"/>
      <c r="J3359" s="3"/>
      <c r="K3359" s="3"/>
      <c r="L3359" s="3"/>
      <c r="M3359" s="3"/>
      <c r="N3359" s="27"/>
      <c r="O3359" s="4"/>
      <c r="P3359" s="4"/>
      <c r="Q3359" s="2"/>
      <c r="R3359" s="8"/>
      <c r="S3359" s="4"/>
      <c r="T3359" s="4"/>
      <c r="U3359" s="4"/>
      <c r="W3359" s="9"/>
      <c r="X3359" s="4"/>
      <c r="Y3359" s="18"/>
      <c r="Z3359" s="16"/>
      <c r="AD3359" s="5"/>
    </row>
    <row r="3360" spans="2:30" x14ac:dyDescent="0.2">
      <c r="B3360" s="4"/>
      <c r="C3360" s="3"/>
      <c r="D3360" s="29"/>
      <c r="E3360" s="10"/>
      <c r="F3360" s="114"/>
      <c r="G3360" s="2"/>
      <c r="J3360" s="3"/>
      <c r="K3360" s="3"/>
      <c r="L3360" s="3"/>
      <c r="M3360" s="3"/>
      <c r="N3360" s="27"/>
      <c r="O3360" s="4"/>
      <c r="P3360" s="4"/>
      <c r="Q3360" s="2"/>
      <c r="R3360" s="8"/>
      <c r="S3360" s="4"/>
      <c r="T3360" s="4"/>
      <c r="U3360" s="4"/>
      <c r="W3360" s="9"/>
      <c r="X3360" s="4"/>
      <c r="Y3360" s="18"/>
      <c r="Z3360" s="16"/>
      <c r="AD3360" s="5"/>
    </row>
    <row r="3361" spans="2:30" x14ac:dyDescent="0.2">
      <c r="B3361" s="4"/>
      <c r="C3361" s="3"/>
      <c r="D3361" s="29"/>
      <c r="E3361" s="10"/>
      <c r="F3361" s="114"/>
      <c r="G3361" s="2"/>
      <c r="J3361" s="3"/>
      <c r="K3361" s="3"/>
      <c r="L3361" s="3"/>
      <c r="M3361" s="3"/>
      <c r="N3361" s="27"/>
      <c r="O3361" s="4"/>
      <c r="P3361" s="4"/>
      <c r="Q3361" s="2"/>
      <c r="R3361" s="8"/>
      <c r="S3361" s="4"/>
      <c r="T3361" s="4"/>
      <c r="U3361" s="4"/>
      <c r="W3361" s="9"/>
      <c r="X3361" s="4"/>
      <c r="Y3361" s="18"/>
      <c r="Z3361" s="16"/>
      <c r="AD3361" s="5"/>
    </row>
    <row r="3362" spans="2:30" x14ac:dyDescent="0.2">
      <c r="B3362" s="4"/>
      <c r="C3362" s="3"/>
      <c r="D3362" s="29"/>
      <c r="E3362" s="10"/>
      <c r="F3362" s="114"/>
      <c r="G3362" s="2"/>
      <c r="J3362" s="3"/>
      <c r="K3362" s="3"/>
      <c r="L3362" s="3"/>
      <c r="M3362" s="3"/>
      <c r="N3362" s="27"/>
      <c r="O3362" s="4"/>
      <c r="P3362" s="4"/>
      <c r="Q3362" s="2"/>
      <c r="R3362" s="8"/>
      <c r="S3362" s="4"/>
      <c r="T3362" s="4"/>
      <c r="U3362" s="4"/>
      <c r="W3362" s="9"/>
      <c r="X3362" s="4"/>
      <c r="Y3362" s="18"/>
      <c r="Z3362" s="16"/>
      <c r="AD3362" s="5"/>
    </row>
    <row r="3363" spans="2:30" x14ac:dyDescent="0.2">
      <c r="B3363" s="4"/>
      <c r="C3363" s="3"/>
      <c r="D3363" s="29"/>
      <c r="E3363" s="10"/>
      <c r="F3363" s="114"/>
      <c r="G3363" s="2"/>
      <c r="J3363" s="3"/>
      <c r="K3363" s="3"/>
      <c r="L3363" s="3"/>
      <c r="M3363" s="3"/>
      <c r="N3363" s="27"/>
      <c r="O3363" s="4"/>
      <c r="P3363" s="4"/>
      <c r="Q3363" s="2"/>
      <c r="R3363" s="8"/>
      <c r="S3363" s="4"/>
      <c r="T3363" s="4"/>
      <c r="U3363" s="4"/>
      <c r="W3363" s="9"/>
      <c r="X3363" s="4"/>
      <c r="Y3363" s="18"/>
      <c r="Z3363" s="16"/>
      <c r="AD3363" s="5"/>
    </row>
    <row r="3364" spans="2:30" x14ac:dyDescent="0.2">
      <c r="B3364" s="4"/>
      <c r="C3364" s="3"/>
      <c r="D3364" s="29"/>
      <c r="E3364" s="10"/>
      <c r="F3364" s="114"/>
      <c r="G3364" s="2"/>
      <c r="J3364" s="3"/>
      <c r="K3364" s="3"/>
      <c r="L3364" s="3"/>
      <c r="M3364" s="3"/>
      <c r="N3364" s="27"/>
      <c r="O3364" s="4"/>
      <c r="P3364" s="4"/>
      <c r="Q3364" s="2"/>
      <c r="R3364" s="8"/>
      <c r="S3364" s="4"/>
      <c r="T3364" s="4"/>
      <c r="U3364" s="4"/>
      <c r="W3364" s="9"/>
      <c r="X3364" s="4"/>
      <c r="Y3364" s="18"/>
      <c r="Z3364" s="16"/>
      <c r="AD3364" s="5"/>
    </row>
    <row r="3365" spans="2:30" x14ac:dyDescent="0.2">
      <c r="B3365" s="4"/>
      <c r="C3365" s="3"/>
      <c r="D3365" s="29"/>
      <c r="E3365" s="10"/>
      <c r="F3365" s="114"/>
      <c r="G3365" s="2"/>
      <c r="J3365" s="3"/>
      <c r="K3365" s="3"/>
      <c r="L3365" s="3"/>
      <c r="M3365" s="3"/>
      <c r="N3365" s="27"/>
      <c r="O3365" s="4"/>
      <c r="P3365" s="4"/>
      <c r="Q3365" s="2"/>
      <c r="R3365" s="8"/>
      <c r="S3365" s="4"/>
      <c r="T3365" s="4"/>
      <c r="U3365" s="4"/>
      <c r="W3365" s="9"/>
      <c r="X3365" s="4"/>
      <c r="Y3365" s="18"/>
      <c r="Z3365" s="16"/>
      <c r="AD3365" s="5"/>
    </row>
    <row r="3366" spans="2:30" x14ac:dyDescent="0.2">
      <c r="B3366" s="4"/>
      <c r="C3366" s="3"/>
      <c r="D3366" s="29"/>
      <c r="E3366" s="10"/>
      <c r="F3366" s="114"/>
      <c r="G3366" s="2"/>
      <c r="J3366" s="3"/>
      <c r="K3366" s="3"/>
      <c r="L3366" s="3"/>
      <c r="M3366" s="3"/>
      <c r="N3366" s="27"/>
      <c r="O3366" s="4"/>
      <c r="P3366" s="4"/>
      <c r="Q3366" s="2"/>
      <c r="R3366" s="8"/>
      <c r="S3366" s="4"/>
      <c r="T3366" s="4"/>
      <c r="U3366" s="4"/>
      <c r="W3366" s="9"/>
      <c r="X3366" s="4"/>
      <c r="Y3366" s="18"/>
      <c r="Z3366" s="16"/>
      <c r="AD3366" s="5"/>
    </row>
    <row r="3367" spans="2:30" x14ac:dyDescent="0.2">
      <c r="B3367" s="4"/>
      <c r="C3367" s="3"/>
      <c r="D3367" s="29"/>
      <c r="E3367" s="10"/>
      <c r="F3367" s="114"/>
      <c r="G3367" s="2"/>
      <c r="J3367" s="3"/>
      <c r="K3367" s="3"/>
      <c r="L3367" s="3"/>
      <c r="M3367" s="3"/>
      <c r="N3367" s="27"/>
      <c r="O3367" s="4"/>
      <c r="P3367" s="4"/>
      <c r="Q3367" s="2"/>
      <c r="R3367" s="8"/>
      <c r="S3367" s="4"/>
      <c r="T3367" s="4"/>
      <c r="U3367" s="4"/>
      <c r="W3367" s="9"/>
      <c r="X3367" s="4"/>
      <c r="Y3367" s="18"/>
      <c r="Z3367" s="16"/>
      <c r="AD3367" s="5"/>
    </row>
    <row r="3368" spans="2:30" x14ac:dyDescent="0.2">
      <c r="B3368" s="4"/>
      <c r="C3368" s="3"/>
      <c r="D3368" s="29"/>
      <c r="E3368" s="10"/>
      <c r="F3368" s="114"/>
      <c r="G3368" s="2"/>
      <c r="J3368" s="3"/>
      <c r="K3368" s="3"/>
      <c r="L3368" s="3"/>
      <c r="M3368" s="3"/>
      <c r="N3368" s="27"/>
      <c r="O3368" s="4"/>
      <c r="P3368" s="4"/>
      <c r="Q3368" s="2"/>
      <c r="R3368" s="8"/>
      <c r="S3368" s="4"/>
      <c r="T3368" s="4"/>
      <c r="U3368" s="4"/>
      <c r="W3368" s="9"/>
      <c r="X3368" s="4"/>
      <c r="Y3368" s="18"/>
      <c r="Z3368" s="16"/>
      <c r="AD3368" s="5"/>
    </row>
    <row r="3369" spans="2:30" x14ac:dyDescent="0.2">
      <c r="B3369" s="4"/>
      <c r="C3369" s="3"/>
      <c r="D3369" s="29"/>
      <c r="E3369" s="10"/>
      <c r="F3369" s="114"/>
      <c r="G3369" s="2"/>
      <c r="J3369" s="3"/>
      <c r="K3369" s="3"/>
      <c r="L3369" s="3"/>
      <c r="M3369" s="3"/>
      <c r="N3369" s="27"/>
      <c r="O3369" s="4"/>
      <c r="P3369" s="4"/>
      <c r="Q3369" s="2"/>
      <c r="R3369" s="8"/>
      <c r="S3369" s="4"/>
      <c r="T3369" s="4"/>
      <c r="U3369" s="4"/>
      <c r="W3369" s="9"/>
      <c r="X3369" s="4"/>
      <c r="Y3369" s="18"/>
      <c r="Z3369" s="16"/>
      <c r="AD3369" s="5"/>
    </row>
    <row r="3370" spans="2:30" x14ac:dyDescent="0.2">
      <c r="B3370" s="4"/>
      <c r="C3370" s="3"/>
      <c r="D3370" s="29"/>
      <c r="E3370" s="10"/>
      <c r="F3370" s="114"/>
      <c r="G3370" s="2"/>
      <c r="J3370" s="3"/>
      <c r="K3370" s="3"/>
      <c r="L3370" s="3"/>
      <c r="M3370" s="3"/>
      <c r="N3370" s="27"/>
      <c r="O3370" s="4"/>
      <c r="P3370" s="4"/>
      <c r="Q3370" s="2"/>
      <c r="R3370" s="8"/>
      <c r="S3370" s="4"/>
      <c r="T3370" s="4"/>
      <c r="U3370" s="4"/>
      <c r="W3370" s="9"/>
      <c r="X3370" s="4"/>
      <c r="Y3370" s="18"/>
      <c r="Z3370" s="16"/>
      <c r="AD3370" s="5"/>
    </row>
    <row r="3371" spans="2:30" x14ac:dyDescent="0.2">
      <c r="B3371" s="4"/>
      <c r="C3371" s="3"/>
      <c r="D3371" s="29"/>
      <c r="E3371" s="10"/>
      <c r="F3371" s="114"/>
      <c r="G3371" s="2"/>
      <c r="J3371" s="3"/>
      <c r="K3371" s="3"/>
      <c r="L3371" s="3"/>
      <c r="M3371" s="3"/>
      <c r="N3371" s="27"/>
      <c r="O3371" s="4"/>
      <c r="P3371" s="4"/>
      <c r="Q3371" s="2"/>
      <c r="R3371" s="8"/>
      <c r="S3371" s="4"/>
      <c r="T3371" s="4"/>
      <c r="U3371" s="4"/>
      <c r="W3371" s="9"/>
      <c r="X3371" s="4"/>
      <c r="Y3371" s="18"/>
      <c r="Z3371" s="16"/>
      <c r="AD3371" s="5"/>
    </row>
    <row r="3372" spans="2:30" x14ac:dyDescent="0.2">
      <c r="B3372" s="4"/>
      <c r="C3372" s="3"/>
      <c r="D3372" s="29"/>
      <c r="E3372" s="10"/>
      <c r="F3372" s="114"/>
      <c r="G3372" s="2"/>
      <c r="J3372" s="3"/>
      <c r="K3372" s="3"/>
      <c r="L3372" s="3"/>
      <c r="M3372" s="3"/>
      <c r="N3372" s="27"/>
      <c r="O3372" s="4"/>
      <c r="P3372" s="4"/>
      <c r="Q3372" s="2"/>
      <c r="R3372" s="8"/>
      <c r="S3372" s="4"/>
      <c r="T3372" s="4"/>
      <c r="U3372" s="4"/>
      <c r="W3372" s="9"/>
      <c r="X3372" s="4"/>
      <c r="Y3372" s="18"/>
      <c r="Z3372" s="16"/>
      <c r="AD3372" s="5"/>
    </row>
    <row r="3373" spans="2:30" x14ac:dyDescent="0.2">
      <c r="B3373" s="4"/>
      <c r="C3373" s="3"/>
      <c r="D3373" s="29"/>
      <c r="E3373" s="10"/>
      <c r="F3373" s="114"/>
      <c r="G3373" s="2"/>
      <c r="J3373" s="3"/>
      <c r="K3373" s="3"/>
      <c r="L3373" s="3"/>
      <c r="M3373" s="3"/>
      <c r="N3373" s="27"/>
      <c r="O3373" s="4"/>
      <c r="P3373" s="4"/>
      <c r="Q3373" s="2"/>
      <c r="R3373" s="8"/>
      <c r="S3373" s="4"/>
      <c r="T3373" s="4"/>
      <c r="U3373" s="4"/>
      <c r="W3373" s="9"/>
      <c r="X3373" s="4"/>
      <c r="Y3373" s="18"/>
      <c r="Z3373" s="16"/>
      <c r="AD3373" s="5"/>
    </row>
    <row r="3374" spans="2:30" x14ac:dyDescent="0.2">
      <c r="B3374" s="4"/>
      <c r="C3374" s="3"/>
      <c r="D3374" s="29"/>
      <c r="E3374" s="10"/>
      <c r="F3374" s="114"/>
      <c r="G3374" s="2"/>
      <c r="J3374" s="3"/>
      <c r="K3374" s="3"/>
      <c r="L3374" s="3"/>
      <c r="M3374" s="3"/>
      <c r="N3374" s="27"/>
      <c r="O3374" s="4"/>
      <c r="P3374" s="4"/>
      <c r="Q3374" s="2"/>
      <c r="R3374" s="8"/>
      <c r="S3374" s="4"/>
      <c r="T3374" s="4"/>
      <c r="U3374" s="4"/>
      <c r="W3374" s="9"/>
      <c r="X3374" s="4"/>
      <c r="Y3374" s="18"/>
      <c r="Z3374" s="16"/>
      <c r="AD3374" s="5"/>
    </row>
    <row r="3375" spans="2:30" x14ac:dyDescent="0.2">
      <c r="B3375" s="4"/>
      <c r="C3375" s="3"/>
      <c r="D3375" s="29"/>
      <c r="E3375" s="10"/>
      <c r="F3375" s="114"/>
      <c r="G3375" s="2"/>
      <c r="J3375" s="3"/>
      <c r="K3375" s="3"/>
      <c r="L3375" s="3"/>
      <c r="M3375" s="3"/>
      <c r="N3375" s="27"/>
      <c r="O3375" s="4"/>
      <c r="P3375" s="4"/>
      <c r="Q3375" s="2"/>
      <c r="R3375" s="8"/>
      <c r="S3375" s="4"/>
      <c r="T3375" s="4"/>
      <c r="U3375" s="4"/>
      <c r="W3375" s="9"/>
      <c r="X3375" s="4"/>
      <c r="Y3375" s="18"/>
      <c r="Z3375" s="16"/>
      <c r="AD3375" s="5"/>
    </row>
    <row r="3376" spans="2:30" x14ac:dyDescent="0.2">
      <c r="B3376" s="4"/>
      <c r="C3376" s="3"/>
      <c r="D3376" s="29"/>
      <c r="E3376" s="10"/>
      <c r="F3376" s="114"/>
      <c r="G3376" s="2"/>
      <c r="J3376" s="3"/>
      <c r="K3376" s="3"/>
      <c r="L3376" s="3"/>
      <c r="M3376" s="3"/>
      <c r="N3376" s="27"/>
      <c r="O3376" s="4"/>
      <c r="P3376" s="4"/>
      <c r="Q3376" s="2"/>
      <c r="R3376" s="8"/>
      <c r="S3376" s="4"/>
      <c r="T3376" s="4"/>
      <c r="U3376" s="4"/>
      <c r="W3376" s="9"/>
      <c r="X3376" s="4"/>
      <c r="Y3376" s="18"/>
      <c r="Z3376" s="16"/>
      <c r="AD3376" s="5"/>
    </row>
    <row r="3377" spans="2:30" x14ac:dyDescent="0.2">
      <c r="B3377" s="4"/>
      <c r="C3377" s="3"/>
      <c r="D3377" s="29"/>
      <c r="E3377" s="10"/>
      <c r="F3377" s="114"/>
      <c r="G3377" s="2"/>
      <c r="J3377" s="3"/>
      <c r="K3377" s="3"/>
      <c r="L3377" s="3"/>
      <c r="M3377" s="3"/>
      <c r="N3377" s="27"/>
      <c r="O3377" s="4"/>
      <c r="P3377" s="4"/>
      <c r="Q3377" s="2"/>
      <c r="R3377" s="8"/>
      <c r="S3377" s="4"/>
      <c r="T3377" s="4"/>
      <c r="U3377" s="4"/>
      <c r="W3377" s="9"/>
      <c r="X3377" s="4"/>
      <c r="Y3377" s="18"/>
      <c r="Z3377" s="16"/>
      <c r="AD3377" s="5"/>
    </row>
    <row r="3378" spans="2:30" x14ac:dyDescent="0.2">
      <c r="B3378" s="4"/>
      <c r="C3378" s="3"/>
      <c r="D3378" s="29"/>
      <c r="E3378" s="10"/>
      <c r="F3378" s="114"/>
      <c r="G3378" s="2"/>
      <c r="J3378" s="3"/>
      <c r="K3378" s="3"/>
      <c r="L3378" s="3"/>
      <c r="M3378" s="3"/>
      <c r="N3378" s="27"/>
      <c r="O3378" s="4"/>
      <c r="P3378" s="4"/>
      <c r="Q3378" s="2"/>
      <c r="R3378" s="8"/>
      <c r="S3378" s="4"/>
      <c r="T3378" s="4"/>
      <c r="U3378" s="4"/>
      <c r="W3378" s="9"/>
      <c r="X3378" s="4"/>
      <c r="Y3378" s="18"/>
      <c r="Z3378" s="16"/>
      <c r="AD3378" s="5"/>
    </row>
    <row r="3379" spans="2:30" x14ac:dyDescent="0.2">
      <c r="B3379" s="4"/>
      <c r="C3379" s="3"/>
      <c r="D3379" s="29"/>
      <c r="E3379" s="10"/>
      <c r="F3379" s="114"/>
      <c r="G3379" s="2"/>
      <c r="J3379" s="3"/>
      <c r="K3379" s="3"/>
      <c r="L3379" s="3"/>
      <c r="M3379" s="3"/>
      <c r="N3379" s="27"/>
      <c r="O3379" s="4"/>
      <c r="P3379" s="4"/>
      <c r="Q3379" s="2"/>
      <c r="R3379" s="8"/>
      <c r="S3379" s="4"/>
      <c r="T3379" s="4"/>
      <c r="U3379" s="4"/>
      <c r="W3379" s="9"/>
      <c r="X3379" s="4"/>
      <c r="Y3379" s="18"/>
      <c r="Z3379" s="16"/>
      <c r="AD3379" s="5"/>
    </row>
    <row r="3380" spans="2:30" x14ac:dyDescent="0.2">
      <c r="B3380" s="4"/>
      <c r="C3380" s="3"/>
      <c r="D3380" s="29"/>
      <c r="E3380" s="10"/>
      <c r="F3380" s="114"/>
      <c r="G3380" s="2"/>
      <c r="J3380" s="3"/>
      <c r="K3380" s="3"/>
      <c r="L3380" s="3"/>
      <c r="M3380" s="3"/>
      <c r="N3380" s="27"/>
      <c r="O3380" s="4"/>
      <c r="P3380" s="4"/>
      <c r="Q3380" s="2"/>
      <c r="R3380" s="8"/>
      <c r="S3380" s="4"/>
      <c r="T3380" s="4"/>
      <c r="U3380" s="4"/>
      <c r="W3380" s="9"/>
      <c r="X3380" s="4"/>
      <c r="Y3380" s="18"/>
      <c r="Z3380" s="16"/>
      <c r="AD3380" s="5"/>
    </row>
    <row r="3381" spans="2:30" x14ac:dyDescent="0.2">
      <c r="B3381" s="4"/>
      <c r="C3381" s="3"/>
      <c r="D3381" s="29"/>
      <c r="E3381" s="10"/>
      <c r="F3381" s="114"/>
      <c r="G3381" s="2"/>
      <c r="J3381" s="3"/>
      <c r="K3381" s="3"/>
      <c r="L3381" s="3"/>
      <c r="M3381" s="3"/>
      <c r="N3381" s="27"/>
      <c r="O3381" s="4"/>
      <c r="P3381" s="4"/>
      <c r="Q3381" s="2"/>
      <c r="R3381" s="8"/>
      <c r="S3381" s="4"/>
      <c r="T3381" s="4"/>
      <c r="U3381" s="4"/>
      <c r="W3381" s="9"/>
      <c r="X3381" s="4"/>
      <c r="Y3381" s="18"/>
      <c r="Z3381" s="16"/>
      <c r="AD3381" s="5"/>
    </row>
    <row r="3382" spans="2:30" x14ac:dyDescent="0.2">
      <c r="B3382" s="4"/>
      <c r="C3382" s="3"/>
      <c r="D3382" s="29"/>
      <c r="E3382" s="10"/>
      <c r="F3382" s="114"/>
      <c r="G3382" s="2"/>
      <c r="J3382" s="3"/>
      <c r="K3382" s="3"/>
      <c r="L3382" s="3"/>
      <c r="M3382" s="3"/>
      <c r="N3382" s="27"/>
      <c r="O3382" s="4"/>
      <c r="P3382" s="4"/>
      <c r="Q3382" s="2"/>
      <c r="R3382" s="8"/>
      <c r="S3382" s="4"/>
      <c r="T3382" s="4"/>
      <c r="U3382" s="4"/>
      <c r="W3382" s="9"/>
      <c r="X3382" s="4"/>
      <c r="Y3382" s="18"/>
      <c r="Z3382" s="16"/>
      <c r="AD3382" s="5"/>
    </row>
    <row r="3383" spans="2:30" x14ac:dyDescent="0.2">
      <c r="B3383" s="4"/>
      <c r="C3383" s="3"/>
      <c r="D3383" s="29"/>
      <c r="E3383" s="10"/>
      <c r="F3383" s="114"/>
      <c r="G3383" s="2"/>
      <c r="J3383" s="3"/>
      <c r="K3383" s="3"/>
      <c r="L3383" s="3"/>
      <c r="M3383" s="3"/>
      <c r="N3383" s="27"/>
      <c r="O3383" s="4"/>
      <c r="P3383" s="4"/>
      <c r="Q3383" s="2"/>
      <c r="R3383" s="8"/>
      <c r="S3383" s="4"/>
      <c r="T3383" s="4"/>
      <c r="U3383" s="4"/>
      <c r="W3383" s="9"/>
      <c r="X3383" s="4"/>
      <c r="Y3383" s="18"/>
      <c r="Z3383" s="16"/>
      <c r="AD3383" s="5"/>
    </row>
    <row r="3384" spans="2:30" x14ac:dyDescent="0.2">
      <c r="B3384" s="4"/>
      <c r="C3384" s="3"/>
      <c r="D3384" s="29"/>
      <c r="E3384" s="10"/>
      <c r="F3384" s="114"/>
      <c r="G3384" s="2"/>
      <c r="J3384" s="3"/>
      <c r="K3384" s="3"/>
      <c r="L3384" s="3"/>
      <c r="M3384" s="3"/>
      <c r="N3384" s="27"/>
      <c r="O3384" s="4"/>
      <c r="P3384" s="4"/>
      <c r="Q3384" s="2"/>
      <c r="R3384" s="8"/>
      <c r="S3384" s="4"/>
      <c r="T3384" s="4"/>
      <c r="U3384" s="4"/>
      <c r="W3384" s="9"/>
      <c r="X3384" s="4"/>
      <c r="Y3384" s="18"/>
      <c r="Z3384" s="16"/>
      <c r="AD3384" s="5"/>
    </row>
    <row r="3385" spans="2:30" x14ac:dyDescent="0.2">
      <c r="B3385" s="4"/>
      <c r="C3385" s="3"/>
      <c r="D3385" s="29"/>
      <c r="E3385" s="10"/>
      <c r="F3385" s="114"/>
      <c r="G3385" s="2"/>
      <c r="J3385" s="3"/>
      <c r="K3385" s="3"/>
      <c r="L3385" s="3"/>
      <c r="M3385" s="3"/>
      <c r="N3385" s="27"/>
      <c r="O3385" s="4"/>
      <c r="P3385" s="4"/>
      <c r="Q3385" s="2"/>
      <c r="R3385" s="8"/>
      <c r="S3385" s="4"/>
      <c r="T3385" s="4"/>
      <c r="U3385" s="4"/>
      <c r="W3385" s="9"/>
      <c r="X3385" s="4"/>
      <c r="Y3385" s="18"/>
      <c r="Z3385" s="16"/>
      <c r="AD3385" s="5"/>
    </row>
    <row r="3386" spans="2:30" x14ac:dyDescent="0.2">
      <c r="B3386" s="4"/>
      <c r="C3386" s="3"/>
      <c r="D3386" s="29"/>
      <c r="E3386" s="10"/>
      <c r="F3386" s="114"/>
      <c r="G3386" s="2"/>
      <c r="J3386" s="3"/>
      <c r="K3386" s="3"/>
      <c r="L3386" s="3"/>
      <c r="M3386" s="3"/>
      <c r="N3386" s="27"/>
      <c r="O3386" s="4"/>
      <c r="P3386" s="4"/>
      <c r="Q3386" s="2"/>
      <c r="R3386" s="8"/>
      <c r="S3386" s="4"/>
      <c r="T3386" s="4"/>
      <c r="U3386" s="4"/>
      <c r="W3386" s="9"/>
      <c r="X3386" s="4"/>
      <c r="Y3386" s="18"/>
      <c r="Z3386" s="16"/>
      <c r="AD3386" s="5"/>
    </row>
    <row r="3387" spans="2:30" ht="25.5" x14ac:dyDescent="0.2">
      <c r="B3387" s="4"/>
      <c r="C3387" s="3"/>
      <c r="D3387" s="29"/>
      <c r="E3387" s="10"/>
      <c r="F3387" s="114"/>
      <c r="G3387" s="2"/>
      <c r="J3387" s="3"/>
      <c r="K3387" s="3"/>
      <c r="L3387" s="3"/>
      <c r="M3387" s="3"/>
      <c r="N3387" s="27"/>
      <c r="O3387" s="4"/>
      <c r="P3387" s="4"/>
      <c r="Q3387" s="2"/>
      <c r="R3387" s="8"/>
      <c r="S3387" s="4"/>
      <c r="T3387" s="4"/>
      <c r="U3387" s="4"/>
      <c r="W3387" s="9"/>
      <c r="X3387" s="4"/>
      <c r="Y3387" s="107" t="s">
        <v>44</v>
      </c>
      <c r="Z3387" s="107" t="s">
        <v>45</v>
      </c>
      <c r="AD3387" s="5"/>
    </row>
    <row r="3388" spans="2:30" x14ac:dyDescent="0.2">
      <c r="B3388" s="4"/>
      <c r="C3388" s="3"/>
      <c r="D3388" s="29"/>
      <c r="E3388" s="10"/>
      <c r="F3388" s="114"/>
      <c r="G3388" s="2"/>
      <c r="J3388" s="3"/>
      <c r="K3388" s="3"/>
      <c r="L3388" s="3"/>
      <c r="M3388" s="3"/>
      <c r="N3388" s="27"/>
      <c r="O3388" s="4"/>
      <c r="P3388" s="4"/>
      <c r="Q3388" s="2"/>
      <c r="R3388" s="8"/>
      <c r="S3388" s="4"/>
      <c r="T3388" s="4"/>
      <c r="U3388" s="4"/>
      <c r="W3388" s="9"/>
      <c r="X3388" s="93"/>
      <c r="Y3388" s="108">
        <v>316.92466667000002</v>
      </c>
      <c r="Z3388" s="110">
        <v>711.42992865999986</v>
      </c>
      <c r="AD3388" s="5"/>
    </row>
    <row r="3389" spans="2:30" x14ac:dyDescent="0.2">
      <c r="B3389" s="4"/>
      <c r="C3389" s="3"/>
      <c r="D3389" s="29"/>
      <c r="E3389" s="10"/>
      <c r="F3389" s="114"/>
      <c r="G3389" s="2"/>
      <c r="J3389" s="3"/>
      <c r="K3389" s="3"/>
      <c r="L3389" s="3"/>
      <c r="M3389" s="3"/>
      <c r="N3389" s="27"/>
      <c r="O3389" s="4"/>
      <c r="P3389" s="4"/>
      <c r="Q3389" s="2"/>
      <c r="R3389" s="8"/>
      <c r="S3389" s="4"/>
      <c r="T3389" s="4"/>
      <c r="U3389" s="4"/>
      <c r="W3389" s="9"/>
      <c r="X3389" s="4"/>
      <c r="Y3389" s="18"/>
      <c r="Z3389" s="16"/>
      <c r="AD3389" s="5"/>
    </row>
    <row r="3390" spans="2:30" x14ac:dyDescent="0.2">
      <c r="B3390" s="4"/>
      <c r="C3390" s="3"/>
      <c r="D3390" s="29"/>
      <c r="E3390" s="10"/>
      <c r="F3390" s="114"/>
      <c r="G3390" s="2"/>
      <c r="J3390" s="3"/>
      <c r="K3390" s="3"/>
      <c r="L3390" s="3"/>
      <c r="M3390" s="3"/>
      <c r="N3390" s="27"/>
      <c r="O3390" s="4"/>
      <c r="P3390" s="4"/>
      <c r="Q3390" s="2"/>
      <c r="R3390" s="8"/>
      <c r="S3390" s="4"/>
      <c r="T3390" s="4"/>
      <c r="U3390" s="4"/>
      <c r="W3390" s="9"/>
      <c r="X3390" s="4"/>
      <c r="Y3390" s="18"/>
      <c r="Z3390" s="16"/>
      <c r="AD3390" s="5"/>
    </row>
    <row r="3391" spans="2:30" x14ac:dyDescent="0.2">
      <c r="B3391" s="4"/>
      <c r="C3391" s="3"/>
      <c r="D3391" s="29"/>
      <c r="E3391" s="10"/>
      <c r="F3391" s="114"/>
      <c r="G3391" s="2"/>
      <c r="J3391" s="3"/>
      <c r="K3391" s="3"/>
      <c r="L3391" s="3"/>
      <c r="M3391" s="3"/>
      <c r="N3391" s="27"/>
      <c r="O3391" s="4"/>
      <c r="P3391" s="4"/>
      <c r="Q3391" s="2"/>
      <c r="R3391" s="8"/>
      <c r="S3391" s="4"/>
      <c r="T3391" s="4"/>
      <c r="U3391" s="4"/>
      <c r="W3391" s="9"/>
      <c r="X3391" s="4"/>
      <c r="Y3391" s="18"/>
      <c r="Z3391" s="16"/>
      <c r="AD3391" s="5"/>
    </row>
    <row r="3392" spans="2:30" x14ac:dyDescent="0.2">
      <c r="B3392" s="4"/>
      <c r="C3392" s="3"/>
      <c r="D3392" s="29"/>
      <c r="E3392" s="10"/>
      <c r="F3392" s="114"/>
      <c r="G3392" s="2"/>
      <c r="J3392" s="3"/>
      <c r="K3392" s="3"/>
      <c r="L3392" s="3"/>
      <c r="M3392" s="3"/>
      <c r="N3392" s="27"/>
      <c r="O3392" s="4"/>
      <c r="P3392" s="4"/>
      <c r="Q3392" s="2"/>
      <c r="R3392" s="8"/>
      <c r="S3392" s="4"/>
      <c r="T3392" s="4"/>
      <c r="U3392" s="4"/>
      <c r="W3392" s="9"/>
      <c r="X3392" s="4"/>
      <c r="Y3392" s="18"/>
      <c r="Z3392" s="16"/>
      <c r="AD3392" s="5"/>
    </row>
    <row r="3393" spans="2:30" x14ac:dyDescent="0.2">
      <c r="B3393" s="4"/>
      <c r="C3393" s="3"/>
      <c r="D3393" s="29"/>
      <c r="E3393" s="10"/>
      <c r="F3393" s="114"/>
      <c r="G3393" s="2"/>
      <c r="J3393" s="3"/>
      <c r="K3393" s="3"/>
      <c r="L3393" s="3"/>
      <c r="M3393" s="3"/>
      <c r="N3393" s="27"/>
      <c r="O3393" s="4"/>
      <c r="P3393" s="4"/>
      <c r="Q3393" s="2"/>
      <c r="R3393" s="8"/>
      <c r="S3393" s="4"/>
      <c r="T3393" s="4"/>
      <c r="U3393" s="4"/>
      <c r="W3393" s="9"/>
      <c r="X3393" s="4"/>
      <c r="Y3393" s="18"/>
      <c r="Z3393" s="16"/>
      <c r="AD3393" s="5"/>
    </row>
    <row r="3394" spans="2:30" x14ac:dyDescent="0.2">
      <c r="B3394" s="4"/>
      <c r="C3394" s="3"/>
      <c r="D3394" s="29"/>
      <c r="E3394" s="10"/>
      <c r="F3394" s="114"/>
      <c r="G3394" s="2"/>
      <c r="J3394" s="3"/>
      <c r="K3394" s="3"/>
      <c r="L3394" s="3"/>
      <c r="M3394" s="3"/>
      <c r="N3394" s="27"/>
      <c r="O3394" s="4"/>
      <c r="P3394" s="4"/>
      <c r="Q3394" s="2"/>
      <c r="R3394" s="8"/>
      <c r="S3394" s="4"/>
      <c r="T3394" s="4"/>
      <c r="U3394" s="4"/>
      <c r="W3394" s="9"/>
      <c r="X3394" s="4"/>
      <c r="Y3394" s="18"/>
      <c r="Z3394" s="16"/>
      <c r="AD3394" s="5"/>
    </row>
    <row r="3395" spans="2:30" x14ac:dyDescent="0.2">
      <c r="B3395" s="4"/>
      <c r="C3395" s="3"/>
      <c r="D3395" s="29"/>
      <c r="E3395" s="10"/>
      <c r="F3395" s="114"/>
      <c r="G3395" s="2"/>
      <c r="J3395" s="3"/>
      <c r="K3395" s="3"/>
      <c r="L3395" s="3"/>
      <c r="M3395" s="3"/>
      <c r="N3395" s="27"/>
      <c r="O3395" s="4"/>
      <c r="P3395" s="4"/>
      <c r="Q3395" s="2"/>
      <c r="R3395" s="8"/>
      <c r="S3395" s="4"/>
      <c r="T3395" s="4"/>
      <c r="U3395" s="4"/>
      <c r="W3395" s="9"/>
      <c r="X3395" s="4"/>
      <c r="Y3395" s="18"/>
      <c r="Z3395" s="16"/>
      <c r="AD3395" s="5"/>
    </row>
    <row r="3396" spans="2:30" x14ac:dyDescent="0.2">
      <c r="B3396" s="4"/>
      <c r="C3396" s="3"/>
      <c r="D3396" s="29"/>
      <c r="E3396" s="10"/>
      <c r="F3396" s="114"/>
      <c r="G3396" s="2"/>
      <c r="J3396" s="3"/>
      <c r="K3396" s="3"/>
      <c r="L3396" s="3"/>
      <c r="M3396" s="3"/>
      <c r="N3396" s="27"/>
      <c r="O3396" s="4"/>
      <c r="P3396" s="4"/>
      <c r="Q3396" s="2"/>
      <c r="R3396" s="8"/>
      <c r="S3396" s="4"/>
      <c r="T3396" s="4"/>
      <c r="U3396" s="4"/>
      <c r="W3396" s="9"/>
      <c r="X3396" s="4"/>
      <c r="Y3396" s="18"/>
      <c r="Z3396" s="16"/>
      <c r="AD3396" s="5"/>
    </row>
    <row r="3397" spans="2:30" x14ac:dyDescent="0.2">
      <c r="B3397" s="4"/>
      <c r="C3397" s="3"/>
      <c r="D3397" s="29"/>
      <c r="E3397" s="10"/>
      <c r="F3397" s="114"/>
      <c r="G3397" s="2"/>
      <c r="J3397" s="3"/>
      <c r="K3397" s="3"/>
      <c r="L3397" s="3"/>
      <c r="M3397" s="3"/>
      <c r="N3397" s="27"/>
      <c r="O3397" s="4"/>
      <c r="P3397" s="4"/>
      <c r="Q3397" s="2"/>
      <c r="R3397" s="8"/>
      <c r="S3397" s="4"/>
      <c r="T3397" s="4"/>
      <c r="U3397" s="4"/>
      <c r="W3397" s="9"/>
      <c r="X3397" s="4"/>
      <c r="Y3397" s="18"/>
      <c r="Z3397" s="16"/>
      <c r="AD3397" s="5"/>
    </row>
    <row r="3398" spans="2:30" x14ac:dyDescent="0.2">
      <c r="B3398" s="4"/>
      <c r="C3398" s="3"/>
      <c r="D3398" s="29"/>
      <c r="E3398" s="10"/>
      <c r="F3398" s="114"/>
      <c r="G3398" s="2"/>
      <c r="J3398" s="3"/>
      <c r="K3398" s="3"/>
      <c r="L3398" s="3"/>
      <c r="M3398" s="3"/>
      <c r="N3398" s="27"/>
      <c r="O3398" s="4"/>
      <c r="P3398" s="4"/>
      <c r="Q3398" s="2"/>
      <c r="R3398" s="8"/>
      <c r="S3398" s="4"/>
      <c r="T3398" s="4"/>
      <c r="U3398" s="4"/>
      <c r="W3398" s="9"/>
      <c r="X3398" s="4"/>
      <c r="Y3398" s="18"/>
      <c r="Z3398" s="16"/>
      <c r="AD3398" s="5"/>
    </row>
    <row r="3399" spans="2:30" x14ac:dyDescent="0.2">
      <c r="B3399" s="4"/>
      <c r="C3399" s="3"/>
      <c r="D3399" s="29"/>
      <c r="E3399" s="10"/>
      <c r="F3399" s="114"/>
      <c r="G3399" s="2"/>
      <c r="J3399" s="3"/>
      <c r="K3399" s="3"/>
      <c r="L3399" s="3"/>
      <c r="M3399" s="3"/>
      <c r="N3399" s="27"/>
      <c r="O3399" s="4"/>
      <c r="P3399" s="4"/>
      <c r="Q3399" s="2"/>
      <c r="R3399" s="8"/>
      <c r="S3399" s="4"/>
      <c r="T3399" s="4"/>
      <c r="U3399" s="4"/>
      <c r="W3399" s="9"/>
      <c r="X3399" s="4"/>
      <c r="Y3399" s="18"/>
      <c r="Z3399" s="16"/>
      <c r="AD3399" s="5"/>
    </row>
    <row r="3400" spans="2:30" x14ac:dyDescent="0.2">
      <c r="B3400" s="4"/>
      <c r="C3400" s="3"/>
      <c r="D3400" s="29"/>
      <c r="E3400" s="10"/>
      <c r="F3400" s="114"/>
      <c r="G3400" s="2"/>
      <c r="J3400" s="3"/>
      <c r="K3400" s="3"/>
      <c r="L3400" s="3"/>
      <c r="M3400" s="3"/>
      <c r="N3400" s="27"/>
      <c r="O3400" s="4"/>
      <c r="P3400" s="4"/>
      <c r="Q3400" s="2"/>
      <c r="R3400" s="8"/>
      <c r="S3400" s="4"/>
      <c r="T3400" s="4"/>
      <c r="U3400" s="4"/>
      <c r="W3400" s="9"/>
      <c r="X3400" s="4"/>
      <c r="Y3400" s="18"/>
      <c r="Z3400" s="16"/>
      <c r="AD3400" s="5"/>
    </row>
    <row r="3401" spans="2:30" x14ac:dyDescent="0.2">
      <c r="B3401" s="4"/>
      <c r="C3401" s="3"/>
      <c r="D3401" s="29"/>
      <c r="E3401" s="10"/>
      <c r="F3401" s="114"/>
      <c r="G3401" s="2"/>
      <c r="J3401" s="3"/>
      <c r="K3401" s="3"/>
      <c r="L3401" s="3"/>
      <c r="M3401" s="3"/>
      <c r="N3401" s="27"/>
      <c r="O3401" s="4"/>
      <c r="P3401" s="4"/>
      <c r="Q3401" s="2"/>
      <c r="R3401" s="8"/>
      <c r="S3401" s="4"/>
      <c r="T3401" s="4"/>
      <c r="U3401" s="4"/>
      <c r="W3401" s="9"/>
      <c r="X3401" s="4"/>
      <c r="Y3401" s="18"/>
      <c r="Z3401" s="16"/>
      <c r="AD3401" s="5"/>
    </row>
    <row r="3402" spans="2:30" x14ac:dyDescent="0.2">
      <c r="B3402" s="4"/>
      <c r="C3402" s="3"/>
      <c r="D3402" s="29"/>
      <c r="E3402" s="10"/>
      <c r="F3402" s="114"/>
      <c r="G3402" s="2"/>
      <c r="J3402" s="3"/>
      <c r="K3402" s="3"/>
      <c r="L3402" s="3"/>
      <c r="M3402" s="3"/>
      <c r="N3402" s="27"/>
      <c r="O3402" s="4"/>
      <c r="P3402" s="4"/>
      <c r="Q3402" s="2"/>
      <c r="R3402" s="8"/>
      <c r="S3402" s="4"/>
      <c r="T3402" s="4"/>
      <c r="U3402" s="4"/>
      <c r="W3402" s="9"/>
      <c r="X3402" s="4"/>
      <c r="Y3402" s="18"/>
      <c r="Z3402" s="16"/>
      <c r="AD3402" s="5"/>
    </row>
    <row r="3403" spans="2:30" x14ac:dyDescent="0.2">
      <c r="B3403" s="4"/>
      <c r="C3403" s="3"/>
      <c r="D3403" s="29"/>
      <c r="E3403" s="10"/>
      <c r="F3403" s="114"/>
      <c r="G3403" s="2"/>
      <c r="J3403" s="3"/>
      <c r="K3403" s="3"/>
      <c r="L3403" s="3"/>
      <c r="M3403" s="3"/>
      <c r="N3403" s="27"/>
      <c r="O3403" s="4"/>
      <c r="P3403" s="4"/>
      <c r="Q3403" s="2"/>
      <c r="R3403" s="8"/>
      <c r="S3403" s="4"/>
      <c r="T3403" s="4"/>
      <c r="U3403" s="4"/>
      <c r="W3403" s="9"/>
      <c r="X3403" s="4"/>
      <c r="Y3403" s="18"/>
      <c r="Z3403" s="16"/>
      <c r="AD3403" s="5"/>
    </row>
    <row r="3404" spans="2:30" x14ac:dyDescent="0.2">
      <c r="B3404" s="4"/>
      <c r="C3404" s="3"/>
      <c r="D3404" s="29"/>
      <c r="E3404" s="10"/>
      <c r="F3404" s="114"/>
      <c r="G3404" s="2"/>
      <c r="J3404" s="3"/>
      <c r="K3404" s="3"/>
      <c r="L3404" s="3"/>
      <c r="M3404" s="3"/>
      <c r="N3404" s="27"/>
      <c r="O3404" s="4"/>
      <c r="P3404" s="4"/>
      <c r="Q3404" s="2"/>
      <c r="R3404" s="8"/>
      <c r="S3404" s="4"/>
      <c r="T3404" s="4"/>
      <c r="U3404" s="4"/>
      <c r="W3404" s="9"/>
      <c r="X3404" s="4"/>
      <c r="Y3404" s="18"/>
      <c r="Z3404" s="16"/>
      <c r="AD3404" s="5"/>
    </row>
    <row r="3405" spans="2:30" x14ac:dyDescent="0.2">
      <c r="B3405" s="4"/>
      <c r="C3405" s="3"/>
      <c r="D3405" s="29"/>
      <c r="E3405" s="10"/>
      <c r="F3405" s="114"/>
      <c r="G3405" s="2"/>
      <c r="J3405" s="3"/>
      <c r="K3405" s="3"/>
      <c r="L3405" s="3"/>
      <c r="M3405" s="3"/>
      <c r="N3405" s="27"/>
      <c r="O3405" s="4"/>
      <c r="P3405" s="4"/>
      <c r="Q3405" s="2"/>
      <c r="R3405" s="8"/>
      <c r="S3405" s="4"/>
      <c r="T3405" s="4"/>
      <c r="U3405" s="4"/>
      <c r="W3405" s="9"/>
      <c r="X3405" s="4"/>
      <c r="Y3405" s="18"/>
      <c r="Z3405" s="16"/>
      <c r="AD3405" s="5"/>
    </row>
    <row r="3406" spans="2:30" x14ac:dyDescent="0.2">
      <c r="B3406" s="4"/>
      <c r="C3406" s="3"/>
      <c r="D3406" s="29"/>
      <c r="E3406" s="10"/>
      <c r="F3406" s="114"/>
      <c r="G3406" s="2"/>
      <c r="J3406" s="3"/>
      <c r="K3406" s="3"/>
      <c r="L3406" s="3"/>
      <c r="M3406" s="3"/>
      <c r="N3406" s="27"/>
      <c r="O3406" s="4"/>
      <c r="P3406" s="4"/>
      <c r="Q3406" s="2"/>
      <c r="R3406" s="8"/>
      <c r="S3406" s="4"/>
      <c r="T3406" s="4"/>
      <c r="U3406" s="4"/>
      <c r="W3406" s="9"/>
      <c r="X3406" s="4"/>
      <c r="Y3406" s="18"/>
      <c r="Z3406" s="16"/>
      <c r="AD3406" s="5"/>
    </row>
    <row r="3407" spans="2:30" x14ac:dyDescent="0.2">
      <c r="B3407" s="4"/>
      <c r="C3407" s="3"/>
      <c r="D3407" s="29"/>
      <c r="E3407" s="10"/>
      <c r="F3407" s="114"/>
      <c r="G3407" s="2"/>
      <c r="J3407" s="3"/>
      <c r="K3407" s="3"/>
      <c r="L3407" s="3"/>
      <c r="M3407" s="3"/>
      <c r="N3407" s="27"/>
      <c r="O3407" s="4"/>
      <c r="P3407" s="4"/>
      <c r="Q3407" s="2"/>
      <c r="R3407" s="8"/>
      <c r="S3407" s="4"/>
      <c r="T3407" s="4"/>
      <c r="U3407" s="4"/>
      <c r="W3407" s="9"/>
      <c r="X3407" s="4"/>
      <c r="Y3407" s="18"/>
      <c r="Z3407" s="16"/>
      <c r="AD3407" s="5"/>
    </row>
    <row r="3408" spans="2:30" x14ac:dyDescent="0.2">
      <c r="B3408" s="4"/>
      <c r="C3408" s="3"/>
      <c r="D3408" s="29"/>
      <c r="E3408" s="10"/>
      <c r="F3408" s="114"/>
      <c r="G3408" s="2"/>
      <c r="J3408" s="3"/>
      <c r="K3408" s="3"/>
      <c r="L3408" s="3"/>
      <c r="M3408" s="3"/>
      <c r="N3408" s="27"/>
      <c r="O3408" s="4"/>
      <c r="P3408" s="4"/>
      <c r="Q3408" s="2"/>
      <c r="R3408" s="8"/>
      <c r="S3408" s="4"/>
      <c r="T3408" s="4"/>
      <c r="U3408" s="4"/>
      <c r="W3408" s="9"/>
      <c r="X3408" s="4"/>
      <c r="Y3408" s="18"/>
      <c r="Z3408" s="16"/>
      <c r="AD3408" s="5"/>
    </row>
    <row r="3409" spans="2:30" x14ac:dyDescent="0.2">
      <c r="B3409" s="4"/>
      <c r="C3409" s="3"/>
      <c r="D3409" s="29"/>
      <c r="E3409" s="10"/>
      <c r="F3409" s="114"/>
      <c r="G3409" s="2"/>
      <c r="J3409" s="3"/>
      <c r="K3409" s="3"/>
      <c r="L3409" s="3"/>
      <c r="M3409" s="3"/>
      <c r="N3409" s="27"/>
      <c r="O3409" s="4"/>
      <c r="P3409" s="4"/>
      <c r="Q3409" s="2"/>
      <c r="R3409" s="8"/>
      <c r="S3409" s="4"/>
      <c r="T3409" s="4"/>
      <c r="U3409" s="4"/>
      <c r="W3409" s="9"/>
      <c r="X3409" s="4"/>
      <c r="Y3409" s="18"/>
      <c r="Z3409" s="16"/>
      <c r="AD3409" s="5"/>
    </row>
    <row r="3410" spans="2:30" x14ac:dyDescent="0.2">
      <c r="B3410" s="4"/>
      <c r="C3410" s="3"/>
      <c r="D3410" s="29"/>
      <c r="E3410" s="10"/>
      <c r="F3410" s="114"/>
      <c r="G3410" s="2"/>
      <c r="J3410" s="3"/>
      <c r="K3410" s="3"/>
      <c r="L3410" s="3"/>
      <c r="M3410" s="3"/>
      <c r="N3410" s="27"/>
      <c r="O3410" s="4"/>
      <c r="P3410" s="4"/>
      <c r="Q3410" s="2"/>
      <c r="R3410" s="8"/>
      <c r="S3410" s="4"/>
      <c r="T3410" s="4"/>
      <c r="U3410" s="4"/>
      <c r="W3410" s="9"/>
      <c r="X3410" s="4"/>
      <c r="Y3410" s="18"/>
      <c r="Z3410" s="16"/>
      <c r="AD3410" s="5"/>
    </row>
    <row r="3411" spans="2:30" x14ac:dyDescent="0.2">
      <c r="B3411" s="4"/>
      <c r="C3411" s="3"/>
      <c r="D3411" s="29"/>
      <c r="E3411" s="10"/>
      <c r="F3411" s="114"/>
      <c r="G3411" s="2"/>
      <c r="J3411" s="3"/>
      <c r="K3411" s="3"/>
      <c r="L3411" s="3"/>
      <c r="M3411" s="3"/>
      <c r="N3411" s="27"/>
      <c r="O3411" s="4"/>
      <c r="P3411" s="4"/>
      <c r="Q3411" s="2"/>
      <c r="R3411" s="8"/>
      <c r="S3411" s="4"/>
      <c r="T3411" s="4"/>
      <c r="U3411" s="4"/>
      <c r="W3411" s="9"/>
      <c r="X3411" s="4"/>
      <c r="Y3411" s="18"/>
      <c r="Z3411" s="16"/>
      <c r="AD3411" s="5"/>
    </row>
    <row r="3412" spans="2:30" x14ac:dyDescent="0.2">
      <c r="B3412" s="4"/>
      <c r="C3412" s="3"/>
      <c r="D3412" s="29"/>
      <c r="E3412" s="10"/>
      <c r="F3412" s="114"/>
      <c r="G3412" s="2"/>
      <c r="J3412" s="3"/>
      <c r="K3412" s="3"/>
      <c r="L3412" s="3"/>
      <c r="M3412" s="3"/>
      <c r="N3412" s="27"/>
      <c r="O3412" s="4"/>
      <c r="P3412" s="4"/>
      <c r="Q3412" s="2"/>
      <c r="R3412" s="8"/>
      <c r="S3412" s="4"/>
      <c r="T3412" s="4"/>
      <c r="U3412" s="4"/>
      <c r="W3412" s="9"/>
      <c r="X3412" s="4"/>
      <c r="Y3412" s="18"/>
      <c r="Z3412" s="16"/>
      <c r="AD3412" s="5"/>
    </row>
    <row r="3413" spans="2:30" x14ac:dyDescent="0.2">
      <c r="B3413" s="4"/>
      <c r="C3413" s="3"/>
      <c r="D3413" s="29"/>
      <c r="E3413" s="10"/>
      <c r="F3413" s="114"/>
      <c r="G3413" s="2"/>
      <c r="J3413" s="3"/>
      <c r="K3413" s="3"/>
      <c r="L3413" s="3"/>
      <c r="M3413" s="3"/>
      <c r="N3413" s="27"/>
      <c r="O3413" s="4"/>
      <c r="P3413" s="4"/>
      <c r="Q3413" s="2"/>
      <c r="R3413" s="8"/>
      <c r="S3413" s="4"/>
      <c r="T3413" s="4"/>
      <c r="U3413" s="4"/>
      <c r="W3413" s="9"/>
      <c r="X3413" s="4"/>
      <c r="Y3413" s="18"/>
      <c r="Z3413" s="16"/>
      <c r="AD3413" s="5"/>
    </row>
    <row r="3414" spans="2:30" x14ac:dyDescent="0.2">
      <c r="B3414" s="4"/>
      <c r="C3414" s="3"/>
      <c r="D3414" s="29"/>
      <c r="E3414" s="10"/>
      <c r="F3414" s="114"/>
      <c r="G3414" s="2"/>
      <c r="J3414" s="3"/>
      <c r="K3414" s="3"/>
      <c r="L3414" s="3"/>
      <c r="M3414" s="3"/>
      <c r="N3414" s="27"/>
      <c r="O3414" s="4"/>
      <c r="P3414" s="4"/>
      <c r="Q3414" s="2"/>
      <c r="R3414" s="8"/>
      <c r="S3414" s="4"/>
      <c r="T3414" s="4"/>
      <c r="U3414" s="4"/>
      <c r="W3414" s="9"/>
      <c r="X3414" s="4"/>
      <c r="Y3414" s="18"/>
      <c r="Z3414" s="16"/>
      <c r="AD3414" s="5"/>
    </row>
    <row r="3415" spans="2:30" x14ac:dyDescent="0.2">
      <c r="B3415" s="4"/>
      <c r="C3415" s="3"/>
      <c r="D3415" s="29"/>
      <c r="E3415" s="10"/>
      <c r="F3415" s="114"/>
      <c r="G3415" s="2"/>
      <c r="J3415" s="3"/>
      <c r="K3415" s="3"/>
      <c r="L3415" s="3"/>
      <c r="M3415" s="3"/>
      <c r="N3415" s="27"/>
      <c r="O3415" s="4"/>
      <c r="P3415" s="4"/>
      <c r="Q3415" s="2"/>
      <c r="R3415" s="8"/>
      <c r="S3415" s="4"/>
      <c r="T3415" s="4"/>
      <c r="U3415" s="4"/>
      <c r="W3415" s="9"/>
      <c r="X3415" s="4"/>
      <c r="Y3415" s="18"/>
      <c r="Z3415" s="16"/>
      <c r="AD3415" s="5"/>
    </row>
    <row r="3416" spans="2:30" x14ac:dyDescent="0.2">
      <c r="B3416" s="4"/>
      <c r="C3416" s="3"/>
      <c r="D3416" s="29"/>
      <c r="E3416" s="10"/>
      <c r="F3416" s="114"/>
      <c r="G3416" s="2"/>
      <c r="J3416" s="3"/>
      <c r="K3416" s="3"/>
      <c r="L3416" s="3"/>
      <c r="M3416" s="3"/>
      <c r="N3416" s="27"/>
      <c r="O3416" s="4"/>
      <c r="P3416" s="4"/>
      <c r="Q3416" s="2"/>
      <c r="R3416" s="8"/>
      <c r="S3416" s="4"/>
      <c r="T3416" s="4"/>
      <c r="U3416" s="4"/>
      <c r="W3416" s="9"/>
      <c r="X3416" s="4"/>
      <c r="Y3416" s="18"/>
      <c r="Z3416" s="16"/>
      <c r="AD3416" s="5"/>
    </row>
    <row r="3417" spans="2:30" x14ac:dyDescent="0.2">
      <c r="B3417" s="4"/>
      <c r="C3417" s="3"/>
      <c r="D3417" s="29"/>
      <c r="E3417" s="10"/>
      <c r="F3417" s="114"/>
      <c r="G3417" s="2"/>
      <c r="J3417" s="3"/>
      <c r="K3417" s="3"/>
      <c r="L3417" s="3"/>
      <c r="M3417" s="3"/>
      <c r="N3417" s="27"/>
      <c r="O3417" s="4"/>
      <c r="P3417" s="4"/>
      <c r="Q3417" s="2"/>
      <c r="R3417" s="8"/>
      <c r="S3417" s="4"/>
      <c r="T3417" s="4"/>
      <c r="U3417" s="4"/>
      <c r="W3417" s="9"/>
      <c r="X3417" s="4"/>
      <c r="Y3417" s="18"/>
      <c r="Z3417" s="16"/>
      <c r="AD3417" s="5"/>
    </row>
    <row r="3418" spans="2:30" ht="25.5" x14ac:dyDescent="0.2">
      <c r="B3418" s="4"/>
      <c r="C3418" s="3"/>
      <c r="D3418" s="29"/>
      <c r="E3418" s="10"/>
      <c r="F3418" s="114"/>
      <c r="G3418" s="2"/>
      <c r="J3418" s="3"/>
      <c r="K3418" s="3"/>
      <c r="L3418" s="3"/>
      <c r="M3418" s="3"/>
      <c r="N3418" s="27"/>
      <c r="O3418" s="4"/>
      <c r="P3418" s="4"/>
      <c r="Q3418" s="2"/>
      <c r="R3418" s="8"/>
      <c r="S3418" s="4"/>
      <c r="T3418" s="4"/>
      <c r="U3418" s="4"/>
      <c r="W3418" s="9"/>
      <c r="X3418" s="4"/>
      <c r="Y3418" s="107" t="s">
        <v>44</v>
      </c>
      <c r="Z3418" s="107" t="s">
        <v>45</v>
      </c>
      <c r="AD3418" s="5"/>
    </row>
    <row r="3419" spans="2:30" x14ac:dyDescent="0.2">
      <c r="B3419" s="4"/>
      <c r="C3419" s="3"/>
      <c r="D3419" s="29"/>
      <c r="E3419" s="10"/>
      <c r="F3419" s="114"/>
      <c r="G3419" s="2"/>
      <c r="J3419" s="3"/>
      <c r="K3419" s="3"/>
      <c r="L3419" s="3"/>
      <c r="M3419" s="3"/>
      <c r="N3419" s="27"/>
      <c r="O3419" s="4"/>
      <c r="P3419" s="4"/>
      <c r="Q3419" s="2"/>
      <c r="R3419" s="8"/>
      <c r="S3419" s="4"/>
      <c r="T3419" s="4"/>
      <c r="U3419" s="4"/>
      <c r="W3419" s="9"/>
      <c r="X3419" s="3"/>
      <c r="Y3419" s="108">
        <v>107.64488889</v>
      </c>
      <c r="Z3419" s="110">
        <v>917.32805051000014</v>
      </c>
      <c r="AD3419" s="5"/>
    </row>
    <row r="3420" spans="2:30" x14ac:dyDescent="0.2">
      <c r="B3420" s="4"/>
      <c r="C3420" s="3"/>
      <c r="D3420" s="29"/>
      <c r="E3420" s="10"/>
      <c r="F3420" s="114"/>
      <c r="G3420" s="2"/>
      <c r="J3420" s="3"/>
      <c r="K3420" s="3"/>
      <c r="L3420" s="3"/>
      <c r="M3420" s="3"/>
      <c r="N3420" s="27"/>
      <c r="O3420" s="4"/>
      <c r="P3420" s="4"/>
      <c r="Q3420" s="2"/>
      <c r="R3420" s="8"/>
      <c r="S3420" s="4"/>
      <c r="T3420" s="4"/>
      <c r="U3420" s="4"/>
      <c r="W3420" s="9"/>
      <c r="X3420" s="4"/>
      <c r="Y3420" s="18"/>
      <c r="Z3420" s="16"/>
      <c r="AD3420" s="5"/>
    </row>
    <row r="3421" spans="2:30" x14ac:dyDescent="0.2">
      <c r="B3421" s="4"/>
      <c r="C3421" s="3"/>
      <c r="D3421" s="29"/>
      <c r="E3421" s="10"/>
      <c r="F3421" s="114"/>
      <c r="G3421" s="2"/>
      <c r="J3421" s="3"/>
      <c r="K3421" s="3"/>
      <c r="L3421" s="3"/>
      <c r="M3421" s="3"/>
      <c r="N3421" s="27"/>
      <c r="O3421" s="4"/>
      <c r="P3421" s="4"/>
      <c r="Q3421" s="2"/>
      <c r="R3421" s="8"/>
      <c r="S3421" s="4"/>
      <c r="T3421" s="4"/>
      <c r="U3421" s="4"/>
      <c r="W3421" s="9"/>
      <c r="X3421" s="4"/>
      <c r="Y3421" s="18"/>
      <c r="Z3421" s="16"/>
      <c r="AD3421" s="5"/>
    </row>
    <row r="3422" spans="2:30" x14ac:dyDescent="0.2">
      <c r="B3422" s="4"/>
      <c r="C3422" s="3"/>
      <c r="D3422" s="29"/>
      <c r="E3422" s="10"/>
      <c r="F3422" s="114"/>
      <c r="G3422" s="2"/>
      <c r="J3422" s="3"/>
      <c r="K3422" s="3"/>
      <c r="L3422" s="3"/>
      <c r="M3422" s="3"/>
      <c r="N3422" s="27"/>
      <c r="O3422" s="4"/>
      <c r="P3422" s="4"/>
      <c r="Q3422" s="2"/>
      <c r="R3422" s="8"/>
      <c r="S3422" s="4"/>
      <c r="T3422" s="4"/>
      <c r="U3422" s="4"/>
      <c r="W3422" s="9"/>
      <c r="X3422" s="4"/>
      <c r="Y3422" s="18"/>
      <c r="Z3422" s="16"/>
      <c r="AD3422" s="5"/>
    </row>
    <row r="3423" spans="2:30" x14ac:dyDescent="0.2">
      <c r="B3423" s="4"/>
      <c r="C3423" s="3"/>
      <c r="D3423" s="29"/>
      <c r="E3423" s="10"/>
      <c r="F3423" s="114"/>
      <c r="G3423" s="2"/>
      <c r="J3423" s="3"/>
      <c r="K3423" s="3"/>
      <c r="L3423" s="3"/>
      <c r="M3423" s="3"/>
      <c r="N3423" s="27"/>
      <c r="O3423" s="4"/>
      <c r="P3423" s="4"/>
      <c r="Q3423" s="2"/>
      <c r="R3423" s="8"/>
      <c r="S3423" s="4"/>
      <c r="T3423" s="4"/>
      <c r="U3423" s="4"/>
      <c r="W3423" s="9"/>
      <c r="X3423" s="4"/>
      <c r="Y3423" s="18"/>
      <c r="Z3423" s="16"/>
      <c r="AD3423" s="5"/>
    </row>
    <row r="3424" spans="2:30" x14ac:dyDescent="0.2">
      <c r="B3424" s="4"/>
      <c r="C3424" s="3"/>
      <c r="D3424" s="29"/>
      <c r="E3424" s="10"/>
      <c r="F3424" s="114"/>
      <c r="G3424" s="2"/>
      <c r="J3424" s="3"/>
      <c r="K3424" s="3"/>
      <c r="L3424" s="3"/>
      <c r="M3424" s="3"/>
      <c r="N3424" s="27"/>
      <c r="O3424" s="4"/>
      <c r="P3424" s="4"/>
      <c r="Q3424" s="2"/>
      <c r="R3424" s="8"/>
      <c r="S3424" s="4"/>
      <c r="T3424" s="4"/>
      <c r="U3424" s="4"/>
      <c r="W3424" s="9"/>
      <c r="X3424" s="4"/>
      <c r="Y3424" s="18"/>
      <c r="Z3424" s="16"/>
      <c r="AD3424" s="5"/>
    </row>
    <row r="3425" spans="2:30" x14ac:dyDescent="0.2">
      <c r="B3425" s="4"/>
      <c r="C3425" s="3"/>
      <c r="D3425" s="29"/>
      <c r="E3425" s="10"/>
      <c r="F3425" s="114"/>
      <c r="G3425" s="2"/>
      <c r="J3425" s="3"/>
      <c r="K3425" s="3"/>
      <c r="L3425" s="3"/>
      <c r="M3425" s="3"/>
      <c r="N3425" s="27"/>
      <c r="O3425" s="4"/>
      <c r="P3425" s="4"/>
      <c r="Q3425" s="2"/>
      <c r="R3425" s="8"/>
      <c r="S3425" s="4"/>
      <c r="T3425" s="4"/>
      <c r="U3425" s="4"/>
      <c r="W3425" s="9"/>
      <c r="X3425" s="4"/>
      <c r="Y3425" s="18"/>
      <c r="Z3425" s="16"/>
      <c r="AD3425" s="5"/>
    </row>
    <row r="3426" spans="2:30" x14ac:dyDescent="0.2">
      <c r="B3426" s="4"/>
      <c r="C3426" s="3"/>
      <c r="D3426" s="29"/>
      <c r="E3426" s="10"/>
      <c r="F3426" s="114"/>
      <c r="G3426" s="2"/>
      <c r="J3426" s="3"/>
      <c r="K3426" s="3"/>
      <c r="L3426" s="3"/>
      <c r="M3426" s="3"/>
      <c r="N3426" s="27"/>
      <c r="O3426" s="4"/>
      <c r="P3426" s="4"/>
      <c r="Q3426" s="2"/>
      <c r="R3426" s="8"/>
      <c r="S3426" s="4"/>
      <c r="T3426" s="4"/>
      <c r="U3426" s="4"/>
      <c r="W3426" s="9"/>
      <c r="X3426" s="4"/>
      <c r="Y3426" s="18"/>
      <c r="Z3426" s="16"/>
      <c r="AD3426" s="5"/>
    </row>
    <row r="3427" spans="2:30" x14ac:dyDescent="0.2">
      <c r="B3427" s="4"/>
      <c r="C3427" s="3"/>
      <c r="D3427" s="29"/>
      <c r="E3427" s="10"/>
      <c r="F3427" s="114"/>
      <c r="G3427" s="2"/>
      <c r="J3427" s="3"/>
      <c r="K3427" s="3"/>
      <c r="L3427" s="3"/>
      <c r="M3427" s="3"/>
      <c r="N3427" s="27"/>
      <c r="O3427" s="4"/>
      <c r="P3427" s="4"/>
      <c r="Q3427" s="2"/>
      <c r="R3427" s="8"/>
      <c r="S3427" s="4"/>
      <c r="T3427" s="4"/>
      <c r="U3427" s="4"/>
      <c r="W3427" s="9"/>
      <c r="X3427" s="4"/>
      <c r="Y3427" s="18"/>
      <c r="Z3427" s="16"/>
      <c r="AD3427" s="5"/>
    </row>
    <row r="3428" spans="2:30" x14ac:dyDescent="0.2">
      <c r="B3428" s="4"/>
      <c r="C3428" s="3"/>
      <c r="D3428" s="29"/>
      <c r="E3428" s="10"/>
      <c r="F3428" s="114"/>
      <c r="G3428" s="2"/>
      <c r="J3428" s="3"/>
      <c r="K3428" s="3"/>
      <c r="L3428" s="3"/>
      <c r="M3428" s="3"/>
      <c r="N3428" s="27"/>
      <c r="O3428" s="4"/>
      <c r="P3428" s="4"/>
      <c r="Q3428" s="2"/>
      <c r="R3428" s="8"/>
      <c r="S3428" s="4"/>
      <c r="T3428" s="4"/>
      <c r="U3428" s="4"/>
      <c r="W3428" s="9"/>
      <c r="X3428" s="4"/>
      <c r="Y3428" s="18"/>
      <c r="Z3428" s="16"/>
      <c r="AD3428" s="5"/>
    </row>
    <row r="3429" spans="2:30" x14ac:dyDescent="0.2">
      <c r="B3429" s="4"/>
      <c r="C3429" s="3"/>
      <c r="D3429" s="29"/>
      <c r="E3429" s="10"/>
      <c r="F3429" s="114"/>
      <c r="G3429" s="2"/>
      <c r="J3429" s="3"/>
      <c r="K3429" s="3"/>
      <c r="L3429" s="3"/>
      <c r="M3429" s="3"/>
      <c r="N3429" s="27"/>
      <c r="O3429" s="4"/>
      <c r="P3429" s="4"/>
      <c r="Q3429" s="2"/>
      <c r="R3429" s="8"/>
      <c r="S3429" s="4"/>
      <c r="T3429" s="4"/>
      <c r="U3429" s="4"/>
      <c r="W3429" s="9"/>
      <c r="X3429" s="4"/>
      <c r="Y3429" s="18"/>
      <c r="Z3429" s="16"/>
      <c r="AD3429" s="5"/>
    </row>
    <row r="3430" spans="2:30" x14ac:dyDescent="0.2">
      <c r="B3430" s="4"/>
      <c r="C3430" s="3"/>
      <c r="D3430" s="29"/>
      <c r="E3430" s="10"/>
      <c r="F3430" s="114"/>
      <c r="G3430" s="2"/>
      <c r="J3430" s="3"/>
      <c r="K3430" s="3"/>
      <c r="L3430" s="3"/>
      <c r="M3430" s="3"/>
      <c r="N3430" s="27"/>
      <c r="O3430" s="4"/>
      <c r="P3430" s="4"/>
      <c r="Q3430" s="2"/>
      <c r="R3430" s="8"/>
      <c r="S3430" s="4"/>
      <c r="T3430" s="4"/>
      <c r="U3430" s="4"/>
      <c r="W3430" s="9"/>
      <c r="X3430" s="4"/>
      <c r="Y3430" s="18"/>
      <c r="Z3430" s="16"/>
      <c r="AD3430" s="5"/>
    </row>
    <row r="3431" spans="2:30" x14ac:dyDescent="0.2">
      <c r="B3431" s="4"/>
      <c r="C3431" s="3"/>
      <c r="D3431" s="29"/>
      <c r="E3431" s="10"/>
      <c r="F3431" s="114"/>
      <c r="G3431" s="2"/>
      <c r="J3431" s="3"/>
      <c r="K3431" s="3"/>
      <c r="L3431" s="3"/>
      <c r="M3431" s="3"/>
      <c r="N3431" s="27"/>
      <c r="O3431" s="4"/>
      <c r="P3431" s="4"/>
      <c r="Q3431" s="2"/>
      <c r="R3431" s="8"/>
      <c r="S3431" s="4"/>
      <c r="T3431" s="4"/>
      <c r="U3431" s="4"/>
      <c r="W3431" s="9"/>
      <c r="X3431" s="4"/>
      <c r="Y3431" s="18"/>
      <c r="Z3431" s="16"/>
      <c r="AD3431" s="5"/>
    </row>
    <row r="3432" spans="2:30" x14ac:dyDescent="0.2">
      <c r="B3432" s="4"/>
      <c r="C3432" s="3"/>
      <c r="D3432" s="29"/>
      <c r="E3432" s="10"/>
      <c r="F3432" s="114"/>
      <c r="G3432" s="2"/>
      <c r="J3432" s="3"/>
      <c r="K3432" s="3"/>
      <c r="L3432" s="3"/>
      <c r="M3432" s="3"/>
      <c r="N3432" s="27"/>
      <c r="O3432" s="4"/>
      <c r="P3432" s="4"/>
      <c r="Q3432" s="2"/>
      <c r="R3432" s="8"/>
      <c r="S3432" s="4"/>
      <c r="T3432" s="4"/>
      <c r="U3432" s="4"/>
      <c r="W3432" s="9"/>
      <c r="X3432" s="4"/>
      <c r="Y3432" s="18"/>
      <c r="Z3432" s="16"/>
      <c r="AD3432" s="5"/>
    </row>
    <row r="3433" spans="2:30" x14ac:dyDescent="0.2">
      <c r="B3433" s="4"/>
      <c r="C3433" s="3"/>
      <c r="D3433" s="29"/>
      <c r="E3433" s="10"/>
      <c r="F3433" s="114"/>
      <c r="G3433" s="2"/>
      <c r="J3433" s="3"/>
      <c r="K3433" s="3"/>
      <c r="L3433" s="3"/>
      <c r="M3433" s="3"/>
      <c r="N3433" s="27"/>
      <c r="O3433" s="4"/>
      <c r="P3433" s="4"/>
      <c r="Q3433" s="2"/>
      <c r="R3433" s="8"/>
      <c r="S3433" s="4"/>
      <c r="T3433" s="4"/>
      <c r="U3433" s="4"/>
      <c r="W3433" s="9"/>
      <c r="X3433" s="4"/>
      <c r="Y3433" s="18"/>
      <c r="Z3433" s="16"/>
      <c r="AD3433" s="5"/>
    </row>
    <row r="3434" spans="2:30" x14ac:dyDescent="0.2">
      <c r="B3434" s="4"/>
      <c r="C3434" s="3"/>
      <c r="D3434" s="29"/>
      <c r="E3434" s="10"/>
      <c r="F3434" s="114"/>
      <c r="G3434" s="2"/>
      <c r="J3434" s="3"/>
      <c r="K3434" s="3"/>
      <c r="L3434" s="3"/>
      <c r="M3434" s="3"/>
      <c r="N3434" s="27"/>
      <c r="O3434" s="4"/>
      <c r="P3434" s="4"/>
      <c r="Q3434" s="2"/>
      <c r="R3434" s="8"/>
      <c r="S3434" s="4"/>
      <c r="T3434" s="4"/>
      <c r="U3434" s="4"/>
      <c r="W3434" s="9"/>
      <c r="X3434" s="4"/>
      <c r="Y3434" s="18"/>
      <c r="Z3434" s="16"/>
      <c r="AD3434" s="5"/>
    </row>
    <row r="3435" spans="2:30" x14ac:dyDescent="0.2">
      <c r="B3435" s="4"/>
      <c r="C3435" s="3"/>
      <c r="D3435" s="29"/>
      <c r="E3435" s="10"/>
      <c r="F3435" s="114"/>
      <c r="G3435" s="2"/>
      <c r="J3435" s="3"/>
      <c r="K3435" s="3"/>
      <c r="L3435" s="3"/>
      <c r="M3435" s="3"/>
      <c r="N3435" s="27"/>
      <c r="O3435" s="4"/>
      <c r="P3435" s="4"/>
      <c r="Q3435" s="2"/>
      <c r="R3435" s="8"/>
      <c r="S3435" s="4"/>
      <c r="T3435" s="4"/>
      <c r="U3435" s="4"/>
      <c r="W3435" s="9"/>
      <c r="X3435" s="4"/>
      <c r="Y3435" s="18"/>
      <c r="Z3435" s="16"/>
      <c r="AD3435" s="5"/>
    </row>
    <row r="3436" spans="2:30" x14ac:dyDescent="0.2">
      <c r="B3436" s="4"/>
      <c r="C3436" s="3"/>
      <c r="D3436" s="29"/>
      <c r="E3436" s="10"/>
      <c r="F3436" s="114"/>
      <c r="G3436" s="2"/>
      <c r="J3436" s="3"/>
      <c r="K3436" s="3"/>
      <c r="L3436" s="3"/>
      <c r="M3436" s="3"/>
      <c r="N3436" s="27"/>
      <c r="O3436" s="4"/>
      <c r="P3436" s="4"/>
      <c r="Q3436" s="2"/>
      <c r="R3436" s="8"/>
      <c r="S3436" s="4"/>
      <c r="T3436" s="4"/>
      <c r="U3436" s="4"/>
      <c r="W3436" s="9"/>
      <c r="X3436" s="4"/>
      <c r="Y3436" s="18"/>
      <c r="Z3436" s="16"/>
      <c r="AD3436" s="5"/>
    </row>
    <row r="3437" spans="2:30" x14ac:dyDescent="0.2">
      <c r="B3437" s="4"/>
      <c r="C3437" s="3"/>
      <c r="D3437" s="29"/>
      <c r="E3437" s="10"/>
      <c r="F3437" s="114"/>
      <c r="G3437" s="2"/>
      <c r="J3437" s="3"/>
      <c r="K3437" s="3"/>
      <c r="L3437" s="3"/>
      <c r="M3437" s="3"/>
      <c r="N3437" s="27"/>
      <c r="O3437" s="4"/>
      <c r="P3437" s="4"/>
      <c r="Q3437" s="2"/>
      <c r="R3437" s="8"/>
      <c r="S3437" s="4"/>
      <c r="T3437" s="4"/>
      <c r="U3437" s="4"/>
      <c r="W3437" s="9"/>
      <c r="X3437" s="4"/>
      <c r="Y3437" s="18"/>
      <c r="Z3437" s="16"/>
      <c r="AD3437" s="5"/>
    </row>
    <row r="3438" spans="2:30" x14ac:dyDescent="0.2">
      <c r="B3438" s="4"/>
      <c r="C3438" s="3"/>
      <c r="D3438" s="29"/>
      <c r="E3438" s="10"/>
      <c r="F3438" s="114"/>
      <c r="G3438" s="2"/>
      <c r="J3438" s="3"/>
      <c r="K3438" s="3"/>
      <c r="L3438" s="3"/>
      <c r="M3438" s="3"/>
      <c r="N3438" s="27"/>
      <c r="O3438" s="4"/>
      <c r="P3438" s="4"/>
      <c r="Q3438" s="2"/>
      <c r="R3438" s="8"/>
      <c r="S3438" s="4"/>
      <c r="T3438" s="4"/>
      <c r="U3438" s="4"/>
      <c r="W3438" s="9"/>
      <c r="X3438" s="4"/>
      <c r="Y3438" s="18"/>
      <c r="Z3438" s="16"/>
      <c r="AD3438" s="5"/>
    </row>
    <row r="3439" spans="2:30" x14ac:dyDescent="0.2">
      <c r="B3439" s="4"/>
      <c r="C3439" s="3"/>
      <c r="D3439" s="29"/>
      <c r="E3439" s="10"/>
      <c r="F3439" s="114"/>
      <c r="G3439" s="2"/>
      <c r="J3439" s="3"/>
      <c r="K3439" s="3"/>
      <c r="L3439" s="3"/>
      <c r="M3439" s="3"/>
      <c r="N3439" s="27"/>
      <c r="O3439" s="4"/>
      <c r="P3439" s="4"/>
      <c r="Q3439" s="2"/>
      <c r="R3439" s="8"/>
      <c r="S3439" s="4"/>
      <c r="T3439" s="4"/>
      <c r="U3439" s="4"/>
      <c r="W3439" s="9"/>
      <c r="X3439" s="4"/>
      <c r="Y3439" s="18"/>
      <c r="Z3439" s="16"/>
      <c r="AD3439" s="5"/>
    </row>
    <row r="3440" spans="2:30" x14ac:dyDescent="0.2">
      <c r="B3440" s="4"/>
      <c r="C3440" s="3"/>
      <c r="D3440" s="29"/>
      <c r="E3440" s="10"/>
      <c r="F3440" s="114"/>
      <c r="G3440" s="2"/>
      <c r="J3440" s="3"/>
      <c r="K3440" s="3"/>
      <c r="L3440" s="3"/>
      <c r="M3440" s="3"/>
      <c r="N3440" s="27"/>
      <c r="O3440" s="4"/>
      <c r="P3440" s="4"/>
      <c r="Q3440" s="2"/>
      <c r="R3440" s="8"/>
      <c r="S3440" s="4"/>
      <c r="T3440" s="4"/>
      <c r="U3440" s="4"/>
      <c r="W3440" s="9"/>
      <c r="X3440" s="4"/>
      <c r="Y3440" s="18"/>
      <c r="Z3440" s="16"/>
      <c r="AD3440" s="5"/>
    </row>
    <row r="3441" spans="2:30" x14ac:dyDescent="0.2">
      <c r="B3441" s="4"/>
      <c r="C3441" s="3"/>
      <c r="D3441" s="29"/>
      <c r="E3441" s="10"/>
      <c r="F3441" s="114"/>
      <c r="G3441" s="2"/>
      <c r="J3441" s="3"/>
      <c r="K3441" s="3"/>
      <c r="L3441" s="3"/>
      <c r="M3441" s="3"/>
      <c r="N3441" s="27"/>
      <c r="O3441" s="4"/>
      <c r="P3441" s="4"/>
      <c r="Q3441" s="2"/>
      <c r="R3441" s="8"/>
      <c r="S3441" s="4"/>
      <c r="T3441" s="4"/>
      <c r="U3441" s="4"/>
      <c r="W3441" s="9"/>
      <c r="X3441" s="4"/>
      <c r="Y3441" s="18"/>
      <c r="Z3441" s="16"/>
      <c r="AD3441" s="5"/>
    </row>
    <row r="3442" spans="2:30" x14ac:dyDescent="0.2">
      <c r="B3442" s="4"/>
      <c r="C3442" s="3"/>
      <c r="D3442" s="29"/>
      <c r="E3442" s="10"/>
      <c r="F3442" s="114"/>
      <c r="G3442" s="2"/>
      <c r="J3442" s="3"/>
      <c r="K3442" s="3"/>
      <c r="L3442" s="3"/>
      <c r="M3442" s="3"/>
      <c r="N3442" s="27"/>
      <c r="O3442" s="4"/>
      <c r="P3442" s="4"/>
      <c r="Q3442" s="2"/>
      <c r="R3442" s="8"/>
      <c r="S3442" s="4"/>
      <c r="T3442" s="4"/>
      <c r="U3442" s="4"/>
      <c r="W3442" s="9"/>
      <c r="X3442" s="4"/>
      <c r="Y3442" s="18"/>
      <c r="Z3442" s="16"/>
      <c r="AD3442" s="5"/>
    </row>
    <row r="3443" spans="2:30" x14ac:dyDescent="0.2">
      <c r="B3443" s="4"/>
      <c r="C3443" s="3"/>
      <c r="D3443" s="29"/>
      <c r="E3443" s="10"/>
      <c r="F3443" s="114"/>
      <c r="G3443" s="2"/>
      <c r="J3443" s="3"/>
      <c r="K3443" s="3"/>
      <c r="L3443" s="3"/>
      <c r="M3443" s="3"/>
      <c r="N3443" s="27"/>
      <c r="O3443" s="4"/>
      <c r="P3443" s="4"/>
      <c r="Q3443" s="2"/>
      <c r="R3443" s="8"/>
      <c r="S3443" s="4"/>
      <c r="T3443" s="4"/>
      <c r="U3443" s="4"/>
      <c r="W3443" s="9"/>
      <c r="X3443" s="4"/>
      <c r="Y3443" s="18"/>
      <c r="Z3443" s="16"/>
      <c r="AD3443" s="5"/>
    </row>
    <row r="3444" spans="2:30" x14ac:dyDescent="0.2">
      <c r="B3444" s="4"/>
      <c r="C3444" s="3"/>
      <c r="D3444" s="29"/>
      <c r="E3444" s="10"/>
      <c r="F3444" s="114"/>
      <c r="G3444" s="2"/>
      <c r="J3444" s="3"/>
      <c r="K3444" s="3"/>
      <c r="L3444" s="3"/>
      <c r="M3444" s="3"/>
      <c r="N3444" s="27"/>
      <c r="O3444" s="4"/>
      <c r="P3444" s="4"/>
      <c r="Q3444" s="2"/>
      <c r="R3444" s="8"/>
      <c r="S3444" s="4"/>
      <c r="T3444" s="4"/>
      <c r="U3444" s="4"/>
      <c r="W3444" s="9"/>
      <c r="X3444" s="4"/>
      <c r="Y3444" s="18"/>
      <c r="Z3444" s="16"/>
      <c r="AD3444" s="5"/>
    </row>
    <row r="3445" spans="2:30" x14ac:dyDescent="0.2">
      <c r="B3445" s="4"/>
      <c r="C3445" s="3"/>
      <c r="D3445" s="29"/>
      <c r="E3445" s="10"/>
      <c r="F3445" s="114"/>
      <c r="G3445" s="2"/>
      <c r="J3445" s="3"/>
      <c r="K3445" s="3"/>
      <c r="L3445" s="3"/>
      <c r="M3445" s="3"/>
      <c r="N3445" s="27"/>
      <c r="O3445" s="4"/>
      <c r="P3445" s="4"/>
      <c r="Q3445" s="2"/>
      <c r="R3445" s="8"/>
      <c r="S3445" s="4"/>
      <c r="T3445" s="4"/>
      <c r="U3445" s="4"/>
      <c r="W3445" s="9"/>
      <c r="X3445" s="4"/>
      <c r="Y3445" s="18"/>
      <c r="Z3445" s="16"/>
      <c r="AD3445" s="5"/>
    </row>
    <row r="3446" spans="2:30" x14ac:dyDescent="0.2">
      <c r="B3446" s="4"/>
      <c r="C3446" s="3"/>
      <c r="D3446" s="29"/>
      <c r="E3446" s="10"/>
      <c r="F3446" s="114"/>
      <c r="G3446" s="2"/>
      <c r="J3446" s="3"/>
      <c r="K3446" s="3"/>
      <c r="L3446" s="3"/>
      <c r="M3446" s="3"/>
      <c r="N3446" s="27"/>
      <c r="O3446" s="4"/>
      <c r="P3446" s="4"/>
      <c r="Q3446" s="2"/>
      <c r="R3446" s="8"/>
      <c r="S3446" s="4"/>
      <c r="T3446" s="4"/>
      <c r="U3446" s="4"/>
      <c r="W3446" s="9"/>
      <c r="X3446" s="4"/>
      <c r="Y3446" s="18"/>
      <c r="Z3446" s="16"/>
      <c r="AD3446" s="5"/>
    </row>
    <row r="3447" spans="2:30" x14ac:dyDescent="0.2">
      <c r="B3447" s="4"/>
      <c r="C3447" s="3"/>
      <c r="D3447" s="29"/>
      <c r="E3447" s="10"/>
      <c r="F3447" s="114"/>
      <c r="G3447" s="2"/>
      <c r="J3447" s="3"/>
      <c r="K3447" s="3"/>
      <c r="L3447" s="3"/>
      <c r="M3447" s="3"/>
      <c r="N3447" s="27"/>
      <c r="O3447" s="4"/>
      <c r="P3447" s="4"/>
      <c r="Q3447" s="2"/>
      <c r="R3447" s="8"/>
      <c r="S3447" s="4"/>
      <c r="T3447" s="4"/>
      <c r="U3447" s="4"/>
      <c r="W3447" s="9"/>
      <c r="X3447" s="4"/>
      <c r="Y3447" s="18"/>
      <c r="Z3447" s="16"/>
      <c r="AD3447" s="5"/>
    </row>
    <row r="3448" spans="2:30" x14ac:dyDescent="0.2">
      <c r="B3448" s="4"/>
      <c r="C3448" s="3"/>
      <c r="D3448" s="29"/>
      <c r="E3448" s="10"/>
      <c r="F3448" s="114"/>
      <c r="G3448" s="2"/>
      <c r="J3448" s="3"/>
      <c r="K3448" s="3"/>
      <c r="L3448" s="3"/>
      <c r="M3448" s="3"/>
      <c r="N3448" s="27"/>
      <c r="O3448" s="4"/>
      <c r="P3448" s="4"/>
      <c r="Q3448" s="2"/>
      <c r="R3448" s="8"/>
      <c r="S3448" s="4"/>
      <c r="T3448" s="4"/>
      <c r="U3448" s="4"/>
      <c r="W3448" s="9"/>
      <c r="X3448" s="4"/>
      <c r="Y3448" s="18"/>
      <c r="Z3448" s="16"/>
      <c r="AD3448" s="5"/>
    </row>
    <row r="3449" spans="2:30" ht="25.5" x14ac:dyDescent="0.2">
      <c r="B3449" s="4"/>
      <c r="C3449" s="3"/>
      <c r="D3449" s="29"/>
      <c r="E3449" s="10"/>
      <c r="F3449" s="114"/>
      <c r="G3449" s="2"/>
      <c r="J3449" s="3"/>
      <c r="K3449" s="3"/>
      <c r="L3449" s="3"/>
      <c r="M3449" s="3"/>
      <c r="N3449" s="27"/>
      <c r="O3449" s="4"/>
      <c r="P3449" s="4"/>
      <c r="Q3449" s="2"/>
      <c r="R3449" s="8"/>
      <c r="S3449" s="4"/>
      <c r="T3449" s="4"/>
      <c r="U3449" s="4"/>
      <c r="W3449" s="9"/>
      <c r="X3449" s="4"/>
      <c r="Y3449" s="107" t="s">
        <v>44</v>
      </c>
      <c r="Z3449" s="107" t="s">
        <v>45</v>
      </c>
      <c r="AD3449" s="5"/>
    </row>
    <row r="3450" spans="2:30" x14ac:dyDescent="0.2">
      <c r="B3450" s="4"/>
      <c r="C3450" s="3"/>
      <c r="D3450" s="29"/>
      <c r="E3450" s="10"/>
      <c r="F3450" s="114"/>
      <c r="G3450" s="2"/>
      <c r="J3450" s="3"/>
      <c r="K3450" s="3"/>
      <c r="L3450" s="3"/>
      <c r="M3450" s="3"/>
      <c r="N3450" s="27"/>
      <c r="O3450" s="4"/>
      <c r="P3450" s="4"/>
      <c r="Q3450" s="2"/>
      <c r="R3450" s="8"/>
      <c r="S3450" s="4"/>
      <c r="T3450" s="4"/>
      <c r="U3450" s="4"/>
      <c r="W3450" s="9"/>
      <c r="X3450" s="97"/>
      <c r="Y3450" s="108">
        <v>103.52622221999999</v>
      </c>
      <c r="Z3450" s="110">
        <v>931.58668969999997</v>
      </c>
      <c r="AD3450" s="5"/>
    </row>
    <row r="3451" spans="2:30" x14ac:dyDescent="0.2">
      <c r="B3451" s="4"/>
      <c r="C3451" s="3"/>
      <c r="D3451" s="29"/>
      <c r="E3451" s="10"/>
      <c r="F3451" s="114"/>
      <c r="G3451" s="2"/>
      <c r="J3451" s="3"/>
      <c r="K3451" s="3"/>
      <c r="L3451" s="3"/>
      <c r="M3451" s="3"/>
      <c r="N3451" s="27"/>
      <c r="O3451" s="4"/>
      <c r="P3451" s="4"/>
      <c r="Q3451" s="2"/>
      <c r="R3451" s="8"/>
      <c r="S3451" s="4"/>
      <c r="T3451" s="4"/>
      <c r="U3451" s="4"/>
      <c r="W3451" s="9"/>
      <c r="X3451" s="4"/>
      <c r="Y3451" s="18"/>
      <c r="Z3451" s="111"/>
      <c r="AD3451" s="5"/>
    </row>
    <row r="3452" spans="2:30" x14ac:dyDescent="0.2">
      <c r="B3452" s="4"/>
      <c r="C3452" s="3"/>
      <c r="D3452" s="29"/>
      <c r="E3452" s="10"/>
      <c r="F3452" s="114"/>
      <c r="G3452" s="2"/>
      <c r="J3452" s="3"/>
      <c r="K3452" s="3"/>
      <c r="L3452" s="3"/>
      <c r="M3452" s="3"/>
      <c r="N3452" s="27"/>
      <c r="O3452" s="4"/>
      <c r="P3452" s="4"/>
      <c r="Q3452" s="2"/>
      <c r="R3452" s="8"/>
      <c r="S3452" s="4"/>
      <c r="T3452" s="4"/>
      <c r="U3452" s="4"/>
      <c r="W3452" s="9"/>
      <c r="X3452" s="4"/>
      <c r="Y3452" s="18"/>
      <c r="Z3452" s="16"/>
      <c r="AD3452" s="5"/>
    </row>
    <row r="3453" spans="2:30" x14ac:dyDescent="0.2">
      <c r="B3453" s="4"/>
      <c r="C3453" s="3"/>
      <c r="D3453" s="29"/>
      <c r="E3453" s="10"/>
      <c r="F3453" s="114"/>
      <c r="G3453" s="2"/>
      <c r="J3453" s="3"/>
      <c r="K3453" s="3"/>
      <c r="L3453" s="3"/>
      <c r="M3453" s="3"/>
      <c r="N3453" s="27"/>
      <c r="O3453" s="4"/>
      <c r="P3453" s="4"/>
      <c r="Q3453" s="2"/>
      <c r="R3453" s="8"/>
      <c r="S3453" s="4"/>
      <c r="T3453" s="4"/>
      <c r="U3453" s="4"/>
      <c r="W3453" s="9"/>
      <c r="X3453" s="4"/>
      <c r="Y3453" s="18"/>
      <c r="Z3453" s="16"/>
      <c r="AD3453" s="5"/>
    </row>
    <row r="3454" spans="2:30" x14ac:dyDescent="0.2">
      <c r="B3454" s="4"/>
      <c r="C3454" s="3"/>
      <c r="D3454" s="29"/>
      <c r="E3454" s="10"/>
      <c r="F3454" s="114"/>
      <c r="G3454" s="2"/>
      <c r="J3454" s="3"/>
      <c r="K3454" s="3"/>
      <c r="L3454" s="3"/>
      <c r="M3454" s="3"/>
      <c r="N3454" s="27"/>
      <c r="O3454" s="4"/>
      <c r="P3454" s="4"/>
      <c r="Q3454" s="2"/>
      <c r="R3454" s="8"/>
      <c r="S3454" s="4"/>
      <c r="T3454" s="4"/>
      <c r="U3454" s="4"/>
      <c r="W3454" s="9"/>
      <c r="X3454" s="4"/>
      <c r="Y3454" s="18"/>
      <c r="Z3454" s="16"/>
      <c r="AD3454" s="5"/>
    </row>
    <row r="3455" spans="2:30" x14ac:dyDescent="0.2">
      <c r="B3455" s="4"/>
      <c r="C3455" s="3"/>
      <c r="D3455" s="29"/>
      <c r="E3455" s="10"/>
      <c r="F3455" s="114"/>
      <c r="G3455" s="2"/>
      <c r="J3455" s="3"/>
      <c r="K3455" s="3"/>
      <c r="L3455" s="3"/>
      <c r="M3455" s="3"/>
      <c r="N3455" s="27"/>
      <c r="O3455" s="4"/>
      <c r="P3455" s="4"/>
      <c r="Q3455" s="2"/>
      <c r="R3455" s="8"/>
      <c r="S3455" s="4"/>
      <c r="T3455" s="4"/>
      <c r="U3455" s="4"/>
      <c r="W3455" s="9"/>
      <c r="X3455" s="4"/>
      <c r="Y3455" s="18"/>
      <c r="Z3455" s="16"/>
      <c r="AD3455" s="5"/>
    </row>
    <row r="3456" spans="2:30" x14ac:dyDescent="0.2">
      <c r="B3456" s="4"/>
      <c r="C3456" s="3"/>
      <c r="D3456" s="29"/>
      <c r="E3456" s="10"/>
      <c r="F3456" s="114"/>
      <c r="G3456" s="2"/>
      <c r="J3456" s="3"/>
      <c r="K3456" s="3"/>
      <c r="L3456" s="3"/>
      <c r="M3456" s="3"/>
      <c r="N3456" s="27"/>
      <c r="O3456" s="4"/>
      <c r="P3456" s="4"/>
      <c r="Q3456" s="2"/>
      <c r="R3456" s="8"/>
      <c r="S3456" s="4"/>
      <c r="T3456" s="4"/>
      <c r="U3456" s="4"/>
      <c r="W3456" s="9"/>
      <c r="X3456" s="4"/>
      <c r="Y3456" s="18"/>
      <c r="Z3456" s="16"/>
      <c r="AD3456" s="5"/>
    </row>
    <row r="3457" spans="2:30" x14ac:dyDescent="0.2">
      <c r="B3457" s="4"/>
      <c r="C3457" s="3"/>
      <c r="D3457" s="29"/>
      <c r="E3457" s="10"/>
      <c r="F3457" s="114"/>
      <c r="G3457" s="2"/>
      <c r="J3457" s="3"/>
      <c r="K3457" s="3"/>
      <c r="L3457" s="3"/>
      <c r="M3457" s="3"/>
      <c r="N3457" s="27"/>
      <c r="O3457" s="4"/>
      <c r="P3457" s="4"/>
      <c r="Q3457" s="2"/>
      <c r="R3457" s="8"/>
      <c r="S3457" s="4"/>
      <c r="T3457" s="4"/>
      <c r="U3457" s="4"/>
      <c r="W3457" s="9"/>
      <c r="X3457" s="4"/>
      <c r="Y3457" s="18"/>
      <c r="Z3457" s="16"/>
      <c r="AD3457" s="5"/>
    </row>
    <row r="3458" spans="2:30" x14ac:dyDescent="0.2">
      <c r="B3458" s="4"/>
      <c r="C3458" s="3"/>
      <c r="D3458" s="29"/>
      <c r="E3458" s="10"/>
      <c r="F3458" s="114"/>
      <c r="G3458" s="2"/>
      <c r="J3458" s="3"/>
      <c r="K3458" s="3"/>
      <c r="L3458" s="3"/>
      <c r="M3458" s="3"/>
      <c r="N3458" s="27"/>
      <c r="O3458" s="4"/>
      <c r="P3458" s="4"/>
      <c r="Q3458" s="2"/>
      <c r="R3458" s="8"/>
      <c r="S3458" s="4"/>
      <c r="T3458" s="4"/>
      <c r="U3458" s="4"/>
      <c r="W3458" s="9"/>
      <c r="X3458" s="4"/>
      <c r="Y3458" s="18"/>
      <c r="Z3458" s="16"/>
      <c r="AD3458" s="5"/>
    </row>
    <row r="3459" spans="2:30" x14ac:dyDescent="0.2">
      <c r="B3459" s="4"/>
      <c r="C3459" s="3"/>
      <c r="D3459" s="29"/>
      <c r="E3459" s="10"/>
      <c r="F3459" s="114"/>
      <c r="G3459" s="2"/>
      <c r="J3459" s="3"/>
      <c r="K3459" s="3"/>
      <c r="L3459" s="3"/>
      <c r="M3459" s="3"/>
      <c r="N3459" s="27"/>
      <c r="O3459" s="4"/>
      <c r="P3459" s="4"/>
      <c r="Q3459" s="2"/>
      <c r="R3459" s="8"/>
      <c r="S3459" s="4"/>
      <c r="T3459" s="4"/>
      <c r="U3459" s="4"/>
      <c r="W3459" s="9"/>
      <c r="X3459" s="4"/>
      <c r="Y3459" s="18"/>
      <c r="Z3459" s="16"/>
      <c r="AD3459" s="5"/>
    </row>
    <row r="3460" spans="2:30" x14ac:dyDescent="0.2">
      <c r="B3460" s="4"/>
      <c r="C3460" s="3"/>
      <c r="D3460" s="29"/>
      <c r="E3460" s="10"/>
      <c r="F3460" s="114"/>
      <c r="G3460" s="2"/>
      <c r="J3460" s="3"/>
      <c r="K3460" s="3"/>
      <c r="L3460" s="3"/>
      <c r="M3460" s="3"/>
      <c r="N3460" s="27"/>
      <c r="O3460" s="4"/>
      <c r="P3460" s="4"/>
      <c r="Q3460" s="2"/>
      <c r="R3460" s="8"/>
      <c r="S3460" s="4"/>
      <c r="T3460" s="4"/>
      <c r="U3460" s="4"/>
      <c r="W3460" s="9"/>
      <c r="X3460" s="4"/>
      <c r="Y3460" s="18"/>
      <c r="Z3460" s="16"/>
      <c r="AD3460" s="5"/>
    </row>
    <row r="3461" spans="2:30" x14ac:dyDescent="0.2">
      <c r="B3461" s="4"/>
      <c r="C3461" s="3"/>
      <c r="D3461" s="29"/>
      <c r="E3461" s="10"/>
      <c r="F3461" s="114"/>
      <c r="G3461" s="2"/>
      <c r="J3461" s="3"/>
      <c r="K3461" s="3"/>
      <c r="L3461" s="3"/>
      <c r="M3461" s="3"/>
      <c r="N3461" s="27"/>
      <c r="O3461" s="4"/>
      <c r="P3461" s="4"/>
      <c r="Q3461" s="2"/>
      <c r="R3461" s="8"/>
      <c r="S3461" s="4"/>
      <c r="T3461" s="4"/>
      <c r="U3461" s="4"/>
      <c r="W3461" s="9"/>
      <c r="X3461" s="4"/>
      <c r="Y3461" s="18"/>
      <c r="Z3461" s="16"/>
      <c r="AD3461" s="5"/>
    </row>
    <row r="3462" spans="2:30" x14ac:dyDescent="0.2">
      <c r="B3462" s="4"/>
      <c r="C3462" s="3"/>
      <c r="D3462" s="29"/>
      <c r="E3462" s="10"/>
      <c r="F3462" s="114"/>
      <c r="G3462" s="2"/>
      <c r="J3462" s="3"/>
      <c r="K3462" s="3"/>
      <c r="L3462" s="3"/>
      <c r="M3462" s="3"/>
      <c r="N3462" s="27"/>
      <c r="O3462" s="4"/>
      <c r="P3462" s="4"/>
      <c r="Q3462" s="2"/>
      <c r="R3462" s="8"/>
      <c r="S3462" s="4"/>
      <c r="T3462" s="4"/>
      <c r="U3462" s="4"/>
      <c r="W3462" s="9"/>
      <c r="X3462" s="4"/>
      <c r="Y3462" s="18"/>
      <c r="Z3462" s="16"/>
      <c r="AD3462" s="5"/>
    </row>
    <row r="3463" spans="2:30" x14ac:dyDescent="0.2">
      <c r="B3463" s="4"/>
      <c r="C3463" s="3"/>
      <c r="D3463" s="29"/>
      <c r="E3463" s="10"/>
      <c r="F3463" s="114"/>
      <c r="G3463" s="2"/>
      <c r="J3463" s="3"/>
      <c r="K3463" s="3"/>
      <c r="L3463" s="3"/>
      <c r="M3463" s="3"/>
      <c r="N3463" s="27"/>
      <c r="O3463" s="4"/>
      <c r="P3463" s="4"/>
      <c r="Q3463" s="2"/>
      <c r="R3463" s="8"/>
      <c r="S3463" s="4"/>
      <c r="T3463" s="4"/>
      <c r="U3463" s="4"/>
      <c r="W3463" s="9"/>
      <c r="X3463" s="4"/>
      <c r="Y3463" s="18"/>
      <c r="Z3463" s="16"/>
      <c r="AD3463" s="5"/>
    </row>
    <row r="3464" spans="2:30" x14ac:dyDescent="0.2">
      <c r="B3464" s="4"/>
      <c r="C3464" s="3"/>
      <c r="D3464" s="29"/>
      <c r="E3464" s="10"/>
      <c r="F3464" s="114"/>
      <c r="G3464" s="2"/>
      <c r="J3464" s="3"/>
      <c r="K3464" s="3"/>
      <c r="L3464" s="3"/>
      <c r="M3464" s="3"/>
      <c r="N3464" s="27"/>
      <c r="O3464" s="4"/>
      <c r="P3464" s="4"/>
      <c r="Q3464" s="2"/>
      <c r="R3464" s="8"/>
      <c r="S3464" s="4"/>
      <c r="T3464" s="4"/>
      <c r="U3464" s="4"/>
      <c r="W3464" s="9"/>
      <c r="X3464" s="4"/>
      <c r="Y3464" s="18"/>
      <c r="Z3464" s="16"/>
      <c r="AD3464" s="5"/>
    </row>
    <row r="3465" spans="2:30" x14ac:dyDescent="0.2">
      <c r="B3465" s="4"/>
      <c r="C3465" s="3"/>
      <c r="D3465" s="29"/>
      <c r="E3465" s="10"/>
      <c r="F3465" s="114"/>
      <c r="G3465" s="2"/>
      <c r="J3465" s="3"/>
      <c r="K3465" s="3"/>
      <c r="L3465" s="3"/>
      <c r="M3465" s="3"/>
      <c r="N3465" s="27"/>
      <c r="O3465" s="4"/>
      <c r="P3465" s="4"/>
      <c r="Q3465" s="2"/>
      <c r="R3465" s="8"/>
      <c r="S3465" s="4"/>
      <c r="T3465" s="4"/>
      <c r="U3465" s="4"/>
      <c r="W3465" s="9"/>
      <c r="X3465" s="4"/>
      <c r="Y3465" s="18"/>
      <c r="Z3465" s="16"/>
      <c r="AD3465" s="5"/>
    </row>
    <row r="3466" spans="2:30" x14ac:dyDescent="0.2">
      <c r="B3466" s="4"/>
      <c r="C3466" s="3"/>
      <c r="D3466" s="29"/>
      <c r="E3466" s="10"/>
      <c r="F3466" s="114"/>
      <c r="G3466" s="2"/>
      <c r="J3466" s="3"/>
      <c r="K3466" s="3"/>
      <c r="L3466" s="3"/>
      <c r="M3466" s="3"/>
      <c r="N3466" s="27"/>
      <c r="O3466" s="4"/>
      <c r="P3466" s="4"/>
      <c r="Q3466" s="2"/>
      <c r="R3466" s="8"/>
      <c r="S3466" s="4"/>
      <c r="T3466" s="4"/>
      <c r="U3466" s="4"/>
      <c r="W3466" s="9"/>
      <c r="X3466" s="4"/>
      <c r="Y3466" s="18"/>
      <c r="Z3466" s="16"/>
      <c r="AD3466" s="5"/>
    </row>
    <row r="3467" spans="2:30" x14ac:dyDescent="0.2">
      <c r="B3467" s="4"/>
      <c r="C3467" s="3"/>
      <c r="D3467" s="29"/>
      <c r="E3467" s="10"/>
      <c r="F3467" s="114"/>
      <c r="G3467" s="2"/>
      <c r="J3467" s="3"/>
      <c r="K3467" s="3"/>
      <c r="L3467" s="3"/>
      <c r="M3467" s="3"/>
      <c r="N3467" s="27"/>
      <c r="O3467" s="4"/>
      <c r="P3467" s="4"/>
      <c r="Q3467" s="2"/>
      <c r="R3467" s="8"/>
      <c r="S3467" s="4"/>
      <c r="T3467" s="4"/>
      <c r="U3467" s="4"/>
      <c r="W3467" s="9"/>
      <c r="X3467" s="4"/>
      <c r="Y3467" s="18"/>
      <c r="Z3467" s="16"/>
      <c r="AD3467" s="5"/>
    </row>
    <row r="3468" spans="2:30" x14ac:dyDescent="0.2">
      <c r="B3468" s="4"/>
      <c r="C3468" s="3"/>
      <c r="D3468" s="29"/>
      <c r="E3468" s="10"/>
      <c r="F3468" s="114"/>
      <c r="G3468" s="2"/>
      <c r="J3468" s="3"/>
      <c r="K3468" s="3"/>
      <c r="L3468" s="3"/>
      <c r="M3468" s="3"/>
      <c r="N3468" s="27"/>
      <c r="O3468" s="4"/>
      <c r="P3468" s="4"/>
      <c r="Q3468" s="2"/>
      <c r="R3468" s="8"/>
      <c r="S3468" s="4"/>
      <c r="T3468" s="4"/>
      <c r="U3468" s="4"/>
      <c r="W3468" s="9"/>
      <c r="X3468" s="4"/>
      <c r="Y3468" s="18"/>
      <c r="Z3468" s="16"/>
      <c r="AD3468" s="5"/>
    </row>
    <row r="3469" spans="2:30" x14ac:dyDescent="0.2">
      <c r="B3469" s="4"/>
      <c r="C3469" s="3"/>
      <c r="D3469" s="29"/>
      <c r="E3469" s="10"/>
      <c r="F3469" s="114"/>
      <c r="G3469" s="2"/>
      <c r="J3469" s="3"/>
      <c r="K3469" s="3"/>
      <c r="L3469" s="3"/>
      <c r="M3469" s="3"/>
      <c r="N3469" s="27"/>
      <c r="O3469" s="4"/>
      <c r="P3469" s="4"/>
      <c r="Q3469" s="2"/>
      <c r="R3469" s="8"/>
      <c r="S3469" s="4"/>
      <c r="T3469" s="4"/>
      <c r="U3469" s="4"/>
      <c r="W3469" s="9"/>
      <c r="X3469" s="4"/>
      <c r="Y3469" s="18"/>
      <c r="Z3469" s="16"/>
      <c r="AD3469" s="5"/>
    </row>
    <row r="3470" spans="2:30" x14ac:dyDescent="0.2">
      <c r="B3470" s="4"/>
      <c r="C3470" s="3"/>
      <c r="D3470" s="29"/>
      <c r="E3470" s="10"/>
      <c r="F3470" s="114"/>
      <c r="G3470" s="2"/>
      <c r="J3470" s="3"/>
      <c r="K3470" s="3"/>
      <c r="L3470" s="3"/>
      <c r="M3470" s="3"/>
      <c r="N3470" s="27"/>
      <c r="O3470" s="4"/>
      <c r="P3470" s="4"/>
      <c r="Q3470" s="2"/>
      <c r="R3470" s="8"/>
      <c r="S3470" s="4"/>
      <c r="T3470" s="4"/>
      <c r="U3470" s="4"/>
      <c r="W3470" s="9"/>
      <c r="X3470" s="4"/>
      <c r="Y3470" s="18"/>
      <c r="Z3470" s="16"/>
      <c r="AD3470" s="5"/>
    </row>
    <row r="3471" spans="2:30" x14ac:dyDescent="0.2">
      <c r="B3471" s="4"/>
      <c r="C3471" s="3"/>
      <c r="D3471" s="29"/>
      <c r="E3471" s="10"/>
      <c r="F3471" s="114"/>
      <c r="G3471" s="2"/>
      <c r="J3471" s="3"/>
      <c r="K3471" s="3"/>
      <c r="L3471" s="3"/>
      <c r="M3471" s="3"/>
      <c r="N3471" s="27"/>
      <c r="O3471" s="4"/>
      <c r="P3471" s="4"/>
      <c r="Q3471" s="2"/>
      <c r="R3471" s="8"/>
      <c r="S3471" s="4"/>
      <c r="T3471" s="4"/>
      <c r="U3471" s="4"/>
      <c r="W3471" s="9"/>
      <c r="X3471" s="4"/>
      <c r="Y3471" s="18"/>
      <c r="Z3471" s="16"/>
      <c r="AD3471" s="5"/>
    </row>
    <row r="3472" spans="2:30" x14ac:dyDescent="0.2">
      <c r="B3472" s="4"/>
      <c r="C3472" s="3"/>
      <c r="D3472" s="29"/>
      <c r="E3472" s="10"/>
      <c r="F3472" s="114"/>
      <c r="G3472" s="2"/>
      <c r="J3472" s="3"/>
      <c r="K3472" s="3"/>
      <c r="L3472" s="3"/>
      <c r="M3472" s="3"/>
      <c r="N3472" s="27"/>
      <c r="O3472" s="4"/>
      <c r="P3472" s="4"/>
      <c r="Q3472" s="2"/>
      <c r="R3472" s="8"/>
      <c r="S3472" s="4"/>
      <c r="T3472" s="4"/>
      <c r="U3472" s="4"/>
      <c r="W3472" s="9"/>
      <c r="X3472" s="4"/>
      <c r="Y3472" s="18"/>
      <c r="Z3472" s="16"/>
      <c r="AD3472" s="5"/>
    </row>
    <row r="3473" spans="2:30" x14ac:dyDescent="0.2">
      <c r="B3473" s="4"/>
      <c r="C3473" s="3"/>
      <c r="D3473" s="29"/>
      <c r="E3473" s="10"/>
      <c r="F3473" s="114"/>
      <c r="G3473" s="2"/>
      <c r="J3473" s="3"/>
      <c r="K3473" s="3"/>
      <c r="L3473" s="3"/>
      <c r="M3473" s="3"/>
      <c r="N3473" s="27"/>
      <c r="O3473" s="4"/>
      <c r="P3473" s="4"/>
      <c r="Q3473" s="2"/>
      <c r="R3473" s="8"/>
      <c r="S3473" s="4"/>
      <c r="T3473" s="4"/>
      <c r="U3473" s="4"/>
      <c r="W3473" s="9"/>
      <c r="X3473" s="4"/>
      <c r="Y3473" s="18"/>
      <c r="Z3473" s="16"/>
      <c r="AD3473" s="5"/>
    </row>
    <row r="3474" spans="2:30" x14ac:dyDescent="0.2">
      <c r="B3474" s="4"/>
      <c r="C3474" s="3"/>
      <c r="D3474" s="29"/>
      <c r="E3474" s="10"/>
      <c r="F3474" s="114"/>
      <c r="G3474" s="2"/>
      <c r="J3474" s="3"/>
      <c r="K3474" s="3"/>
      <c r="L3474" s="3"/>
      <c r="M3474" s="3"/>
      <c r="N3474" s="27"/>
      <c r="O3474" s="4"/>
      <c r="P3474" s="4"/>
      <c r="Q3474" s="2"/>
      <c r="R3474" s="8"/>
      <c r="S3474" s="4"/>
      <c r="T3474" s="4"/>
      <c r="U3474" s="4"/>
      <c r="W3474" s="9"/>
      <c r="X3474" s="4"/>
      <c r="Y3474" s="18"/>
      <c r="Z3474" s="16"/>
      <c r="AD3474" s="5"/>
    </row>
    <row r="3475" spans="2:30" x14ac:dyDescent="0.2">
      <c r="B3475" s="4"/>
      <c r="C3475" s="3"/>
      <c r="D3475" s="29"/>
      <c r="E3475" s="10"/>
      <c r="F3475" s="114"/>
      <c r="G3475" s="2"/>
      <c r="J3475" s="3"/>
      <c r="K3475" s="3"/>
      <c r="L3475" s="3"/>
      <c r="M3475" s="3"/>
      <c r="N3475" s="27"/>
      <c r="O3475" s="4"/>
      <c r="P3475" s="4"/>
      <c r="Q3475" s="2"/>
      <c r="R3475" s="8"/>
      <c r="S3475" s="4"/>
      <c r="T3475" s="4"/>
      <c r="U3475" s="4"/>
      <c r="W3475" s="9"/>
      <c r="X3475" s="4"/>
      <c r="Y3475" s="18"/>
      <c r="Z3475" s="16"/>
      <c r="AD3475" s="5"/>
    </row>
    <row r="3476" spans="2:30" x14ac:dyDescent="0.2">
      <c r="B3476" s="4"/>
      <c r="C3476" s="3"/>
      <c r="D3476" s="29"/>
      <c r="E3476" s="10"/>
      <c r="F3476" s="114"/>
      <c r="G3476" s="2"/>
      <c r="J3476" s="3"/>
      <c r="K3476" s="3"/>
      <c r="L3476" s="3"/>
      <c r="M3476" s="3"/>
      <c r="N3476" s="27"/>
      <c r="O3476" s="4"/>
      <c r="P3476" s="4"/>
      <c r="Q3476" s="2"/>
      <c r="R3476" s="8"/>
      <c r="S3476" s="4"/>
      <c r="T3476" s="4"/>
      <c r="U3476" s="4"/>
      <c r="W3476" s="9"/>
      <c r="X3476" s="4"/>
      <c r="Y3476" s="18"/>
      <c r="Z3476" s="16"/>
      <c r="AD3476" s="5"/>
    </row>
    <row r="3477" spans="2:30" ht="25.5" x14ac:dyDescent="0.2">
      <c r="B3477" s="4"/>
      <c r="C3477" s="3"/>
      <c r="D3477" s="29"/>
      <c r="E3477" s="10"/>
      <c r="F3477" s="114"/>
      <c r="G3477" s="2"/>
      <c r="J3477" s="3"/>
      <c r="K3477" s="3"/>
      <c r="L3477" s="3"/>
      <c r="M3477" s="3"/>
      <c r="N3477" s="27"/>
      <c r="O3477" s="4"/>
      <c r="P3477" s="4"/>
      <c r="Q3477" s="2"/>
      <c r="R3477" s="8"/>
      <c r="S3477" s="4"/>
      <c r="T3477" s="4"/>
      <c r="U3477" s="4"/>
      <c r="W3477" s="9"/>
      <c r="X3477" s="4"/>
      <c r="Y3477" s="107" t="s">
        <v>44</v>
      </c>
      <c r="Z3477" s="107" t="s">
        <v>45</v>
      </c>
      <c r="AD3477" s="5"/>
    </row>
    <row r="3478" spans="2:30" x14ac:dyDescent="0.2">
      <c r="B3478" s="4"/>
      <c r="C3478" s="3"/>
      <c r="D3478" s="29"/>
      <c r="E3478" s="10"/>
      <c r="F3478" s="114"/>
      <c r="G3478" s="2"/>
      <c r="J3478" s="3"/>
      <c r="K3478" s="3"/>
      <c r="L3478" s="3"/>
      <c r="M3478" s="3"/>
      <c r="N3478" s="27"/>
      <c r="O3478" s="4"/>
      <c r="P3478" s="4"/>
      <c r="Q3478" s="2"/>
      <c r="R3478" s="8"/>
      <c r="S3478" s="4"/>
      <c r="T3478" s="4"/>
      <c r="U3478" s="4"/>
      <c r="W3478" s="9"/>
      <c r="X3478" s="4"/>
      <c r="Y3478" s="108">
        <v>0</v>
      </c>
      <c r="Z3478" s="110">
        <v>1054.58857296</v>
      </c>
      <c r="AD3478" s="5"/>
    </row>
    <row r="3479" spans="2:30" x14ac:dyDescent="0.2">
      <c r="B3479" s="4"/>
      <c r="C3479" s="3"/>
      <c r="D3479" s="29"/>
      <c r="E3479" s="10"/>
      <c r="F3479" s="114"/>
      <c r="G3479" s="2"/>
      <c r="J3479" s="3"/>
      <c r="K3479" s="3"/>
      <c r="L3479" s="3"/>
      <c r="M3479" s="3"/>
      <c r="N3479" s="27"/>
      <c r="O3479" s="4"/>
      <c r="P3479" s="4"/>
      <c r="Q3479" s="2"/>
      <c r="R3479" s="8"/>
      <c r="S3479" s="4"/>
      <c r="T3479" s="4"/>
      <c r="U3479" s="4"/>
      <c r="W3479" s="9"/>
      <c r="X3479" s="4"/>
      <c r="Y3479" s="18"/>
      <c r="Z3479" s="16"/>
      <c r="AD3479" s="5"/>
    </row>
    <row r="3480" spans="2:30" x14ac:dyDescent="0.2">
      <c r="B3480" s="4"/>
      <c r="C3480" s="3"/>
      <c r="D3480" s="29"/>
      <c r="E3480" s="10"/>
      <c r="F3480" s="114"/>
      <c r="G3480" s="2"/>
      <c r="J3480" s="3"/>
      <c r="K3480" s="3"/>
      <c r="L3480" s="3"/>
      <c r="M3480" s="3"/>
      <c r="N3480" s="27"/>
      <c r="O3480" s="4"/>
      <c r="P3480" s="4"/>
      <c r="Q3480" s="2"/>
      <c r="R3480" s="8"/>
      <c r="S3480" s="4"/>
      <c r="T3480" s="4"/>
      <c r="U3480" s="4"/>
      <c r="W3480" s="9"/>
      <c r="X3480" s="4"/>
      <c r="Y3480" s="18"/>
      <c r="Z3480" s="16"/>
      <c r="AD3480" s="5"/>
    </row>
    <row r="3481" spans="2:30" x14ac:dyDescent="0.2">
      <c r="B3481" s="4"/>
      <c r="C3481" s="3"/>
      <c r="D3481" s="29"/>
      <c r="E3481" s="10"/>
      <c r="F3481" s="114"/>
      <c r="G3481" s="2"/>
      <c r="J3481" s="3"/>
      <c r="K3481" s="3"/>
      <c r="L3481" s="3"/>
      <c r="M3481" s="3"/>
      <c r="N3481" s="27"/>
      <c r="O3481" s="4"/>
      <c r="P3481" s="4"/>
      <c r="Q3481" s="2"/>
      <c r="R3481" s="8"/>
      <c r="S3481" s="4"/>
      <c r="T3481" s="4"/>
      <c r="U3481" s="4"/>
      <c r="W3481" s="9"/>
      <c r="X3481" s="4"/>
      <c r="Y3481" s="18"/>
      <c r="Z3481" s="16"/>
      <c r="AD3481" s="5"/>
    </row>
    <row r="3482" spans="2:30" x14ac:dyDescent="0.2">
      <c r="B3482" s="4"/>
      <c r="C3482" s="3"/>
      <c r="D3482" s="29"/>
      <c r="E3482" s="10"/>
      <c r="F3482" s="114"/>
      <c r="G3482" s="2"/>
      <c r="J3482" s="3"/>
      <c r="K3482" s="3"/>
      <c r="L3482" s="3"/>
      <c r="M3482" s="3"/>
      <c r="N3482" s="27"/>
      <c r="O3482" s="4"/>
      <c r="P3482" s="4"/>
      <c r="Q3482" s="2"/>
      <c r="R3482" s="8"/>
      <c r="S3482" s="4"/>
      <c r="T3482" s="4"/>
      <c r="U3482" s="4"/>
      <c r="W3482" s="9"/>
      <c r="X3482" s="4"/>
      <c r="Y3482" s="18"/>
      <c r="Z3482" s="16"/>
      <c r="AD3482" s="5"/>
    </row>
    <row r="3483" spans="2:30" x14ac:dyDescent="0.2">
      <c r="B3483" s="4"/>
      <c r="C3483" s="3"/>
      <c r="D3483" s="29"/>
      <c r="E3483" s="10"/>
      <c r="F3483" s="114"/>
      <c r="G3483" s="2"/>
      <c r="J3483" s="3"/>
      <c r="K3483" s="3"/>
      <c r="L3483" s="3"/>
      <c r="M3483" s="3"/>
      <c r="N3483" s="27"/>
      <c r="O3483" s="4"/>
      <c r="P3483" s="4"/>
      <c r="Q3483" s="2"/>
      <c r="R3483" s="8"/>
      <c r="S3483" s="4"/>
      <c r="T3483" s="4"/>
      <c r="U3483" s="4"/>
      <c r="W3483" s="9"/>
      <c r="X3483" s="4"/>
      <c r="Y3483" s="18"/>
      <c r="Z3483" s="16"/>
      <c r="AD3483" s="5"/>
    </row>
    <row r="3484" spans="2:30" x14ac:dyDescent="0.2">
      <c r="B3484" s="4"/>
      <c r="C3484" s="3"/>
      <c r="D3484" s="29"/>
      <c r="E3484" s="10"/>
      <c r="F3484" s="114"/>
      <c r="G3484" s="2"/>
      <c r="J3484" s="3"/>
      <c r="K3484" s="3"/>
      <c r="L3484" s="3"/>
      <c r="M3484" s="3"/>
      <c r="N3484" s="27"/>
      <c r="O3484" s="4"/>
      <c r="P3484" s="4"/>
      <c r="Q3484" s="2"/>
      <c r="R3484" s="8"/>
      <c r="S3484" s="4"/>
      <c r="T3484" s="4"/>
      <c r="U3484" s="4"/>
      <c r="W3484" s="9"/>
      <c r="X3484" s="4"/>
      <c r="Y3484" s="18"/>
      <c r="Z3484" s="16"/>
      <c r="AD3484" s="5"/>
    </row>
    <row r="3485" spans="2:30" x14ac:dyDescent="0.2">
      <c r="B3485" s="4"/>
      <c r="C3485" s="3"/>
      <c r="D3485" s="29"/>
      <c r="E3485" s="10"/>
      <c r="F3485" s="114"/>
      <c r="G3485" s="2"/>
      <c r="J3485" s="3"/>
      <c r="K3485" s="3"/>
      <c r="L3485" s="3"/>
      <c r="M3485" s="3"/>
      <c r="N3485" s="27"/>
      <c r="O3485" s="4"/>
      <c r="P3485" s="4"/>
      <c r="Q3485" s="2"/>
      <c r="R3485" s="8"/>
      <c r="S3485" s="4"/>
      <c r="T3485" s="4"/>
      <c r="U3485" s="4"/>
      <c r="W3485" s="9"/>
      <c r="X3485" s="4"/>
      <c r="Y3485" s="18"/>
      <c r="Z3485" s="16"/>
      <c r="AD3485" s="5"/>
    </row>
    <row r="3486" spans="2:30" x14ac:dyDescent="0.2">
      <c r="B3486" s="4"/>
      <c r="C3486" s="3"/>
      <c r="D3486" s="29"/>
      <c r="E3486" s="10"/>
      <c r="F3486" s="114"/>
      <c r="G3486" s="2"/>
      <c r="J3486" s="3"/>
      <c r="K3486" s="3"/>
      <c r="L3486" s="3"/>
      <c r="M3486" s="3"/>
      <c r="N3486" s="27"/>
      <c r="O3486" s="4"/>
      <c r="P3486" s="4"/>
      <c r="Q3486" s="2"/>
      <c r="R3486" s="8"/>
      <c r="S3486" s="4"/>
      <c r="T3486" s="4"/>
      <c r="U3486" s="4"/>
      <c r="W3486" s="9"/>
      <c r="X3486" s="4"/>
      <c r="Y3486" s="18"/>
      <c r="Z3486" s="16"/>
      <c r="AD3486" s="5"/>
    </row>
    <row r="3487" spans="2:30" x14ac:dyDescent="0.2">
      <c r="B3487" s="4"/>
      <c r="C3487" s="3"/>
      <c r="D3487" s="29"/>
      <c r="E3487" s="10"/>
      <c r="F3487" s="114"/>
      <c r="G3487" s="2"/>
      <c r="J3487" s="3"/>
      <c r="K3487" s="3"/>
      <c r="L3487" s="3"/>
      <c r="M3487" s="3"/>
      <c r="N3487" s="27"/>
      <c r="O3487" s="4"/>
      <c r="P3487" s="4"/>
      <c r="Q3487" s="2"/>
      <c r="R3487" s="8"/>
      <c r="S3487" s="4"/>
      <c r="T3487" s="4"/>
      <c r="U3487" s="4"/>
      <c r="W3487" s="9"/>
      <c r="X3487" s="4"/>
      <c r="Y3487" s="18"/>
      <c r="Z3487" s="16"/>
      <c r="AD3487" s="5"/>
    </row>
    <row r="3488" spans="2:30" x14ac:dyDescent="0.2">
      <c r="B3488" s="4"/>
      <c r="C3488" s="3"/>
      <c r="D3488" s="29"/>
      <c r="E3488" s="10"/>
      <c r="F3488" s="114"/>
      <c r="G3488" s="2"/>
      <c r="J3488" s="3"/>
      <c r="K3488" s="3"/>
      <c r="L3488" s="3"/>
      <c r="M3488" s="3"/>
      <c r="N3488" s="27"/>
      <c r="O3488" s="4"/>
      <c r="P3488" s="4"/>
      <c r="Q3488" s="2"/>
      <c r="R3488" s="8"/>
      <c r="S3488" s="4"/>
      <c r="T3488" s="4"/>
      <c r="U3488" s="4"/>
      <c r="W3488" s="9"/>
      <c r="X3488" s="4"/>
      <c r="Y3488" s="18"/>
      <c r="Z3488" s="16"/>
      <c r="AD3488" s="5"/>
    </row>
    <row r="3489" spans="2:30" x14ac:dyDescent="0.2">
      <c r="B3489" s="4"/>
      <c r="C3489" s="3"/>
      <c r="D3489" s="29"/>
      <c r="E3489" s="10"/>
      <c r="F3489" s="114"/>
      <c r="G3489" s="2"/>
      <c r="J3489" s="3"/>
      <c r="K3489" s="3"/>
      <c r="L3489" s="3"/>
      <c r="M3489" s="3"/>
      <c r="N3489" s="27"/>
      <c r="O3489" s="4"/>
      <c r="P3489" s="4"/>
      <c r="Q3489" s="2"/>
      <c r="R3489" s="8"/>
      <c r="S3489" s="4"/>
      <c r="T3489" s="4"/>
      <c r="U3489" s="4"/>
      <c r="W3489" s="9"/>
      <c r="X3489" s="4"/>
      <c r="Y3489" s="18"/>
      <c r="Z3489" s="16"/>
      <c r="AD3489" s="5"/>
    </row>
    <row r="3490" spans="2:30" x14ac:dyDescent="0.2">
      <c r="B3490" s="4"/>
      <c r="C3490" s="3"/>
      <c r="D3490" s="29"/>
      <c r="E3490" s="10"/>
      <c r="F3490" s="114"/>
      <c r="G3490" s="2"/>
      <c r="J3490" s="3"/>
      <c r="K3490" s="3"/>
      <c r="L3490" s="3"/>
      <c r="M3490" s="3"/>
      <c r="N3490" s="27"/>
      <c r="O3490" s="4"/>
      <c r="P3490" s="4"/>
      <c r="Q3490" s="2"/>
      <c r="R3490" s="8"/>
      <c r="S3490" s="4"/>
      <c r="T3490" s="4"/>
      <c r="U3490" s="4"/>
      <c r="W3490" s="9"/>
      <c r="X3490" s="4"/>
      <c r="Y3490" s="18"/>
      <c r="Z3490" s="16"/>
      <c r="AD3490" s="5"/>
    </row>
    <row r="3491" spans="2:30" x14ac:dyDescent="0.2">
      <c r="B3491" s="4"/>
      <c r="C3491" s="3"/>
      <c r="D3491" s="29"/>
      <c r="E3491" s="10"/>
      <c r="F3491" s="114"/>
      <c r="G3491" s="2"/>
      <c r="J3491" s="3"/>
      <c r="K3491" s="3"/>
      <c r="L3491" s="3"/>
      <c r="M3491" s="3"/>
      <c r="N3491" s="27"/>
      <c r="O3491" s="4"/>
      <c r="P3491" s="4"/>
      <c r="Q3491" s="2"/>
      <c r="R3491" s="8"/>
      <c r="S3491" s="4"/>
      <c r="T3491" s="4"/>
      <c r="U3491" s="4"/>
      <c r="W3491" s="9"/>
      <c r="X3491" s="4"/>
      <c r="Y3491" s="18"/>
      <c r="Z3491" s="16"/>
      <c r="AD3491" s="5"/>
    </row>
    <row r="3492" spans="2:30" x14ac:dyDescent="0.2">
      <c r="B3492" s="4"/>
      <c r="C3492" s="3"/>
      <c r="D3492" s="29"/>
      <c r="E3492" s="10"/>
      <c r="F3492" s="114"/>
      <c r="G3492" s="2"/>
      <c r="J3492" s="3"/>
      <c r="K3492" s="3"/>
      <c r="L3492" s="3"/>
      <c r="M3492" s="3"/>
      <c r="N3492" s="27"/>
      <c r="O3492" s="4"/>
      <c r="P3492" s="4"/>
      <c r="Q3492" s="2"/>
      <c r="R3492" s="8"/>
      <c r="S3492" s="4"/>
      <c r="T3492" s="4"/>
      <c r="U3492" s="4"/>
      <c r="W3492" s="9"/>
      <c r="X3492" s="4"/>
      <c r="Y3492" s="18"/>
      <c r="Z3492" s="16"/>
      <c r="AD3492" s="5"/>
    </row>
    <row r="3493" spans="2:30" x14ac:dyDescent="0.2">
      <c r="B3493" s="4"/>
      <c r="C3493" s="3"/>
      <c r="D3493" s="29"/>
      <c r="E3493" s="10"/>
      <c r="F3493" s="114"/>
      <c r="G3493" s="2"/>
      <c r="J3493" s="3"/>
      <c r="K3493" s="3"/>
      <c r="L3493" s="3"/>
      <c r="M3493" s="3"/>
      <c r="N3493" s="27"/>
      <c r="O3493" s="4"/>
      <c r="P3493" s="4"/>
      <c r="Q3493" s="2"/>
      <c r="R3493" s="8"/>
      <c r="S3493" s="4"/>
      <c r="T3493" s="4"/>
      <c r="U3493" s="4"/>
      <c r="W3493" s="9"/>
      <c r="X3493" s="4"/>
      <c r="Y3493" s="18"/>
      <c r="Z3493" s="16"/>
      <c r="AD3493" s="5"/>
    </row>
    <row r="3494" spans="2:30" x14ac:dyDescent="0.2">
      <c r="B3494" s="4"/>
      <c r="C3494" s="3"/>
      <c r="D3494" s="29"/>
      <c r="E3494" s="10"/>
      <c r="F3494" s="114"/>
      <c r="G3494" s="2"/>
      <c r="J3494" s="3"/>
      <c r="K3494" s="3"/>
      <c r="L3494" s="3"/>
      <c r="M3494" s="3"/>
      <c r="N3494" s="27"/>
      <c r="O3494" s="4"/>
      <c r="P3494" s="4"/>
      <c r="Q3494" s="2"/>
      <c r="R3494" s="8"/>
      <c r="S3494" s="4"/>
      <c r="T3494" s="4"/>
      <c r="U3494" s="4"/>
      <c r="W3494" s="9"/>
      <c r="X3494" s="4"/>
      <c r="Y3494" s="18"/>
      <c r="Z3494" s="16"/>
      <c r="AD3494" s="5"/>
    </row>
    <row r="3495" spans="2:30" x14ac:dyDescent="0.2">
      <c r="B3495" s="4"/>
      <c r="C3495" s="3"/>
      <c r="D3495" s="29"/>
      <c r="E3495" s="10"/>
      <c r="F3495" s="114"/>
      <c r="G3495" s="2"/>
      <c r="J3495" s="3"/>
      <c r="K3495" s="3"/>
      <c r="L3495" s="3"/>
      <c r="M3495" s="3"/>
      <c r="N3495" s="27"/>
      <c r="O3495" s="4"/>
      <c r="P3495" s="4"/>
      <c r="Q3495" s="2"/>
      <c r="R3495" s="8"/>
      <c r="S3495" s="4"/>
      <c r="T3495" s="4"/>
      <c r="U3495" s="4"/>
      <c r="W3495" s="9"/>
      <c r="X3495" s="4"/>
      <c r="Y3495" s="18"/>
      <c r="Z3495" s="16"/>
      <c r="AD3495" s="5"/>
    </row>
    <row r="3496" spans="2:30" x14ac:dyDescent="0.2">
      <c r="B3496" s="4"/>
      <c r="C3496" s="3"/>
      <c r="D3496" s="29"/>
      <c r="E3496" s="10"/>
      <c r="F3496" s="114"/>
      <c r="G3496" s="2"/>
      <c r="J3496" s="3"/>
      <c r="K3496" s="3"/>
      <c r="L3496" s="3"/>
      <c r="M3496" s="3"/>
      <c r="N3496" s="27"/>
      <c r="O3496" s="4"/>
      <c r="P3496" s="4"/>
      <c r="Q3496" s="2"/>
      <c r="R3496" s="8"/>
      <c r="S3496" s="4"/>
      <c r="T3496" s="4"/>
      <c r="U3496" s="4"/>
      <c r="W3496" s="9"/>
      <c r="X3496" s="4"/>
      <c r="Y3496" s="18"/>
      <c r="Z3496" s="16"/>
      <c r="AD3496" s="5"/>
    </row>
    <row r="3497" spans="2:30" x14ac:dyDescent="0.2">
      <c r="B3497" s="4"/>
      <c r="C3497" s="3"/>
      <c r="D3497" s="29"/>
      <c r="E3497" s="10"/>
      <c r="F3497" s="114"/>
      <c r="G3497" s="2"/>
      <c r="J3497" s="3"/>
      <c r="K3497" s="3"/>
      <c r="L3497" s="3"/>
      <c r="M3497" s="3"/>
      <c r="N3497" s="27"/>
      <c r="O3497" s="4"/>
      <c r="P3497" s="4"/>
      <c r="Q3497" s="2"/>
      <c r="R3497" s="8"/>
      <c r="S3497" s="4"/>
      <c r="T3497" s="4"/>
      <c r="U3497" s="4"/>
      <c r="W3497" s="9"/>
      <c r="X3497" s="4"/>
      <c r="Y3497" s="18"/>
      <c r="Z3497" s="16"/>
      <c r="AD3497" s="5"/>
    </row>
    <row r="3498" spans="2:30" x14ac:dyDescent="0.2">
      <c r="B3498" s="4"/>
      <c r="C3498" s="3"/>
      <c r="D3498" s="29"/>
      <c r="E3498" s="10"/>
      <c r="F3498" s="114"/>
      <c r="G3498" s="2"/>
      <c r="J3498" s="3"/>
      <c r="K3498" s="3"/>
      <c r="L3498" s="3"/>
      <c r="M3498" s="3"/>
      <c r="N3498" s="27"/>
      <c r="O3498" s="4"/>
      <c r="P3498" s="4"/>
      <c r="Q3498" s="2"/>
      <c r="R3498" s="8"/>
      <c r="S3498" s="4"/>
      <c r="T3498" s="4"/>
      <c r="U3498" s="4"/>
      <c r="W3498" s="9"/>
      <c r="X3498" s="4"/>
      <c r="Y3498" s="18"/>
      <c r="Z3498" s="16"/>
      <c r="AD3498" s="5"/>
    </row>
    <row r="3499" spans="2:30" x14ac:dyDescent="0.2">
      <c r="B3499" s="4"/>
      <c r="C3499" s="3"/>
      <c r="D3499" s="29"/>
      <c r="E3499" s="10"/>
      <c r="F3499" s="114"/>
      <c r="G3499" s="2"/>
      <c r="J3499" s="3"/>
      <c r="K3499" s="3"/>
      <c r="L3499" s="3"/>
      <c r="M3499" s="3"/>
      <c r="N3499" s="27"/>
      <c r="O3499" s="4"/>
      <c r="P3499" s="4"/>
      <c r="Q3499" s="2"/>
      <c r="R3499" s="8"/>
      <c r="S3499" s="4"/>
      <c r="T3499" s="4"/>
      <c r="U3499" s="4"/>
      <c r="W3499" s="9"/>
      <c r="X3499" s="4"/>
      <c r="Y3499" s="18"/>
      <c r="Z3499" s="16"/>
      <c r="AD3499" s="5"/>
    </row>
    <row r="3500" spans="2:30" x14ac:dyDescent="0.2">
      <c r="B3500" s="4"/>
      <c r="C3500" s="3"/>
      <c r="D3500" s="29"/>
      <c r="E3500" s="10"/>
      <c r="F3500" s="114"/>
      <c r="G3500" s="2"/>
      <c r="J3500" s="3"/>
      <c r="K3500" s="3"/>
      <c r="L3500" s="3"/>
      <c r="M3500" s="3"/>
      <c r="N3500" s="27"/>
      <c r="O3500" s="4"/>
      <c r="P3500" s="4"/>
      <c r="Q3500" s="2"/>
      <c r="R3500" s="8"/>
      <c r="S3500" s="4"/>
      <c r="T3500" s="4"/>
      <c r="U3500" s="4"/>
      <c r="W3500" s="9"/>
      <c r="X3500" s="4"/>
      <c r="Y3500" s="18"/>
      <c r="Z3500" s="16"/>
      <c r="AD3500" s="5"/>
    </row>
    <row r="3501" spans="2:30" x14ac:dyDescent="0.2">
      <c r="B3501" s="4"/>
      <c r="C3501" s="3"/>
      <c r="D3501" s="29"/>
      <c r="E3501" s="10"/>
      <c r="F3501" s="114"/>
      <c r="G3501" s="2"/>
      <c r="J3501" s="3"/>
      <c r="K3501" s="3"/>
      <c r="L3501" s="3"/>
      <c r="M3501" s="3"/>
      <c r="N3501" s="27"/>
      <c r="O3501" s="4"/>
      <c r="P3501" s="4"/>
      <c r="Q3501" s="2"/>
      <c r="R3501" s="8"/>
      <c r="S3501" s="4"/>
      <c r="T3501" s="4"/>
      <c r="U3501" s="4"/>
      <c r="W3501" s="9"/>
      <c r="X3501" s="4"/>
      <c r="Y3501" s="18"/>
      <c r="Z3501" s="16"/>
      <c r="AD3501" s="5"/>
    </row>
    <row r="3502" spans="2:30" x14ac:dyDescent="0.2">
      <c r="B3502" s="4"/>
      <c r="C3502" s="3"/>
      <c r="D3502" s="29"/>
      <c r="E3502" s="10"/>
      <c r="F3502" s="114"/>
      <c r="G3502" s="2"/>
      <c r="J3502" s="3"/>
      <c r="K3502" s="3"/>
      <c r="L3502" s="3"/>
      <c r="M3502" s="3"/>
      <c r="N3502" s="27"/>
      <c r="O3502" s="4"/>
      <c r="P3502" s="4"/>
      <c r="Q3502" s="2"/>
      <c r="R3502" s="8"/>
      <c r="S3502" s="4"/>
      <c r="T3502" s="4"/>
      <c r="U3502" s="4"/>
      <c r="W3502" s="9"/>
      <c r="X3502" s="4"/>
      <c r="Y3502" s="18"/>
      <c r="Z3502" s="16"/>
      <c r="AD3502" s="5"/>
    </row>
    <row r="3503" spans="2:30" x14ac:dyDescent="0.2">
      <c r="B3503" s="4"/>
      <c r="C3503" s="3"/>
      <c r="D3503" s="29"/>
      <c r="E3503" s="10"/>
      <c r="F3503" s="114"/>
      <c r="G3503" s="2"/>
      <c r="J3503" s="3"/>
      <c r="K3503" s="3"/>
      <c r="L3503" s="3"/>
      <c r="M3503" s="3"/>
      <c r="N3503" s="27"/>
      <c r="O3503" s="4"/>
      <c r="P3503" s="4"/>
      <c r="Q3503" s="2"/>
      <c r="R3503" s="8"/>
      <c r="S3503" s="4"/>
      <c r="T3503" s="4"/>
      <c r="U3503" s="4"/>
      <c r="W3503" s="9"/>
      <c r="X3503" s="4"/>
      <c r="Y3503" s="18"/>
      <c r="Z3503" s="16"/>
      <c r="AD3503" s="5"/>
    </row>
    <row r="3504" spans="2:30" x14ac:dyDescent="0.2">
      <c r="B3504" s="4"/>
      <c r="C3504" s="3"/>
      <c r="D3504" s="29"/>
      <c r="E3504" s="10"/>
      <c r="F3504" s="114"/>
      <c r="G3504" s="2"/>
      <c r="J3504" s="3"/>
      <c r="K3504" s="3"/>
      <c r="L3504" s="3"/>
      <c r="M3504" s="3"/>
      <c r="N3504" s="27"/>
      <c r="O3504" s="4"/>
      <c r="P3504" s="4"/>
      <c r="Q3504" s="2"/>
      <c r="R3504" s="8"/>
      <c r="S3504" s="4"/>
      <c r="T3504" s="4"/>
      <c r="U3504" s="4"/>
      <c r="W3504" s="9"/>
      <c r="X3504" s="4"/>
      <c r="Y3504" s="18"/>
      <c r="Z3504" s="16"/>
      <c r="AD3504" s="5"/>
    </row>
    <row r="3505" spans="2:30" x14ac:dyDescent="0.2">
      <c r="B3505" s="4"/>
      <c r="C3505" s="3"/>
      <c r="D3505" s="29"/>
      <c r="E3505" s="10"/>
      <c r="F3505" s="114"/>
      <c r="G3505" s="2"/>
      <c r="J3505" s="3"/>
      <c r="K3505" s="3"/>
      <c r="L3505" s="3"/>
      <c r="M3505" s="3"/>
      <c r="N3505" s="27"/>
      <c r="O3505" s="4"/>
      <c r="P3505" s="4"/>
      <c r="Q3505" s="2"/>
      <c r="R3505" s="8"/>
      <c r="S3505" s="4"/>
      <c r="T3505" s="4"/>
      <c r="U3505" s="4"/>
      <c r="W3505" s="9"/>
      <c r="X3505" s="4"/>
      <c r="Y3505" s="18"/>
      <c r="Z3505" s="16"/>
      <c r="AD3505" s="5"/>
    </row>
    <row r="3506" spans="2:30" x14ac:dyDescent="0.2">
      <c r="B3506" s="4"/>
      <c r="C3506" s="3"/>
      <c r="D3506" s="29"/>
      <c r="E3506" s="10"/>
      <c r="F3506" s="114"/>
      <c r="G3506" s="2"/>
      <c r="J3506" s="3"/>
      <c r="K3506" s="3"/>
      <c r="L3506" s="3"/>
      <c r="M3506" s="3"/>
      <c r="N3506" s="27"/>
      <c r="O3506" s="4"/>
      <c r="P3506" s="4"/>
      <c r="Q3506" s="2"/>
      <c r="R3506" s="8"/>
      <c r="S3506" s="4"/>
      <c r="T3506" s="4"/>
      <c r="U3506" s="4"/>
      <c r="W3506" s="9"/>
      <c r="X3506" s="4"/>
      <c r="Y3506" s="18"/>
      <c r="Z3506" s="16"/>
      <c r="AD3506" s="5"/>
    </row>
    <row r="3507" spans="2:30" x14ac:dyDescent="0.2">
      <c r="B3507" s="4"/>
      <c r="C3507" s="3"/>
      <c r="D3507" s="29"/>
      <c r="E3507" s="10"/>
      <c r="F3507" s="114"/>
      <c r="G3507" s="2"/>
      <c r="J3507" s="3"/>
      <c r="K3507" s="3"/>
      <c r="L3507" s="3"/>
      <c r="M3507" s="3"/>
      <c r="N3507" s="27"/>
      <c r="O3507" s="4"/>
      <c r="P3507" s="4"/>
      <c r="Q3507" s="2"/>
      <c r="R3507" s="8"/>
      <c r="S3507" s="4"/>
      <c r="T3507" s="4"/>
      <c r="U3507" s="4"/>
      <c r="W3507" s="9"/>
      <c r="X3507" s="4"/>
      <c r="Y3507" s="18"/>
      <c r="Z3507" s="16"/>
      <c r="AD3507" s="5"/>
    </row>
    <row r="3508" spans="2:30" ht="25.5" x14ac:dyDescent="0.2">
      <c r="B3508" s="4"/>
      <c r="C3508" s="3"/>
      <c r="D3508" s="29"/>
      <c r="E3508" s="10"/>
      <c r="F3508" s="114"/>
      <c r="G3508" s="2"/>
      <c r="J3508" s="3"/>
      <c r="K3508" s="3"/>
      <c r="L3508" s="3"/>
      <c r="M3508" s="3"/>
      <c r="N3508" s="27"/>
      <c r="O3508" s="4"/>
      <c r="P3508" s="4"/>
      <c r="Q3508" s="2"/>
      <c r="R3508" s="8"/>
      <c r="S3508" s="4"/>
      <c r="T3508" s="4"/>
      <c r="U3508" s="4"/>
      <c r="W3508" s="9"/>
      <c r="X3508" s="4"/>
      <c r="Y3508" s="107" t="s">
        <v>44</v>
      </c>
      <c r="Z3508" s="107" t="s">
        <v>45</v>
      </c>
      <c r="AD3508" s="5"/>
    </row>
    <row r="3509" spans="2:30" x14ac:dyDescent="0.2">
      <c r="B3509" s="4"/>
      <c r="C3509" s="3"/>
      <c r="D3509" s="29"/>
      <c r="E3509" s="10"/>
      <c r="F3509" s="114"/>
      <c r="G3509" s="2"/>
      <c r="J3509" s="3"/>
      <c r="K3509" s="3"/>
      <c r="L3509" s="3"/>
      <c r="M3509" s="3"/>
      <c r="N3509" s="27"/>
      <c r="O3509" s="4"/>
      <c r="P3509" s="4"/>
      <c r="Q3509" s="2"/>
      <c r="R3509" s="8"/>
      <c r="S3509" s="4"/>
      <c r="T3509" s="4"/>
      <c r="U3509" s="4"/>
      <c r="W3509" s="9"/>
      <c r="X3509" s="97"/>
      <c r="Y3509" s="108">
        <v>0</v>
      </c>
      <c r="Z3509" s="110">
        <v>1079.5508335</v>
      </c>
      <c r="AD3509" s="5"/>
    </row>
    <row r="3510" spans="2:30" x14ac:dyDescent="0.2">
      <c r="B3510" s="4"/>
      <c r="C3510" s="3"/>
      <c r="D3510" s="29"/>
      <c r="E3510" s="10"/>
      <c r="F3510" s="114"/>
      <c r="G3510" s="2"/>
      <c r="J3510" s="3"/>
      <c r="K3510" s="3"/>
      <c r="L3510" s="3"/>
      <c r="M3510" s="3"/>
      <c r="N3510" s="27"/>
      <c r="O3510" s="4"/>
      <c r="P3510" s="4"/>
      <c r="Q3510" s="2"/>
      <c r="R3510" s="8"/>
      <c r="S3510" s="4"/>
      <c r="T3510" s="4"/>
      <c r="U3510" s="4"/>
      <c r="W3510" s="9"/>
      <c r="X3510" s="4"/>
      <c r="Y3510" s="18"/>
      <c r="Z3510" s="16"/>
      <c r="AD3510" s="5"/>
    </row>
    <row r="3511" spans="2:30" x14ac:dyDescent="0.2">
      <c r="B3511" s="4"/>
      <c r="C3511" s="3"/>
      <c r="D3511" s="29"/>
      <c r="E3511" s="10"/>
      <c r="F3511" s="114"/>
      <c r="G3511" s="2"/>
      <c r="J3511" s="3"/>
      <c r="K3511" s="3"/>
      <c r="L3511" s="3"/>
      <c r="M3511" s="3"/>
      <c r="N3511" s="27"/>
      <c r="O3511" s="4"/>
      <c r="P3511" s="4"/>
      <c r="Q3511" s="2"/>
      <c r="R3511" s="8"/>
      <c r="S3511" s="4"/>
      <c r="T3511" s="4"/>
      <c r="U3511" s="4"/>
      <c r="W3511" s="9"/>
      <c r="X3511" s="4"/>
      <c r="Y3511" s="18"/>
      <c r="Z3511" s="16"/>
      <c r="AD3511" s="5"/>
    </row>
    <row r="3512" spans="2:30" x14ac:dyDescent="0.2">
      <c r="B3512" s="4"/>
      <c r="C3512" s="3"/>
      <c r="D3512" s="29"/>
      <c r="E3512" s="10"/>
      <c r="F3512" s="114"/>
      <c r="G3512" s="2"/>
      <c r="J3512" s="3"/>
      <c r="K3512" s="3"/>
      <c r="L3512" s="3"/>
      <c r="M3512" s="3"/>
      <c r="N3512" s="27"/>
      <c r="O3512" s="4"/>
      <c r="P3512" s="4"/>
      <c r="Q3512" s="2"/>
      <c r="R3512" s="8"/>
      <c r="S3512" s="4"/>
      <c r="T3512" s="4"/>
      <c r="U3512" s="4"/>
      <c r="W3512" s="9"/>
      <c r="X3512" s="4"/>
      <c r="Y3512" s="18"/>
      <c r="Z3512" s="16"/>
      <c r="AD3512" s="5"/>
    </row>
    <row r="3513" spans="2:30" x14ac:dyDescent="0.2">
      <c r="B3513" s="4"/>
      <c r="C3513" s="3"/>
      <c r="D3513" s="29"/>
      <c r="E3513" s="10"/>
      <c r="F3513" s="114"/>
      <c r="G3513" s="2"/>
      <c r="J3513" s="3"/>
      <c r="K3513" s="3"/>
      <c r="L3513" s="3"/>
      <c r="M3513" s="3"/>
      <c r="N3513" s="27"/>
      <c r="O3513" s="4"/>
      <c r="P3513" s="4"/>
      <c r="Q3513" s="2"/>
      <c r="R3513" s="8"/>
      <c r="S3513" s="4"/>
      <c r="T3513" s="4"/>
      <c r="U3513" s="4"/>
      <c r="W3513" s="9"/>
      <c r="X3513" s="4"/>
      <c r="Y3513" s="18"/>
      <c r="Z3513" s="16"/>
      <c r="AD3513" s="5"/>
    </row>
    <row r="3514" spans="2:30" x14ac:dyDescent="0.2">
      <c r="B3514" s="4"/>
      <c r="C3514" s="3"/>
      <c r="D3514" s="29"/>
      <c r="E3514" s="10"/>
      <c r="F3514" s="114"/>
      <c r="G3514" s="2"/>
      <c r="J3514" s="3"/>
      <c r="K3514" s="3"/>
      <c r="L3514" s="3"/>
      <c r="M3514" s="3"/>
      <c r="N3514" s="27"/>
      <c r="O3514" s="4"/>
      <c r="P3514" s="4"/>
      <c r="Q3514" s="2"/>
      <c r="R3514" s="8"/>
      <c r="S3514" s="4"/>
      <c r="T3514" s="4"/>
      <c r="U3514" s="4"/>
      <c r="W3514" s="9"/>
      <c r="X3514" s="4"/>
      <c r="Y3514" s="18"/>
      <c r="Z3514" s="16"/>
      <c r="AD3514" s="5"/>
    </row>
    <row r="3515" spans="2:30" x14ac:dyDescent="0.2">
      <c r="B3515" s="4"/>
      <c r="C3515" s="3"/>
      <c r="D3515" s="29"/>
      <c r="E3515" s="10"/>
      <c r="F3515" s="114"/>
      <c r="G3515" s="2"/>
      <c r="J3515" s="3"/>
      <c r="K3515" s="3"/>
      <c r="L3515" s="3"/>
      <c r="M3515" s="3"/>
      <c r="N3515" s="27"/>
      <c r="O3515" s="4"/>
      <c r="P3515" s="4"/>
      <c r="Q3515" s="2"/>
      <c r="R3515" s="8"/>
      <c r="S3515" s="4"/>
      <c r="T3515" s="4"/>
      <c r="U3515" s="4"/>
      <c r="W3515" s="9"/>
      <c r="X3515" s="4"/>
      <c r="Y3515" s="18"/>
      <c r="Z3515" s="16"/>
      <c r="AD3515" s="5"/>
    </row>
    <row r="3516" spans="2:30" x14ac:dyDescent="0.2">
      <c r="B3516" s="4"/>
      <c r="C3516" s="3"/>
      <c r="D3516" s="29"/>
      <c r="E3516" s="10"/>
      <c r="F3516" s="114"/>
      <c r="G3516" s="2"/>
      <c r="J3516" s="3"/>
      <c r="K3516" s="3"/>
      <c r="L3516" s="3"/>
      <c r="M3516" s="3"/>
      <c r="N3516" s="27"/>
      <c r="O3516" s="4"/>
      <c r="P3516" s="4"/>
      <c r="Q3516" s="2"/>
      <c r="R3516" s="8"/>
      <c r="S3516" s="4"/>
      <c r="T3516" s="4"/>
      <c r="U3516" s="4"/>
      <c r="W3516" s="9"/>
      <c r="X3516" s="4"/>
      <c r="Y3516" s="18"/>
      <c r="Z3516" s="16"/>
      <c r="AD3516" s="5"/>
    </row>
    <row r="3517" spans="2:30" x14ac:dyDescent="0.2">
      <c r="B3517" s="4"/>
      <c r="C3517" s="3"/>
      <c r="D3517" s="29"/>
      <c r="E3517" s="10"/>
      <c r="F3517" s="114"/>
      <c r="G3517" s="2"/>
      <c r="J3517" s="3"/>
      <c r="K3517" s="3"/>
      <c r="L3517" s="3"/>
      <c r="M3517" s="3"/>
      <c r="N3517" s="27"/>
      <c r="O3517" s="4"/>
      <c r="P3517" s="4"/>
      <c r="Q3517" s="2"/>
      <c r="R3517" s="8"/>
      <c r="S3517" s="4"/>
      <c r="T3517" s="4"/>
      <c r="U3517" s="4"/>
      <c r="W3517" s="9"/>
      <c r="X3517" s="4"/>
      <c r="Y3517" s="18"/>
      <c r="Z3517" s="16"/>
      <c r="AD3517" s="5"/>
    </row>
    <row r="3518" spans="2:30" x14ac:dyDescent="0.2">
      <c r="B3518" s="4"/>
      <c r="C3518" s="3"/>
      <c r="D3518" s="29"/>
      <c r="E3518" s="10"/>
      <c r="F3518" s="114"/>
      <c r="G3518" s="2"/>
      <c r="J3518" s="3"/>
      <c r="K3518" s="3"/>
      <c r="L3518" s="3"/>
      <c r="M3518" s="3"/>
      <c r="N3518" s="27"/>
      <c r="O3518" s="4"/>
      <c r="P3518" s="4"/>
      <c r="Q3518" s="2"/>
      <c r="R3518" s="8"/>
      <c r="S3518" s="4"/>
      <c r="T3518" s="4"/>
      <c r="U3518" s="4"/>
      <c r="W3518" s="9"/>
      <c r="X3518" s="4"/>
      <c r="Y3518" s="18"/>
      <c r="Z3518" s="16"/>
      <c r="AD3518" s="5"/>
    </row>
    <row r="3519" spans="2:30" x14ac:dyDescent="0.2">
      <c r="B3519" s="4"/>
      <c r="C3519" s="3"/>
      <c r="D3519" s="29"/>
      <c r="E3519" s="10"/>
      <c r="F3519" s="114"/>
      <c r="G3519" s="2"/>
      <c r="J3519" s="3"/>
      <c r="K3519" s="3"/>
      <c r="L3519" s="3"/>
      <c r="M3519" s="3"/>
      <c r="N3519" s="27"/>
      <c r="O3519" s="4"/>
      <c r="P3519" s="4"/>
      <c r="Q3519" s="2"/>
      <c r="R3519" s="8"/>
      <c r="S3519" s="4"/>
      <c r="T3519" s="4"/>
      <c r="U3519" s="4"/>
      <c r="W3519" s="9"/>
      <c r="X3519" s="4"/>
      <c r="Y3519" s="18"/>
      <c r="Z3519" s="16"/>
      <c r="AD3519" s="5"/>
    </row>
    <row r="3520" spans="2:30" x14ac:dyDescent="0.2">
      <c r="B3520" s="4"/>
      <c r="C3520" s="3"/>
      <c r="D3520" s="29"/>
      <c r="E3520" s="10"/>
      <c r="F3520" s="114"/>
      <c r="G3520" s="2"/>
      <c r="J3520" s="3"/>
      <c r="K3520" s="3"/>
      <c r="L3520" s="3"/>
      <c r="M3520" s="3"/>
      <c r="N3520" s="27"/>
      <c r="O3520" s="4"/>
      <c r="P3520" s="4"/>
      <c r="Q3520" s="2"/>
      <c r="R3520" s="8"/>
      <c r="S3520" s="4"/>
      <c r="T3520" s="4"/>
      <c r="U3520" s="4"/>
      <c r="W3520" s="9"/>
      <c r="X3520" s="4"/>
      <c r="Y3520" s="18"/>
      <c r="Z3520" s="16"/>
      <c r="AD3520" s="5"/>
    </row>
    <row r="3521" spans="2:30" x14ac:dyDescent="0.2">
      <c r="B3521" s="4"/>
      <c r="C3521" s="3"/>
      <c r="D3521" s="29"/>
      <c r="E3521" s="10"/>
      <c r="F3521" s="114"/>
      <c r="G3521" s="2"/>
      <c r="J3521" s="3"/>
      <c r="K3521" s="3"/>
      <c r="L3521" s="3"/>
      <c r="M3521" s="3"/>
      <c r="N3521" s="27"/>
      <c r="O3521" s="4"/>
      <c r="P3521" s="4"/>
      <c r="Q3521" s="2"/>
      <c r="R3521" s="8"/>
      <c r="S3521" s="4"/>
      <c r="T3521" s="4"/>
      <c r="U3521" s="4"/>
      <c r="W3521" s="9"/>
      <c r="X3521" s="4"/>
      <c r="Y3521" s="18"/>
      <c r="Z3521" s="16"/>
      <c r="AD3521" s="5"/>
    </row>
    <row r="3522" spans="2:30" x14ac:dyDescent="0.2">
      <c r="B3522" s="4"/>
      <c r="C3522" s="3"/>
      <c r="D3522" s="29"/>
      <c r="E3522" s="10"/>
      <c r="F3522" s="114"/>
      <c r="G3522" s="2"/>
      <c r="J3522" s="3"/>
      <c r="K3522" s="3"/>
      <c r="L3522" s="3"/>
      <c r="M3522" s="3"/>
      <c r="N3522" s="27"/>
      <c r="O3522" s="4"/>
      <c r="P3522" s="4"/>
      <c r="Q3522" s="2"/>
      <c r="R3522" s="8"/>
      <c r="S3522" s="4"/>
      <c r="T3522" s="4"/>
      <c r="U3522" s="4"/>
      <c r="W3522" s="9"/>
      <c r="X3522" s="4"/>
      <c r="Y3522" s="18"/>
      <c r="Z3522" s="16"/>
      <c r="AD3522" s="5"/>
    </row>
    <row r="3523" spans="2:30" x14ac:dyDescent="0.2">
      <c r="B3523" s="4"/>
      <c r="C3523" s="3"/>
      <c r="D3523" s="29"/>
      <c r="E3523" s="10"/>
      <c r="F3523" s="114"/>
      <c r="G3523" s="2"/>
      <c r="J3523" s="3"/>
      <c r="K3523" s="3"/>
      <c r="L3523" s="3"/>
      <c r="M3523" s="3"/>
      <c r="N3523" s="27"/>
      <c r="O3523" s="4"/>
      <c r="P3523" s="4"/>
      <c r="Q3523" s="2"/>
      <c r="R3523" s="8"/>
      <c r="S3523" s="4"/>
      <c r="T3523" s="4"/>
      <c r="U3523" s="4"/>
      <c r="W3523" s="9"/>
      <c r="X3523" s="4"/>
      <c r="Y3523" s="18"/>
      <c r="Z3523" s="16"/>
      <c r="AD3523" s="5"/>
    </row>
    <row r="3524" spans="2:30" x14ac:dyDescent="0.2">
      <c r="B3524" s="4"/>
      <c r="C3524" s="3"/>
      <c r="D3524" s="29"/>
      <c r="E3524" s="10"/>
      <c r="F3524" s="114"/>
      <c r="G3524" s="2"/>
      <c r="J3524" s="3"/>
      <c r="K3524" s="3"/>
      <c r="L3524" s="3"/>
      <c r="M3524" s="3"/>
      <c r="N3524" s="27"/>
      <c r="O3524" s="4"/>
      <c r="P3524" s="4"/>
      <c r="Q3524" s="2"/>
      <c r="R3524" s="8"/>
      <c r="S3524" s="4"/>
      <c r="T3524" s="4"/>
      <c r="U3524" s="4"/>
      <c r="W3524" s="9"/>
      <c r="X3524" s="4"/>
      <c r="Y3524" s="18"/>
      <c r="Z3524" s="16"/>
      <c r="AD3524" s="5"/>
    </row>
    <row r="3525" spans="2:30" x14ac:dyDescent="0.2">
      <c r="B3525" s="4"/>
      <c r="C3525" s="3"/>
      <c r="D3525" s="29"/>
      <c r="E3525" s="10"/>
      <c r="F3525" s="114"/>
      <c r="G3525" s="2"/>
      <c r="J3525" s="3"/>
      <c r="K3525" s="3"/>
      <c r="L3525" s="3"/>
      <c r="M3525" s="3"/>
      <c r="N3525" s="27"/>
      <c r="O3525" s="4"/>
      <c r="P3525" s="4"/>
      <c r="Q3525" s="2"/>
      <c r="R3525" s="8"/>
      <c r="S3525" s="4"/>
      <c r="T3525" s="4"/>
      <c r="U3525" s="4"/>
      <c r="W3525" s="9"/>
      <c r="X3525" s="4"/>
      <c r="Y3525" s="18"/>
      <c r="Z3525" s="16"/>
      <c r="AD3525" s="5"/>
    </row>
    <row r="3526" spans="2:30" x14ac:dyDescent="0.2">
      <c r="B3526" s="4"/>
      <c r="C3526" s="3"/>
      <c r="D3526" s="29"/>
      <c r="E3526" s="10"/>
      <c r="F3526" s="114"/>
      <c r="G3526" s="2"/>
      <c r="J3526" s="3"/>
      <c r="K3526" s="3"/>
      <c r="L3526" s="3"/>
      <c r="M3526" s="3"/>
      <c r="N3526" s="27"/>
      <c r="O3526" s="4"/>
      <c r="P3526" s="4"/>
      <c r="Q3526" s="2"/>
      <c r="R3526" s="8"/>
      <c r="S3526" s="4"/>
      <c r="T3526" s="4"/>
      <c r="U3526" s="4"/>
      <c r="W3526" s="9"/>
      <c r="X3526" s="4"/>
      <c r="Y3526" s="18"/>
      <c r="Z3526" s="16"/>
      <c r="AD3526" s="5"/>
    </row>
    <row r="3527" spans="2:30" x14ac:dyDescent="0.2">
      <c r="B3527" s="4"/>
      <c r="C3527" s="3"/>
      <c r="D3527" s="29"/>
      <c r="E3527" s="10"/>
      <c r="F3527" s="114"/>
      <c r="G3527" s="2"/>
      <c r="J3527" s="3"/>
      <c r="K3527" s="3"/>
      <c r="L3527" s="3"/>
      <c r="M3527" s="3"/>
      <c r="N3527" s="27"/>
      <c r="O3527" s="4"/>
      <c r="P3527" s="4"/>
      <c r="Q3527" s="2"/>
      <c r="R3527" s="8"/>
      <c r="S3527" s="4"/>
      <c r="T3527" s="4"/>
      <c r="U3527" s="4"/>
      <c r="W3527" s="9"/>
      <c r="X3527" s="4"/>
      <c r="Y3527" s="18"/>
      <c r="Z3527" s="16"/>
      <c r="AD3527" s="5"/>
    </row>
    <row r="3528" spans="2:30" x14ac:dyDescent="0.2">
      <c r="B3528" s="4"/>
      <c r="C3528" s="3"/>
      <c r="D3528" s="29"/>
      <c r="E3528" s="10"/>
      <c r="F3528" s="114"/>
      <c r="G3528" s="2"/>
      <c r="J3528" s="3"/>
      <c r="K3528" s="3"/>
      <c r="L3528" s="3"/>
      <c r="M3528" s="3"/>
      <c r="N3528" s="27"/>
      <c r="O3528" s="4"/>
      <c r="P3528" s="4"/>
      <c r="Q3528" s="2"/>
      <c r="R3528" s="8"/>
      <c r="S3528" s="4"/>
      <c r="T3528" s="4"/>
      <c r="U3528" s="4"/>
      <c r="W3528" s="9"/>
      <c r="X3528" s="4"/>
      <c r="Y3528" s="18"/>
      <c r="Z3528" s="16"/>
      <c r="AD3528" s="5"/>
    </row>
    <row r="3529" spans="2:30" x14ac:dyDescent="0.2">
      <c r="B3529" s="4"/>
      <c r="C3529" s="3"/>
      <c r="D3529" s="29"/>
      <c r="E3529" s="10"/>
      <c r="F3529" s="114"/>
      <c r="G3529" s="2"/>
      <c r="J3529" s="3"/>
      <c r="K3529" s="3"/>
      <c r="L3529" s="3"/>
      <c r="M3529" s="3"/>
      <c r="N3529" s="27"/>
      <c r="O3529" s="4"/>
      <c r="P3529" s="4"/>
      <c r="Q3529" s="2"/>
      <c r="R3529" s="8"/>
      <c r="S3529" s="4"/>
      <c r="T3529" s="4"/>
      <c r="U3529" s="4"/>
      <c r="W3529" s="9"/>
      <c r="X3529" s="4"/>
      <c r="Y3529" s="18"/>
      <c r="Z3529" s="16"/>
      <c r="AD3529" s="5"/>
    </row>
    <row r="3530" spans="2:30" x14ac:dyDescent="0.2">
      <c r="B3530" s="4"/>
      <c r="C3530" s="3"/>
      <c r="D3530" s="29"/>
      <c r="E3530" s="10"/>
      <c r="F3530" s="114"/>
      <c r="G3530" s="2"/>
      <c r="J3530" s="3"/>
      <c r="K3530" s="3"/>
      <c r="L3530" s="3"/>
      <c r="M3530" s="3"/>
      <c r="N3530" s="27"/>
      <c r="O3530" s="4"/>
      <c r="P3530" s="4"/>
      <c r="Q3530" s="2"/>
      <c r="R3530" s="8"/>
      <c r="S3530" s="4"/>
      <c r="T3530" s="4"/>
      <c r="U3530" s="4"/>
      <c r="W3530" s="9"/>
      <c r="X3530" s="4"/>
      <c r="Y3530" s="18"/>
      <c r="Z3530" s="16"/>
      <c r="AD3530" s="5"/>
    </row>
    <row r="3531" spans="2:30" x14ac:dyDescent="0.2">
      <c r="B3531" s="4"/>
      <c r="C3531" s="3"/>
      <c r="D3531" s="29"/>
      <c r="E3531" s="10"/>
      <c r="F3531" s="114"/>
      <c r="G3531" s="2"/>
      <c r="J3531" s="3"/>
      <c r="K3531" s="3"/>
      <c r="L3531" s="3"/>
      <c r="M3531" s="3"/>
      <c r="N3531" s="27"/>
      <c r="O3531" s="4"/>
      <c r="P3531" s="4"/>
      <c r="Q3531" s="2"/>
      <c r="R3531" s="8"/>
      <c r="S3531" s="4"/>
      <c r="T3531" s="4"/>
      <c r="U3531" s="4"/>
      <c r="W3531" s="9"/>
      <c r="X3531" s="4"/>
      <c r="Y3531" s="18"/>
      <c r="Z3531" s="16"/>
      <c r="AD3531" s="5"/>
    </row>
    <row r="3532" spans="2:30" x14ac:dyDescent="0.2">
      <c r="B3532" s="4"/>
      <c r="C3532" s="3"/>
      <c r="D3532" s="29"/>
      <c r="E3532" s="10"/>
      <c r="F3532" s="114"/>
      <c r="G3532" s="2"/>
      <c r="J3532" s="3"/>
      <c r="K3532" s="3"/>
      <c r="L3532" s="3"/>
      <c r="M3532" s="3"/>
      <c r="N3532" s="27"/>
      <c r="O3532" s="4"/>
      <c r="P3532" s="4"/>
      <c r="Q3532" s="2"/>
      <c r="R3532" s="8"/>
      <c r="S3532" s="4"/>
      <c r="T3532" s="4"/>
      <c r="U3532" s="4"/>
      <c r="W3532" s="9"/>
      <c r="X3532" s="4"/>
      <c r="Y3532" s="18"/>
      <c r="Z3532" s="16"/>
      <c r="AD3532" s="5"/>
    </row>
    <row r="3533" spans="2:30" x14ac:dyDescent="0.2">
      <c r="B3533" s="4"/>
      <c r="C3533" s="3"/>
      <c r="D3533" s="29"/>
      <c r="E3533" s="10"/>
      <c r="F3533" s="114"/>
      <c r="G3533" s="2"/>
      <c r="J3533" s="3"/>
      <c r="K3533" s="3"/>
      <c r="L3533" s="3"/>
      <c r="M3533" s="3"/>
      <c r="N3533" s="27"/>
      <c r="O3533" s="4"/>
      <c r="P3533" s="4"/>
      <c r="Q3533" s="2"/>
      <c r="R3533" s="8"/>
      <c r="S3533" s="4"/>
      <c r="T3533" s="4"/>
      <c r="U3533" s="4"/>
      <c r="W3533" s="9"/>
      <c r="X3533" s="4"/>
      <c r="Y3533" s="18"/>
      <c r="Z3533" s="16"/>
      <c r="AD3533" s="5"/>
    </row>
    <row r="3534" spans="2:30" x14ac:dyDescent="0.2">
      <c r="B3534" s="4"/>
      <c r="C3534" s="3"/>
      <c r="D3534" s="29"/>
      <c r="E3534" s="10"/>
      <c r="F3534" s="114"/>
      <c r="G3534" s="2"/>
      <c r="J3534" s="3"/>
      <c r="K3534" s="3"/>
      <c r="L3534" s="3"/>
      <c r="M3534" s="3"/>
      <c r="N3534" s="27"/>
      <c r="O3534" s="4"/>
      <c r="P3534" s="4"/>
      <c r="Q3534" s="2"/>
      <c r="R3534" s="8"/>
      <c r="S3534" s="4"/>
      <c r="T3534" s="4"/>
      <c r="U3534" s="4"/>
      <c r="W3534" s="9"/>
      <c r="X3534" s="4"/>
      <c r="Y3534" s="18"/>
      <c r="Z3534" s="16"/>
      <c r="AD3534" s="5"/>
    </row>
    <row r="3535" spans="2:30" x14ac:dyDescent="0.2">
      <c r="B3535" s="4"/>
      <c r="C3535" s="3"/>
      <c r="D3535" s="29"/>
      <c r="E3535" s="10"/>
      <c r="F3535" s="114"/>
      <c r="G3535" s="2"/>
      <c r="J3535" s="3"/>
      <c r="K3535" s="3"/>
      <c r="L3535" s="3"/>
      <c r="M3535" s="3"/>
      <c r="N3535" s="27"/>
      <c r="O3535" s="4"/>
      <c r="P3535" s="4"/>
      <c r="Q3535" s="2"/>
      <c r="R3535" s="8"/>
      <c r="S3535" s="4"/>
      <c r="T3535" s="4"/>
      <c r="U3535" s="4"/>
      <c r="W3535" s="9"/>
      <c r="X3535" s="4"/>
      <c r="Y3535" s="18"/>
      <c r="Z3535" s="16"/>
      <c r="AD3535" s="5"/>
    </row>
    <row r="3536" spans="2:30" x14ac:dyDescent="0.2">
      <c r="B3536" s="4"/>
      <c r="C3536" s="3"/>
      <c r="D3536" s="29"/>
      <c r="E3536" s="10"/>
      <c r="F3536" s="114"/>
      <c r="G3536" s="2"/>
      <c r="J3536" s="3"/>
      <c r="K3536" s="3"/>
      <c r="L3536" s="3"/>
      <c r="M3536" s="3"/>
      <c r="N3536" s="27"/>
      <c r="O3536" s="4"/>
      <c r="P3536" s="4"/>
      <c r="Q3536" s="2"/>
      <c r="R3536" s="8"/>
      <c r="S3536" s="4"/>
      <c r="T3536" s="4"/>
      <c r="U3536" s="4"/>
      <c r="W3536" s="9"/>
      <c r="X3536" s="4"/>
      <c r="Y3536" s="18"/>
      <c r="Z3536" s="16"/>
      <c r="AD3536" s="5"/>
    </row>
    <row r="3537" spans="2:30" x14ac:dyDescent="0.2">
      <c r="B3537" s="4"/>
      <c r="C3537" s="3"/>
      <c r="D3537" s="29"/>
      <c r="E3537" s="10"/>
      <c r="F3537" s="114"/>
      <c r="G3537" s="2"/>
      <c r="J3537" s="3"/>
      <c r="K3537" s="3"/>
      <c r="L3537" s="3"/>
      <c r="M3537" s="3"/>
      <c r="N3537" s="27"/>
      <c r="O3537" s="4"/>
      <c r="P3537" s="4"/>
      <c r="Q3537" s="2"/>
      <c r="R3537" s="8"/>
      <c r="S3537" s="4"/>
      <c r="T3537" s="4"/>
      <c r="U3537" s="4"/>
      <c r="W3537" s="9"/>
      <c r="X3537" s="4"/>
      <c r="Y3537" s="18"/>
      <c r="Z3537" s="16"/>
      <c r="AD3537" s="5"/>
    </row>
    <row r="3538" spans="2:30" ht="25.5" x14ac:dyDescent="0.2">
      <c r="B3538" s="4"/>
      <c r="C3538" s="3"/>
      <c r="D3538" s="29"/>
      <c r="E3538" s="10"/>
      <c r="F3538" s="114"/>
      <c r="G3538" s="2"/>
      <c r="J3538" s="3"/>
      <c r="K3538" s="3"/>
      <c r="L3538" s="3"/>
      <c r="M3538" s="3"/>
      <c r="N3538" s="27"/>
      <c r="O3538" s="4"/>
      <c r="P3538" s="4"/>
      <c r="Q3538" s="2"/>
      <c r="R3538" s="8"/>
      <c r="S3538" s="4"/>
      <c r="T3538" s="4"/>
      <c r="U3538" s="4"/>
      <c r="W3538" s="9"/>
      <c r="X3538" s="4"/>
      <c r="Y3538" s="107" t="s">
        <v>44</v>
      </c>
      <c r="Z3538" s="107" t="s">
        <v>45</v>
      </c>
      <c r="AD3538" s="5"/>
    </row>
    <row r="3539" spans="2:30" x14ac:dyDescent="0.2">
      <c r="B3539" s="4"/>
      <c r="C3539" s="3"/>
      <c r="D3539" s="29"/>
      <c r="E3539" s="10"/>
      <c r="F3539" s="114"/>
      <c r="G3539" s="2"/>
      <c r="J3539" s="3"/>
      <c r="K3539" s="3"/>
      <c r="L3539" s="3"/>
      <c r="M3539" s="3"/>
      <c r="N3539" s="27"/>
      <c r="O3539" s="4"/>
      <c r="P3539" s="4"/>
      <c r="Q3539" s="2"/>
      <c r="R3539" s="8"/>
      <c r="S3539" s="4"/>
      <c r="T3539" s="4"/>
      <c r="U3539" s="4"/>
      <c r="W3539" s="9"/>
      <c r="X3539" s="97"/>
      <c r="Y3539" s="108">
        <v>0</v>
      </c>
      <c r="Z3539" s="110">
        <v>1101.42901164</v>
      </c>
      <c r="AD3539" s="5"/>
    </row>
    <row r="3540" spans="2:30" x14ac:dyDescent="0.2">
      <c r="B3540" s="4"/>
      <c r="C3540" s="93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8"/>
      <c r="S3540" s="4"/>
      <c r="T3540" s="4"/>
      <c r="U3540" s="4"/>
      <c r="X3540" s="4"/>
      <c r="Y3540" s="18"/>
      <c r="Z3540" s="16"/>
      <c r="AD3540" s="5"/>
    </row>
    <row r="3541" spans="2:30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8"/>
      <c r="S3541" s="4"/>
      <c r="T3541" s="4"/>
      <c r="U3541" s="4"/>
      <c r="X3541" s="4"/>
      <c r="Y3541" s="18"/>
      <c r="Z3541" s="16"/>
      <c r="AD3541" s="5"/>
    </row>
    <row r="3542" spans="2:30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8"/>
      <c r="S3542" s="4"/>
      <c r="T3542" s="4"/>
      <c r="U3542" s="4"/>
      <c r="X3542" s="4"/>
      <c r="Y3542" s="18"/>
      <c r="Z3542" s="16"/>
      <c r="AD3542" s="5"/>
    </row>
    <row r="3543" spans="2:30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8"/>
      <c r="S3543" s="4"/>
      <c r="T3543" s="4"/>
      <c r="U3543" s="4"/>
      <c r="X3543" s="4"/>
      <c r="Y3543" s="18"/>
      <c r="Z3543" s="16"/>
      <c r="AD3543" s="5"/>
    </row>
    <row r="3544" spans="2:30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8"/>
      <c r="S3544" s="4"/>
      <c r="T3544" s="4"/>
      <c r="U3544" s="4"/>
      <c r="X3544" s="4"/>
      <c r="Y3544" s="18"/>
      <c r="Z3544" s="16"/>
      <c r="AD3544" s="5"/>
    </row>
    <row r="3545" spans="2:30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8"/>
      <c r="S3545" s="4"/>
      <c r="T3545" s="4"/>
      <c r="U3545" s="4"/>
      <c r="X3545" s="4"/>
      <c r="Y3545" s="18"/>
      <c r="Z3545" s="16"/>
      <c r="AD3545" s="5"/>
    </row>
    <row r="3546" spans="2:30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8"/>
      <c r="S3546" s="4"/>
      <c r="T3546" s="4"/>
      <c r="U3546" s="4"/>
      <c r="X3546" s="4"/>
      <c r="Y3546" s="18"/>
      <c r="Z3546" s="16"/>
      <c r="AD3546" s="5"/>
    </row>
    <row r="3547" spans="2:30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8"/>
      <c r="S3547" s="4"/>
      <c r="T3547" s="4"/>
      <c r="U3547" s="4"/>
      <c r="X3547" s="4"/>
      <c r="Y3547" s="18"/>
      <c r="Z3547" s="16"/>
      <c r="AD3547" s="5"/>
    </row>
    <row r="3548" spans="2:30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8"/>
      <c r="S3548" s="4"/>
      <c r="T3548" s="4"/>
      <c r="U3548" s="4"/>
      <c r="X3548" s="4"/>
      <c r="Y3548" s="18"/>
      <c r="Z3548" s="16"/>
      <c r="AD3548" s="5"/>
    </row>
    <row r="3549" spans="2:30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8"/>
      <c r="S3549" s="4"/>
      <c r="T3549" s="4"/>
      <c r="U3549" s="4"/>
      <c r="X3549" s="4"/>
      <c r="Y3549" s="18"/>
      <c r="Z3549" s="16"/>
      <c r="AD3549" s="5"/>
    </row>
    <row r="3550" spans="2:30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8"/>
      <c r="S3550" s="4"/>
      <c r="T3550" s="4"/>
      <c r="U3550" s="4"/>
      <c r="X3550" s="4"/>
      <c r="Y3550" s="18"/>
      <c r="Z3550" s="16"/>
      <c r="AD3550" s="5"/>
    </row>
    <row r="3551" spans="2:30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8"/>
      <c r="S3551" s="4"/>
      <c r="T3551" s="4"/>
      <c r="U3551" s="4"/>
      <c r="X3551" s="4"/>
      <c r="Y3551" s="18"/>
      <c r="Z3551" s="16"/>
      <c r="AD3551" s="5"/>
    </row>
    <row r="3552" spans="2:30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8"/>
      <c r="S3552" s="4"/>
      <c r="T3552" s="4"/>
      <c r="U3552" s="4"/>
      <c r="X3552" s="4"/>
      <c r="Y3552" s="18"/>
      <c r="Z3552" s="16"/>
      <c r="AD3552" s="5"/>
    </row>
    <row r="3553" spans="2:30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8"/>
      <c r="S3553" s="4"/>
      <c r="T3553" s="4"/>
      <c r="U3553" s="4"/>
      <c r="X3553" s="4"/>
      <c r="Y3553" s="18"/>
      <c r="Z3553" s="16"/>
      <c r="AD3553" s="5"/>
    </row>
    <row r="3554" spans="2:30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8"/>
      <c r="S3554" s="4"/>
      <c r="T3554" s="4"/>
      <c r="U3554" s="4"/>
      <c r="X3554" s="4"/>
      <c r="Y3554" s="18"/>
      <c r="Z3554" s="16"/>
      <c r="AD3554" s="5"/>
    </row>
    <row r="3555" spans="2:30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8"/>
      <c r="S3555" s="4"/>
      <c r="T3555" s="4"/>
      <c r="U3555" s="4"/>
      <c r="X3555" s="4"/>
      <c r="Y3555" s="18"/>
      <c r="Z3555" s="16"/>
      <c r="AD3555" s="5"/>
    </row>
    <row r="3556" spans="2:30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8"/>
      <c r="S3556" s="4"/>
      <c r="T3556" s="4"/>
      <c r="U3556" s="4"/>
      <c r="X3556" s="4"/>
      <c r="Y3556" s="18"/>
      <c r="Z3556" s="16"/>
      <c r="AD3556" s="5"/>
    </row>
    <row r="3557" spans="2:30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8"/>
      <c r="S3557" s="4"/>
      <c r="T3557" s="4"/>
      <c r="U3557" s="4"/>
      <c r="X3557" s="4"/>
      <c r="Y3557" s="18"/>
      <c r="Z3557" s="16"/>
      <c r="AD3557" s="5"/>
    </row>
    <row r="3558" spans="2:30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8"/>
      <c r="S3558" s="4"/>
      <c r="T3558" s="4"/>
      <c r="U3558" s="4"/>
      <c r="X3558" s="4"/>
      <c r="Y3558" s="18"/>
      <c r="Z3558" s="16"/>
      <c r="AD3558" s="5"/>
    </row>
    <row r="3559" spans="2:30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8"/>
      <c r="S3559" s="4"/>
      <c r="T3559" s="4"/>
      <c r="U3559" s="4"/>
      <c r="X3559" s="4"/>
      <c r="Y3559" s="18"/>
      <c r="Z3559" s="16"/>
      <c r="AD3559" s="5"/>
    </row>
    <row r="3560" spans="2:30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8"/>
      <c r="S3560" s="4"/>
      <c r="T3560" s="4"/>
      <c r="U3560" s="4"/>
      <c r="X3560" s="4"/>
      <c r="Y3560" s="18"/>
      <c r="Z3560" s="16"/>
      <c r="AD3560" s="5"/>
    </row>
    <row r="3561" spans="2:30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8"/>
      <c r="S3561" s="4"/>
      <c r="T3561" s="4"/>
      <c r="U3561" s="4"/>
      <c r="X3561" s="4"/>
      <c r="Y3561" s="18"/>
      <c r="Z3561" s="16"/>
      <c r="AD3561" s="5"/>
    </row>
    <row r="3562" spans="2:30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8"/>
      <c r="S3562" s="4"/>
      <c r="T3562" s="4"/>
      <c r="U3562" s="4"/>
      <c r="X3562" s="4"/>
      <c r="Y3562" s="18"/>
      <c r="Z3562" s="16"/>
      <c r="AD3562" s="5"/>
    </row>
    <row r="3563" spans="2:30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8"/>
      <c r="S3563" s="4"/>
      <c r="T3563" s="4"/>
      <c r="U3563" s="4"/>
      <c r="X3563" s="4"/>
      <c r="Y3563" s="18"/>
      <c r="Z3563" s="16"/>
      <c r="AD3563" s="5"/>
    </row>
    <row r="3564" spans="2:30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8"/>
      <c r="S3564" s="4"/>
      <c r="T3564" s="4"/>
      <c r="U3564" s="4"/>
      <c r="X3564" s="4"/>
      <c r="Y3564" s="18"/>
      <c r="Z3564" s="16"/>
      <c r="AD3564" s="5"/>
    </row>
    <row r="3565" spans="2:30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8"/>
      <c r="S3565" s="4"/>
      <c r="T3565" s="4"/>
      <c r="U3565" s="4"/>
      <c r="X3565" s="4"/>
      <c r="Y3565" s="18"/>
      <c r="Z3565" s="16"/>
      <c r="AD3565" s="5"/>
    </row>
    <row r="3566" spans="2:30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8"/>
      <c r="S3566" s="4"/>
      <c r="T3566" s="4"/>
      <c r="U3566" s="4"/>
      <c r="X3566" s="4"/>
      <c r="Y3566" s="18"/>
      <c r="Z3566" s="16"/>
      <c r="AD3566" s="5"/>
    </row>
    <row r="3567" spans="2:30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8"/>
      <c r="S3567" s="4"/>
      <c r="T3567" s="4"/>
      <c r="U3567" s="4"/>
      <c r="X3567" s="4"/>
      <c r="Y3567" s="18"/>
      <c r="Z3567" s="16"/>
      <c r="AD3567" s="5"/>
    </row>
    <row r="3568" spans="2:30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8"/>
      <c r="S3568" s="4"/>
      <c r="T3568" s="4"/>
      <c r="U3568" s="4"/>
      <c r="X3568" s="4"/>
      <c r="Y3568" s="18"/>
      <c r="Z3568" s="16"/>
      <c r="AD3568" s="5"/>
    </row>
    <row r="3569" spans="2:30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8"/>
      <c r="S3569" s="4"/>
      <c r="T3569" s="4"/>
      <c r="U3569" s="4"/>
      <c r="X3569" s="4"/>
      <c r="Y3569" s="18"/>
      <c r="Z3569" s="16"/>
      <c r="AD3569" s="5"/>
    </row>
    <row r="3570" spans="2:30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8"/>
      <c r="S3570" s="4"/>
      <c r="T3570" s="4"/>
      <c r="U3570" s="4"/>
      <c r="X3570" s="4"/>
      <c r="Y3570" s="18"/>
      <c r="Z3570" s="16"/>
      <c r="AD3570" s="5"/>
    </row>
    <row r="3571" spans="2:30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8"/>
      <c r="S3571" s="4"/>
      <c r="T3571" s="4"/>
      <c r="U3571" s="4"/>
      <c r="X3571" s="4"/>
      <c r="Y3571" s="18"/>
      <c r="Z3571" s="16"/>
      <c r="AD3571" s="5"/>
    </row>
    <row r="3572" spans="2:30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8"/>
      <c r="S3572" s="4"/>
      <c r="T3572" s="4"/>
      <c r="U3572" s="4"/>
      <c r="X3572" s="4"/>
      <c r="Y3572" s="18"/>
      <c r="Z3572" s="16"/>
      <c r="AD3572" s="5"/>
    </row>
    <row r="3573" spans="2:30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8"/>
      <c r="S3573" s="4"/>
      <c r="T3573" s="4"/>
      <c r="U3573" s="4"/>
      <c r="X3573" s="4"/>
      <c r="Y3573" s="18"/>
      <c r="Z3573" s="16"/>
      <c r="AD3573" s="5"/>
    </row>
    <row r="3574" spans="2:30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8"/>
      <c r="S3574" s="4"/>
      <c r="T3574" s="4"/>
      <c r="U3574" s="4"/>
      <c r="X3574" s="4"/>
      <c r="Y3574" s="18"/>
      <c r="Z3574" s="16"/>
      <c r="AD3574" s="5"/>
    </row>
    <row r="3575" spans="2:30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8"/>
      <c r="S3575" s="4"/>
      <c r="T3575" s="4"/>
      <c r="U3575" s="4"/>
      <c r="X3575" s="4"/>
      <c r="Y3575" s="18"/>
      <c r="Z3575" s="16"/>
      <c r="AD3575" s="5"/>
    </row>
    <row r="3576" spans="2:30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8"/>
      <c r="S3576" s="4"/>
      <c r="T3576" s="4"/>
      <c r="U3576" s="4"/>
      <c r="X3576" s="4"/>
      <c r="Y3576" s="18"/>
      <c r="Z3576" s="16"/>
      <c r="AD3576" s="5"/>
    </row>
    <row r="3577" spans="2:30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8"/>
      <c r="S3577" s="4"/>
      <c r="T3577" s="4"/>
      <c r="U3577" s="4"/>
      <c r="X3577" s="4"/>
      <c r="Y3577" s="18"/>
      <c r="Z3577" s="16"/>
      <c r="AD3577" s="5"/>
    </row>
    <row r="3578" spans="2:30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8"/>
      <c r="S3578" s="4"/>
      <c r="T3578" s="4"/>
      <c r="U3578" s="4"/>
      <c r="X3578" s="4"/>
      <c r="Y3578" s="18"/>
      <c r="Z3578" s="16"/>
      <c r="AD3578" s="5"/>
    </row>
    <row r="3579" spans="2:30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8"/>
      <c r="S3579" s="4"/>
      <c r="T3579" s="4"/>
      <c r="U3579" s="4"/>
      <c r="X3579" s="4"/>
      <c r="Y3579" s="18"/>
      <c r="Z3579" s="16"/>
      <c r="AD3579" s="5"/>
    </row>
    <row r="3580" spans="2:30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8"/>
      <c r="S3580" s="4"/>
      <c r="T3580" s="4"/>
      <c r="U3580" s="4"/>
      <c r="X3580" s="4"/>
      <c r="Y3580" s="18"/>
      <c r="Z3580" s="16"/>
      <c r="AD3580" s="5"/>
    </row>
    <row r="3581" spans="2:30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8"/>
      <c r="S3581" s="4"/>
      <c r="T3581" s="4"/>
      <c r="U3581" s="4"/>
      <c r="X3581" s="4"/>
      <c r="Y3581" s="18"/>
      <c r="Z3581" s="16"/>
      <c r="AD3581" s="5"/>
    </row>
    <row r="3582" spans="2:30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8"/>
      <c r="S3582" s="4"/>
      <c r="T3582" s="4"/>
      <c r="U3582" s="4"/>
      <c r="X3582" s="4"/>
      <c r="Y3582" s="18"/>
      <c r="Z3582" s="16"/>
      <c r="AD3582" s="5"/>
    </row>
    <row r="3583" spans="2:30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8"/>
      <c r="S3583" s="4"/>
      <c r="T3583" s="4"/>
      <c r="U3583" s="4"/>
      <c r="X3583" s="4"/>
      <c r="Y3583" s="18"/>
      <c r="Z3583" s="16"/>
      <c r="AD3583" s="5"/>
    </row>
    <row r="3584" spans="2:30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8"/>
      <c r="S3584" s="4"/>
      <c r="T3584" s="4"/>
      <c r="U3584" s="4"/>
      <c r="X3584" s="4"/>
      <c r="Y3584" s="18"/>
      <c r="Z3584" s="16"/>
      <c r="AD3584" s="5"/>
    </row>
    <row r="3585" spans="2:30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8"/>
      <c r="S3585" s="4"/>
      <c r="T3585" s="4"/>
      <c r="U3585" s="4"/>
      <c r="X3585" s="4"/>
      <c r="Y3585" s="18"/>
      <c r="Z3585" s="16"/>
      <c r="AD3585" s="5"/>
    </row>
    <row r="3586" spans="2:30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8"/>
      <c r="S3586" s="4"/>
      <c r="T3586" s="4"/>
      <c r="U3586" s="4"/>
      <c r="X3586" s="4"/>
      <c r="Y3586" s="18"/>
      <c r="Z3586" s="16"/>
      <c r="AD3586" s="5"/>
    </row>
    <row r="3587" spans="2:30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8"/>
      <c r="S3587" s="4"/>
      <c r="T3587" s="4"/>
      <c r="U3587" s="4"/>
      <c r="X3587" s="4"/>
      <c r="Y3587" s="18"/>
      <c r="Z3587" s="16"/>
      <c r="AD3587" s="5"/>
    </row>
    <row r="3588" spans="2:30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8"/>
      <c r="S3588" s="4"/>
      <c r="T3588" s="4"/>
      <c r="U3588" s="4"/>
      <c r="X3588" s="4"/>
      <c r="Y3588" s="18"/>
      <c r="Z3588" s="16"/>
      <c r="AD3588" s="5"/>
    </row>
    <row r="3589" spans="2:30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8"/>
      <c r="S3589" s="4"/>
      <c r="T3589" s="4"/>
      <c r="U3589" s="4"/>
      <c r="X3589" s="4"/>
      <c r="Y3589" s="18"/>
      <c r="Z3589" s="16"/>
      <c r="AD3589" s="5"/>
    </row>
    <row r="3590" spans="2:30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8"/>
      <c r="S3590" s="4"/>
      <c r="T3590" s="4"/>
      <c r="U3590" s="4"/>
      <c r="X3590" s="4"/>
      <c r="Y3590" s="18"/>
      <c r="Z3590" s="16"/>
      <c r="AD3590" s="5"/>
    </row>
    <row r="3591" spans="2:30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8"/>
      <c r="S3591" s="4"/>
      <c r="T3591" s="4"/>
      <c r="U3591" s="4"/>
      <c r="X3591" s="4"/>
      <c r="Y3591" s="18"/>
      <c r="Z3591" s="16"/>
      <c r="AD3591" s="5"/>
    </row>
    <row r="3592" spans="2:30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8"/>
      <c r="S3592" s="4"/>
      <c r="T3592" s="4"/>
      <c r="U3592" s="4"/>
      <c r="X3592" s="4"/>
      <c r="Y3592" s="18"/>
      <c r="Z3592" s="16"/>
      <c r="AD3592" s="5"/>
    </row>
    <row r="3593" spans="2:30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8"/>
      <c r="S3593" s="4"/>
      <c r="T3593" s="4"/>
      <c r="U3593" s="4"/>
      <c r="X3593" s="4"/>
      <c r="Y3593" s="18"/>
      <c r="Z3593" s="16"/>
      <c r="AD3593" s="5"/>
    </row>
    <row r="3594" spans="2:30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8"/>
      <c r="S3594" s="4"/>
      <c r="T3594" s="4"/>
      <c r="U3594" s="4"/>
      <c r="X3594" s="4"/>
      <c r="Y3594" s="18"/>
      <c r="Z3594" s="16"/>
      <c r="AD3594" s="5"/>
    </row>
    <row r="3595" spans="2:30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8"/>
      <c r="S3595" s="4"/>
      <c r="T3595" s="4"/>
      <c r="U3595" s="4"/>
      <c r="X3595" s="4"/>
      <c r="Y3595" s="18"/>
      <c r="Z3595" s="16"/>
      <c r="AD3595" s="5"/>
    </row>
    <row r="3596" spans="2:30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8"/>
      <c r="S3596" s="4"/>
      <c r="T3596" s="4"/>
      <c r="U3596" s="4"/>
      <c r="X3596" s="4"/>
      <c r="Y3596" s="18"/>
      <c r="Z3596" s="16"/>
      <c r="AD3596" s="5"/>
    </row>
    <row r="3597" spans="2:30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8"/>
      <c r="S3597" s="4"/>
      <c r="T3597" s="4"/>
      <c r="U3597" s="4"/>
      <c r="X3597" s="4"/>
      <c r="Y3597" s="18"/>
      <c r="Z3597" s="16"/>
      <c r="AD3597" s="5"/>
    </row>
    <row r="3598" spans="2:30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8"/>
      <c r="S3598" s="4"/>
      <c r="T3598" s="4"/>
      <c r="U3598" s="4"/>
      <c r="X3598" s="4"/>
      <c r="Y3598" s="18"/>
      <c r="Z3598" s="16"/>
      <c r="AD3598" s="5"/>
    </row>
    <row r="3599" spans="2:30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8"/>
      <c r="S3599" s="4"/>
      <c r="T3599" s="4"/>
      <c r="U3599" s="4"/>
      <c r="X3599" s="4"/>
      <c r="Y3599" s="18"/>
      <c r="Z3599" s="16"/>
      <c r="AD3599" s="5"/>
    </row>
    <row r="3600" spans="2:30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8"/>
      <c r="S3600" s="4"/>
      <c r="T3600" s="4"/>
      <c r="U3600" s="4"/>
      <c r="X3600" s="4"/>
      <c r="Y3600" s="18"/>
      <c r="Z3600" s="16"/>
      <c r="AD3600" s="5"/>
    </row>
    <row r="3601" spans="2:30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8"/>
      <c r="S3601" s="4"/>
      <c r="T3601" s="4"/>
      <c r="U3601" s="4"/>
      <c r="X3601" s="4"/>
      <c r="Y3601" s="18"/>
      <c r="Z3601" s="16"/>
      <c r="AD3601" s="5"/>
    </row>
    <row r="3602" spans="2:30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8"/>
      <c r="S3602" s="4"/>
      <c r="T3602" s="4"/>
      <c r="U3602" s="4"/>
      <c r="X3602" s="4"/>
      <c r="Y3602" s="18"/>
      <c r="Z3602" s="16"/>
      <c r="AD3602" s="5"/>
    </row>
    <row r="3603" spans="2:30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8"/>
      <c r="S3603" s="4"/>
      <c r="T3603" s="4"/>
      <c r="U3603" s="4"/>
      <c r="X3603" s="4"/>
      <c r="Y3603" s="18"/>
      <c r="Z3603" s="16"/>
      <c r="AD3603" s="5"/>
    </row>
    <row r="3604" spans="2:30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8"/>
      <c r="S3604" s="4"/>
      <c r="T3604" s="4"/>
      <c r="U3604" s="4"/>
      <c r="X3604" s="4"/>
      <c r="Y3604" s="18"/>
      <c r="Z3604" s="16"/>
      <c r="AD3604" s="5"/>
    </row>
    <row r="3605" spans="2:30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8"/>
      <c r="S3605" s="4"/>
      <c r="T3605" s="4"/>
      <c r="U3605" s="4"/>
      <c r="X3605" s="4"/>
      <c r="Y3605" s="18"/>
      <c r="Z3605" s="16"/>
      <c r="AD3605" s="5"/>
    </row>
    <row r="3606" spans="2:30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8"/>
      <c r="S3606" s="4"/>
      <c r="T3606" s="4"/>
      <c r="U3606" s="4"/>
      <c r="X3606" s="4"/>
      <c r="Y3606" s="18"/>
      <c r="Z3606" s="16"/>
      <c r="AD3606" s="5"/>
    </row>
    <row r="3607" spans="2:30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8"/>
      <c r="S3607" s="4"/>
      <c r="T3607" s="4"/>
      <c r="U3607" s="4"/>
      <c r="X3607" s="4"/>
      <c r="Y3607" s="18"/>
      <c r="Z3607" s="16"/>
      <c r="AD3607" s="5"/>
    </row>
    <row r="3608" spans="2:30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8"/>
      <c r="S3608" s="4"/>
      <c r="T3608" s="4"/>
      <c r="U3608" s="4"/>
      <c r="X3608" s="4"/>
      <c r="Y3608" s="18"/>
      <c r="Z3608" s="16"/>
      <c r="AD3608" s="5"/>
    </row>
    <row r="3609" spans="2:30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8"/>
      <c r="S3609" s="4"/>
      <c r="T3609" s="4"/>
      <c r="U3609" s="4"/>
      <c r="X3609" s="4"/>
      <c r="Y3609" s="18"/>
      <c r="Z3609" s="16"/>
      <c r="AD3609" s="5"/>
    </row>
    <row r="3610" spans="2:30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8"/>
      <c r="S3610" s="4"/>
      <c r="T3610" s="4"/>
      <c r="U3610" s="4"/>
      <c r="X3610" s="4"/>
      <c r="Y3610" s="18"/>
      <c r="Z3610" s="16"/>
      <c r="AD3610" s="5"/>
    </row>
    <row r="3611" spans="2:30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8"/>
      <c r="S3611" s="4"/>
      <c r="T3611" s="4"/>
      <c r="U3611" s="4"/>
      <c r="X3611" s="4"/>
      <c r="Y3611" s="18"/>
      <c r="Z3611" s="16"/>
      <c r="AD3611" s="5"/>
    </row>
    <row r="3612" spans="2:30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8"/>
      <c r="S3612" s="4"/>
      <c r="T3612" s="4"/>
      <c r="U3612" s="4"/>
      <c r="X3612" s="4"/>
      <c r="Y3612" s="18"/>
      <c r="Z3612" s="16"/>
      <c r="AD3612" s="5"/>
    </row>
    <row r="3613" spans="2:30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8"/>
      <c r="S3613" s="4"/>
      <c r="T3613" s="4"/>
      <c r="U3613" s="4"/>
      <c r="X3613" s="4"/>
      <c r="Y3613" s="18"/>
      <c r="Z3613" s="16"/>
      <c r="AD3613" s="5"/>
    </row>
    <row r="3614" spans="2:30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8"/>
      <c r="S3614" s="4"/>
      <c r="T3614" s="4"/>
      <c r="U3614" s="4"/>
      <c r="X3614" s="4"/>
      <c r="Y3614" s="18"/>
      <c r="Z3614" s="16"/>
      <c r="AD3614" s="5"/>
    </row>
    <row r="3615" spans="2:30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8"/>
      <c r="S3615" s="4"/>
      <c r="T3615" s="4"/>
      <c r="U3615" s="4"/>
      <c r="X3615" s="4"/>
      <c r="Y3615" s="18"/>
      <c r="Z3615" s="16"/>
      <c r="AD3615" s="5"/>
    </row>
    <row r="3616" spans="2:30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8"/>
      <c r="S3616" s="4"/>
      <c r="T3616" s="4"/>
      <c r="U3616" s="4"/>
      <c r="X3616" s="4"/>
      <c r="Y3616" s="18"/>
      <c r="Z3616" s="16"/>
      <c r="AD3616" s="5"/>
    </row>
    <row r="3617" spans="2:30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8"/>
      <c r="S3617" s="4"/>
      <c r="T3617" s="4"/>
      <c r="U3617" s="4"/>
      <c r="X3617" s="4"/>
      <c r="Y3617" s="18"/>
      <c r="Z3617" s="16"/>
      <c r="AD3617" s="5"/>
    </row>
    <row r="3618" spans="2:30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8"/>
      <c r="S3618" s="4"/>
      <c r="T3618" s="4"/>
      <c r="U3618" s="4"/>
      <c r="X3618" s="4"/>
      <c r="Y3618" s="18"/>
      <c r="Z3618" s="16"/>
      <c r="AD3618" s="5"/>
    </row>
    <row r="3619" spans="2:30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8"/>
      <c r="S3619" s="4"/>
      <c r="T3619" s="4"/>
      <c r="U3619" s="4"/>
      <c r="X3619" s="4"/>
      <c r="Y3619" s="18"/>
      <c r="Z3619" s="16"/>
      <c r="AD3619" s="5"/>
    </row>
    <row r="3620" spans="2:30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8"/>
      <c r="S3620" s="4"/>
      <c r="T3620" s="4"/>
      <c r="U3620" s="4"/>
      <c r="X3620" s="4"/>
      <c r="Y3620" s="18"/>
      <c r="Z3620" s="16"/>
      <c r="AD3620" s="5"/>
    </row>
    <row r="3621" spans="2:30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8"/>
      <c r="S3621" s="4"/>
      <c r="T3621" s="4"/>
      <c r="U3621" s="4"/>
      <c r="X3621" s="4"/>
      <c r="Y3621" s="18"/>
      <c r="Z3621" s="16"/>
      <c r="AD3621" s="5"/>
    </row>
    <row r="3622" spans="2:30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8"/>
      <c r="S3622" s="4"/>
      <c r="T3622" s="4"/>
      <c r="U3622" s="4"/>
      <c r="X3622" s="4"/>
      <c r="Y3622" s="18"/>
      <c r="Z3622" s="16"/>
      <c r="AD3622" s="5"/>
    </row>
    <row r="3623" spans="2:30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8"/>
      <c r="S3623" s="4"/>
      <c r="T3623" s="4"/>
      <c r="U3623" s="4"/>
      <c r="X3623" s="4"/>
      <c r="Y3623" s="18"/>
      <c r="Z3623" s="16"/>
      <c r="AD3623" s="5"/>
    </row>
    <row r="3624" spans="2:30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8"/>
      <c r="S3624" s="4"/>
      <c r="T3624" s="4"/>
      <c r="U3624" s="4"/>
      <c r="X3624" s="4"/>
      <c r="Y3624" s="18"/>
      <c r="Z3624" s="16"/>
      <c r="AD3624" s="5"/>
    </row>
    <row r="3625" spans="2:30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8"/>
      <c r="S3625" s="4"/>
      <c r="T3625" s="4"/>
      <c r="U3625" s="4"/>
      <c r="X3625" s="4"/>
      <c r="Y3625" s="18"/>
      <c r="Z3625" s="16"/>
      <c r="AD3625" s="5"/>
    </row>
    <row r="3626" spans="2:30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8"/>
      <c r="S3626" s="4"/>
      <c r="T3626" s="4"/>
      <c r="U3626" s="4"/>
      <c r="X3626" s="4"/>
      <c r="Y3626" s="18"/>
      <c r="Z3626" s="16"/>
      <c r="AD3626" s="5"/>
    </row>
    <row r="3627" spans="2:30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8"/>
      <c r="S3627" s="4"/>
      <c r="T3627" s="4"/>
      <c r="U3627" s="4"/>
      <c r="X3627" s="4"/>
      <c r="Y3627" s="18"/>
      <c r="Z3627" s="16"/>
      <c r="AD3627" s="5"/>
    </row>
    <row r="3628" spans="2:30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8"/>
      <c r="S3628" s="4"/>
      <c r="T3628" s="4"/>
      <c r="U3628" s="4"/>
      <c r="X3628" s="4"/>
      <c r="Y3628" s="18"/>
      <c r="Z3628" s="16"/>
      <c r="AD3628" s="5"/>
    </row>
    <row r="3629" spans="2:30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8"/>
      <c r="S3629" s="4"/>
      <c r="T3629" s="4"/>
      <c r="U3629" s="4"/>
      <c r="X3629" s="4"/>
      <c r="Y3629" s="18"/>
      <c r="Z3629" s="16"/>
      <c r="AD3629" s="5"/>
    </row>
    <row r="3630" spans="2:30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8"/>
      <c r="S3630" s="4"/>
      <c r="T3630" s="4"/>
      <c r="U3630" s="4"/>
      <c r="X3630" s="4"/>
      <c r="Y3630" s="18"/>
      <c r="Z3630" s="16"/>
      <c r="AD3630" s="5"/>
    </row>
    <row r="3631" spans="2:30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8"/>
      <c r="S3631" s="4"/>
      <c r="T3631" s="4"/>
      <c r="U3631" s="4"/>
      <c r="X3631" s="4"/>
      <c r="Y3631" s="18"/>
      <c r="Z3631" s="16"/>
      <c r="AD3631" s="5"/>
    </row>
    <row r="3632" spans="2:30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8"/>
      <c r="S3632" s="4"/>
      <c r="T3632" s="4"/>
      <c r="U3632" s="4"/>
      <c r="X3632" s="4"/>
      <c r="Y3632" s="18"/>
      <c r="Z3632" s="16"/>
      <c r="AD3632" s="5"/>
    </row>
    <row r="3633" spans="2:30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8"/>
      <c r="S3633" s="4"/>
      <c r="T3633" s="4"/>
      <c r="U3633" s="4"/>
      <c r="X3633" s="4"/>
      <c r="Y3633" s="18"/>
      <c r="Z3633" s="16"/>
      <c r="AD3633" s="5"/>
    </row>
    <row r="3634" spans="2:30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8"/>
      <c r="S3634" s="4"/>
      <c r="T3634" s="4"/>
      <c r="U3634" s="4"/>
      <c r="X3634" s="4"/>
      <c r="Y3634" s="18"/>
      <c r="Z3634" s="16"/>
      <c r="AD3634" s="5"/>
    </row>
    <row r="3635" spans="2:30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8"/>
      <c r="S3635" s="4"/>
      <c r="T3635" s="4"/>
      <c r="U3635" s="4"/>
      <c r="X3635" s="4"/>
      <c r="Y3635" s="18"/>
      <c r="Z3635" s="16"/>
      <c r="AD3635" s="5"/>
    </row>
    <row r="3636" spans="2:30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8"/>
      <c r="S3636" s="4"/>
      <c r="T3636" s="4"/>
      <c r="U3636" s="4"/>
      <c r="X3636" s="4"/>
      <c r="Y3636" s="18"/>
      <c r="Z3636" s="16"/>
      <c r="AD3636" s="5"/>
    </row>
    <row r="3637" spans="2:30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8"/>
      <c r="S3637" s="4"/>
      <c r="T3637" s="4"/>
      <c r="U3637" s="4"/>
      <c r="X3637" s="4"/>
      <c r="Y3637" s="18"/>
      <c r="Z3637" s="16"/>
      <c r="AD3637" s="5"/>
    </row>
    <row r="3638" spans="2:30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8"/>
      <c r="S3638" s="4"/>
      <c r="T3638" s="4"/>
      <c r="U3638" s="4"/>
      <c r="X3638" s="4"/>
      <c r="Y3638" s="18"/>
      <c r="Z3638" s="16"/>
      <c r="AD3638" s="5"/>
    </row>
    <row r="3639" spans="2:30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8"/>
      <c r="S3639" s="4"/>
      <c r="T3639" s="4"/>
      <c r="U3639" s="4"/>
      <c r="X3639" s="4"/>
      <c r="Y3639" s="18"/>
      <c r="Z3639" s="16"/>
      <c r="AD3639" s="5"/>
    </row>
    <row r="3640" spans="2:30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8"/>
      <c r="S3640" s="4"/>
      <c r="T3640" s="4"/>
      <c r="U3640" s="4"/>
      <c r="X3640" s="4"/>
      <c r="Y3640" s="18"/>
      <c r="Z3640" s="16"/>
      <c r="AD3640" s="5"/>
    </row>
    <row r="3641" spans="2:30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8"/>
      <c r="S3641" s="4"/>
      <c r="T3641" s="4"/>
      <c r="U3641" s="4"/>
      <c r="X3641" s="4"/>
      <c r="Y3641" s="18"/>
      <c r="Z3641" s="16"/>
      <c r="AD3641" s="5"/>
    </row>
    <row r="3642" spans="2:30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8"/>
      <c r="S3642" s="4"/>
      <c r="T3642" s="4"/>
      <c r="U3642" s="4"/>
      <c r="X3642" s="4"/>
      <c r="Y3642" s="18"/>
      <c r="Z3642" s="16"/>
      <c r="AD3642" s="5"/>
    </row>
    <row r="3643" spans="2:30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8"/>
      <c r="S3643" s="4"/>
      <c r="T3643" s="4"/>
      <c r="U3643" s="4"/>
      <c r="X3643" s="4"/>
      <c r="Y3643" s="18"/>
      <c r="Z3643" s="16"/>
      <c r="AD3643" s="5"/>
    </row>
    <row r="3644" spans="2:30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8"/>
      <c r="S3644" s="4"/>
      <c r="T3644" s="4"/>
      <c r="U3644" s="4"/>
      <c r="X3644" s="4"/>
      <c r="Y3644" s="18"/>
      <c r="Z3644" s="16"/>
      <c r="AD3644" s="5"/>
    </row>
    <row r="3645" spans="2:30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8"/>
      <c r="S3645" s="4"/>
      <c r="T3645" s="4"/>
      <c r="U3645" s="4"/>
      <c r="X3645" s="4"/>
      <c r="Y3645" s="18"/>
      <c r="Z3645" s="16"/>
      <c r="AD3645" s="5"/>
    </row>
    <row r="3646" spans="2:30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8"/>
      <c r="S3646" s="4"/>
      <c r="T3646" s="4"/>
      <c r="U3646" s="4"/>
      <c r="X3646" s="4"/>
      <c r="Y3646" s="18"/>
      <c r="Z3646" s="16"/>
      <c r="AD3646" s="5"/>
    </row>
    <row r="3647" spans="2:30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8"/>
      <c r="S3647" s="4"/>
      <c r="T3647" s="4"/>
      <c r="U3647" s="4"/>
      <c r="X3647" s="4"/>
      <c r="Y3647" s="18"/>
      <c r="Z3647" s="16"/>
      <c r="AD3647" s="5"/>
    </row>
    <row r="3648" spans="2:30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8"/>
      <c r="S3648" s="4"/>
      <c r="T3648" s="4"/>
      <c r="U3648" s="4"/>
      <c r="X3648" s="4"/>
      <c r="Y3648" s="18"/>
      <c r="Z3648" s="16"/>
      <c r="AD3648" s="5"/>
    </row>
    <row r="3649" spans="2:30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8"/>
      <c r="S3649" s="4"/>
      <c r="T3649" s="4"/>
      <c r="U3649" s="4"/>
      <c r="X3649" s="4"/>
      <c r="Y3649" s="18"/>
      <c r="Z3649" s="16"/>
      <c r="AD3649" s="5"/>
    </row>
    <row r="3650" spans="2:30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8"/>
      <c r="S3650" s="4"/>
      <c r="T3650" s="4"/>
      <c r="U3650" s="4"/>
      <c r="X3650" s="4"/>
      <c r="Y3650" s="18"/>
      <c r="Z3650" s="16"/>
      <c r="AD3650" s="5"/>
    </row>
    <row r="3651" spans="2:30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8"/>
      <c r="S3651" s="4"/>
      <c r="T3651" s="4"/>
      <c r="U3651" s="4"/>
      <c r="X3651" s="4"/>
      <c r="Y3651" s="18"/>
      <c r="Z3651" s="16"/>
      <c r="AD3651" s="5"/>
    </row>
    <row r="3652" spans="2:30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8"/>
      <c r="S3652" s="4"/>
      <c r="T3652" s="4"/>
      <c r="U3652" s="4"/>
      <c r="X3652" s="4"/>
      <c r="Y3652" s="18"/>
      <c r="Z3652" s="16"/>
      <c r="AD3652" s="5"/>
    </row>
    <row r="3653" spans="2:30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8"/>
      <c r="S3653" s="4"/>
      <c r="T3653" s="4"/>
      <c r="U3653" s="4"/>
      <c r="X3653" s="4"/>
      <c r="Y3653" s="18"/>
      <c r="Z3653" s="16"/>
      <c r="AD3653" s="5"/>
    </row>
    <row r="3654" spans="2:30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8"/>
      <c r="S3654" s="4"/>
      <c r="T3654" s="4"/>
      <c r="U3654" s="4"/>
      <c r="X3654" s="4"/>
      <c r="Y3654" s="18"/>
      <c r="Z3654" s="16"/>
      <c r="AD3654" s="5"/>
    </row>
    <row r="3655" spans="2:30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8"/>
      <c r="S3655" s="4"/>
      <c r="T3655" s="4"/>
      <c r="U3655" s="4"/>
      <c r="X3655" s="4"/>
      <c r="Y3655" s="18"/>
      <c r="Z3655" s="16"/>
      <c r="AD3655" s="5"/>
    </row>
    <row r="3656" spans="2:30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8"/>
      <c r="S3656" s="4"/>
      <c r="T3656" s="4"/>
      <c r="U3656" s="4"/>
      <c r="X3656" s="4"/>
      <c r="Y3656" s="18"/>
      <c r="Z3656" s="16"/>
      <c r="AD3656" s="5"/>
    </row>
    <row r="3657" spans="2:30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8"/>
      <c r="S3657" s="4"/>
      <c r="T3657" s="4"/>
      <c r="U3657" s="4"/>
      <c r="X3657" s="4"/>
      <c r="Y3657" s="18"/>
      <c r="Z3657" s="16"/>
      <c r="AD3657" s="5"/>
    </row>
    <row r="3658" spans="2:30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8"/>
      <c r="S3658" s="4"/>
      <c r="T3658" s="4"/>
      <c r="U3658" s="4"/>
      <c r="X3658" s="4"/>
      <c r="Y3658" s="18"/>
      <c r="Z3658" s="16"/>
      <c r="AD3658" s="5"/>
    </row>
    <row r="3659" spans="2:30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8"/>
      <c r="S3659" s="4"/>
      <c r="T3659" s="4"/>
      <c r="U3659" s="4"/>
      <c r="X3659" s="4"/>
      <c r="Y3659" s="18"/>
      <c r="Z3659" s="16"/>
      <c r="AD3659" s="5"/>
    </row>
    <row r="3660" spans="2:30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8"/>
      <c r="S3660" s="4"/>
      <c r="T3660" s="4"/>
      <c r="U3660" s="4"/>
      <c r="X3660" s="4"/>
      <c r="Y3660" s="18"/>
      <c r="Z3660" s="16"/>
      <c r="AD3660" s="5"/>
    </row>
    <row r="3661" spans="2:30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8"/>
      <c r="S3661" s="4"/>
      <c r="T3661" s="4"/>
      <c r="U3661" s="4"/>
      <c r="X3661" s="4"/>
      <c r="Y3661" s="18"/>
      <c r="Z3661" s="16"/>
      <c r="AD3661" s="5"/>
    </row>
    <row r="3662" spans="2:30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8"/>
      <c r="S3662" s="4"/>
      <c r="T3662" s="4"/>
      <c r="U3662" s="4"/>
      <c r="X3662" s="4"/>
      <c r="Y3662" s="18"/>
      <c r="Z3662" s="16"/>
      <c r="AD3662" s="5"/>
    </row>
    <row r="3663" spans="2:30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8"/>
      <c r="S3663" s="4"/>
      <c r="T3663" s="4"/>
      <c r="U3663" s="4"/>
      <c r="X3663" s="4"/>
      <c r="Y3663" s="18"/>
      <c r="Z3663" s="16"/>
      <c r="AD3663" s="5"/>
    </row>
    <row r="3664" spans="2:30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8"/>
      <c r="S3664" s="4"/>
      <c r="T3664" s="4"/>
      <c r="U3664" s="4"/>
      <c r="X3664" s="4"/>
      <c r="Y3664" s="18"/>
      <c r="Z3664" s="16"/>
      <c r="AD3664" s="5"/>
    </row>
    <row r="3665" spans="2:30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8"/>
      <c r="S3665" s="4"/>
      <c r="T3665" s="4"/>
      <c r="U3665" s="4"/>
      <c r="X3665" s="4"/>
      <c r="Y3665" s="18"/>
      <c r="Z3665" s="16"/>
      <c r="AD3665" s="5"/>
    </row>
    <row r="3666" spans="2:30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8"/>
      <c r="S3666" s="4"/>
      <c r="T3666" s="4"/>
      <c r="U3666" s="4"/>
      <c r="X3666" s="4"/>
      <c r="Y3666" s="18"/>
      <c r="Z3666" s="16"/>
      <c r="AD3666" s="5"/>
    </row>
    <row r="3667" spans="2:30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8"/>
      <c r="S3667" s="4"/>
      <c r="T3667" s="4"/>
      <c r="U3667" s="4"/>
      <c r="X3667" s="4"/>
      <c r="Y3667" s="18"/>
      <c r="Z3667" s="16"/>
      <c r="AD3667" s="5"/>
    </row>
    <row r="3668" spans="2:30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8"/>
      <c r="S3668" s="4"/>
      <c r="T3668" s="4"/>
      <c r="U3668" s="4"/>
      <c r="X3668" s="4"/>
      <c r="Y3668" s="18"/>
      <c r="Z3668" s="16"/>
      <c r="AD3668" s="5"/>
    </row>
    <row r="3669" spans="2:30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8"/>
      <c r="S3669" s="4"/>
      <c r="T3669" s="4"/>
      <c r="U3669" s="4"/>
      <c r="X3669" s="4"/>
      <c r="Y3669" s="18"/>
      <c r="Z3669" s="16"/>
      <c r="AD3669" s="5"/>
    </row>
    <row r="3670" spans="2:30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8"/>
      <c r="S3670" s="4"/>
      <c r="T3670" s="4"/>
      <c r="U3670" s="4"/>
      <c r="X3670" s="4"/>
      <c r="Y3670" s="18"/>
      <c r="Z3670" s="16"/>
      <c r="AD3670" s="5"/>
    </row>
    <row r="3671" spans="2:30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8"/>
      <c r="S3671" s="4"/>
      <c r="T3671" s="4"/>
      <c r="U3671" s="4"/>
      <c r="X3671" s="4"/>
      <c r="Y3671" s="18"/>
      <c r="Z3671" s="16"/>
      <c r="AD3671" s="5"/>
    </row>
    <row r="3672" spans="2:30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8"/>
      <c r="S3672" s="4"/>
      <c r="T3672" s="4"/>
      <c r="U3672" s="4"/>
      <c r="X3672" s="4"/>
      <c r="Y3672" s="18"/>
      <c r="Z3672" s="16"/>
      <c r="AD3672" s="5"/>
    </row>
    <row r="3673" spans="2:30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8"/>
      <c r="S3673" s="4"/>
      <c r="T3673" s="4"/>
      <c r="U3673" s="4"/>
      <c r="X3673" s="4"/>
      <c r="Y3673" s="18"/>
      <c r="Z3673" s="16"/>
      <c r="AD3673" s="5"/>
    </row>
    <row r="3674" spans="2:30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8"/>
      <c r="S3674" s="4"/>
      <c r="T3674" s="4"/>
      <c r="U3674" s="4"/>
      <c r="X3674" s="4"/>
      <c r="Y3674" s="18"/>
      <c r="Z3674" s="16"/>
      <c r="AD3674" s="5"/>
    </row>
    <row r="3675" spans="2:30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8"/>
      <c r="S3675" s="4"/>
      <c r="T3675" s="4"/>
      <c r="U3675" s="4"/>
      <c r="X3675" s="4"/>
      <c r="Y3675" s="18"/>
      <c r="Z3675" s="16"/>
      <c r="AD3675" s="5"/>
    </row>
    <row r="3676" spans="2:30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8"/>
      <c r="S3676" s="4"/>
      <c r="T3676" s="4"/>
      <c r="U3676" s="4"/>
      <c r="X3676" s="4"/>
      <c r="Y3676" s="18"/>
      <c r="Z3676" s="16"/>
      <c r="AD3676" s="5"/>
    </row>
    <row r="3677" spans="2:30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8"/>
      <c r="S3677" s="4"/>
      <c r="T3677" s="4"/>
      <c r="U3677" s="4"/>
      <c r="X3677" s="4"/>
      <c r="Y3677" s="18"/>
      <c r="Z3677" s="16"/>
      <c r="AD3677" s="5"/>
    </row>
    <row r="3678" spans="2:30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8"/>
      <c r="S3678" s="4"/>
      <c r="T3678" s="4"/>
      <c r="U3678" s="4"/>
      <c r="X3678" s="4"/>
      <c r="Y3678" s="18"/>
      <c r="Z3678" s="16"/>
      <c r="AD3678" s="5"/>
    </row>
    <row r="3679" spans="2:30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8"/>
      <c r="S3679" s="4"/>
      <c r="T3679" s="4"/>
      <c r="U3679" s="4"/>
      <c r="X3679" s="4"/>
      <c r="Y3679" s="18"/>
      <c r="Z3679" s="16"/>
      <c r="AD3679" s="5"/>
    </row>
    <row r="3680" spans="2:30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8"/>
      <c r="S3680" s="4"/>
      <c r="T3680" s="4"/>
      <c r="U3680" s="4"/>
      <c r="X3680" s="4"/>
      <c r="Y3680" s="18"/>
      <c r="Z3680" s="16"/>
      <c r="AD3680" s="5"/>
    </row>
    <row r="3681" spans="2:30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8"/>
      <c r="S3681" s="4"/>
      <c r="T3681" s="4"/>
      <c r="U3681" s="4"/>
      <c r="X3681" s="4"/>
      <c r="Y3681" s="18"/>
      <c r="Z3681" s="16"/>
      <c r="AD3681" s="5"/>
    </row>
    <row r="3682" spans="2:30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8"/>
      <c r="S3682" s="4"/>
      <c r="T3682" s="4"/>
      <c r="U3682" s="4"/>
      <c r="X3682" s="4"/>
      <c r="Y3682" s="18"/>
      <c r="Z3682" s="16"/>
      <c r="AD3682" s="5"/>
    </row>
    <row r="3683" spans="2:30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8"/>
      <c r="S3683" s="4"/>
      <c r="T3683" s="4"/>
      <c r="U3683" s="4"/>
      <c r="X3683" s="4"/>
      <c r="Y3683" s="18"/>
      <c r="Z3683" s="16"/>
      <c r="AD3683" s="5"/>
    </row>
    <row r="3684" spans="2:30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8"/>
      <c r="S3684" s="4"/>
      <c r="T3684" s="4"/>
      <c r="U3684" s="4"/>
      <c r="X3684" s="4"/>
      <c r="Y3684" s="18"/>
      <c r="Z3684" s="16"/>
      <c r="AD3684" s="5"/>
    </row>
    <row r="3685" spans="2:30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8"/>
      <c r="S3685" s="4"/>
      <c r="T3685" s="4"/>
      <c r="U3685" s="4"/>
      <c r="X3685" s="4"/>
      <c r="Y3685" s="18"/>
      <c r="Z3685" s="16"/>
      <c r="AD3685" s="5"/>
    </row>
    <row r="3686" spans="2:30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8"/>
      <c r="S3686" s="4"/>
      <c r="T3686" s="4"/>
      <c r="U3686" s="4"/>
      <c r="X3686" s="4"/>
      <c r="Y3686" s="18"/>
      <c r="Z3686" s="16"/>
      <c r="AD3686" s="5"/>
    </row>
    <row r="3687" spans="2:30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8"/>
      <c r="S3687" s="4"/>
      <c r="T3687" s="4"/>
      <c r="U3687" s="4"/>
      <c r="X3687" s="4"/>
      <c r="Y3687" s="18"/>
      <c r="Z3687" s="16"/>
      <c r="AD3687" s="5"/>
    </row>
    <row r="3688" spans="2:30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8"/>
      <c r="S3688" s="4"/>
      <c r="T3688" s="4"/>
      <c r="U3688" s="4"/>
      <c r="X3688" s="4"/>
      <c r="Y3688" s="18"/>
      <c r="Z3688" s="16"/>
      <c r="AD3688" s="5"/>
    </row>
    <row r="3689" spans="2:30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8"/>
      <c r="S3689" s="4"/>
      <c r="T3689" s="4"/>
      <c r="U3689" s="4"/>
      <c r="X3689" s="4"/>
      <c r="Y3689" s="18"/>
      <c r="Z3689" s="16"/>
      <c r="AD3689" s="5"/>
    </row>
    <row r="3690" spans="2:30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8"/>
      <c r="S3690" s="4"/>
      <c r="T3690" s="4"/>
      <c r="U3690" s="4"/>
      <c r="X3690" s="4"/>
      <c r="Y3690" s="18"/>
      <c r="Z3690" s="16"/>
      <c r="AD3690" s="5"/>
    </row>
    <row r="3691" spans="2:30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8"/>
      <c r="S3691" s="4"/>
      <c r="T3691" s="4"/>
      <c r="U3691" s="4"/>
      <c r="X3691" s="4"/>
      <c r="Y3691" s="18"/>
      <c r="Z3691" s="16"/>
      <c r="AD3691" s="5"/>
    </row>
    <row r="3692" spans="2:30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8"/>
      <c r="S3692" s="4"/>
      <c r="T3692" s="4"/>
      <c r="U3692" s="4"/>
      <c r="X3692" s="4"/>
      <c r="Y3692" s="18"/>
      <c r="Z3692" s="16"/>
      <c r="AD3692" s="5"/>
    </row>
    <row r="3693" spans="2:30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8"/>
      <c r="S3693" s="4"/>
      <c r="T3693" s="4"/>
      <c r="U3693" s="4"/>
      <c r="X3693" s="4"/>
      <c r="Y3693" s="18"/>
      <c r="Z3693" s="16"/>
      <c r="AD3693" s="5"/>
    </row>
    <row r="3694" spans="2:30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8"/>
      <c r="S3694" s="4"/>
      <c r="T3694" s="4"/>
      <c r="U3694" s="4"/>
      <c r="X3694" s="4"/>
      <c r="Y3694" s="18"/>
      <c r="Z3694" s="16"/>
      <c r="AD3694" s="5"/>
    </row>
    <row r="3695" spans="2:30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8"/>
      <c r="S3695" s="4"/>
      <c r="T3695" s="4"/>
      <c r="U3695" s="4"/>
      <c r="X3695" s="4"/>
      <c r="Y3695" s="18"/>
      <c r="Z3695" s="16"/>
      <c r="AD3695" s="5"/>
    </row>
    <row r="3696" spans="2:30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8"/>
      <c r="S3696" s="4"/>
      <c r="T3696" s="4"/>
      <c r="U3696" s="4"/>
      <c r="X3696" s="4"/>
      <c r="Y3696" s="18"/>
      <c r="Z3696" s="16"/>
      <c r="AD3696" s="5"/>
    </row>
    <row r="3697" spans="2:30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8"/>
      <c r="S3697" s="4"/>
      <c r="T3697" s="4"/>
      <c r="U3697" s="4"/>
      <c r="X3697" s="4"/>
      <c r="Y3697" s="18"/>
      <c r="Z3697" s="16"/>
      <c r="AD3697" s="5"/>
    </row>
    <row r="3698" spans="2:30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8"/>
      <c r="S3698" s="4"/>
      <c r="T3698" s="4"/>
      <c r="U3698" s="4"/>
      <c r="X3698" s="4"/>
      <c r="Y3698" s="18"/>
      <c r="Z3698" s="16"/>
      <c r="AD3698" s="5"/>
    </row>
    <row r="3699" spans="2:30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8"/>
      <c r="S3699" s="4"/>
      <c r="T3699" s="4"/>
      <c r="U3699" s="4"/>
      <c r="X3699" s="4"/>
      <c r="Y3699" s="18"/>
      <c r="Z3699" s="16"/>
      <c r="AD3699" s="5"/>
    </row>
    <row r="3700" spans="2:30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8"/>
      <c r="S3700" s="4"/>
      <c r="T3700" s="4"/>
      <c r="U3700" s="4"/>
      <c r="X3700" s="4"/>
      <c r="Y3700" s="18"/>
      <c r="Z3700" s="16"/>
      <c r="AD3700" s="5"/>
    </row>
    <row r="3701" spans="2:30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8"/>
      <c r="S3701" s="4"/>
      <c r="T3701" s="4"/>
      <c r="U3701" s="4"/>
      <c r="X3701" s="4"/>
      <c r="Y3701" s="18"/>
      <c r="Z3701" s="16"/>
      <c r="AD3701" s="5"/>
    </row>
    <row r="3702" spans="2:30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8"/>
      <c r="S3702" s="4"/>
      <c r="T3702" s="4"/>
      <c r="U3702" s="4"/>
      <c r="X3702" s="4"/>
      <c r="Y3702" s="18"/>
      <c r="Z3702" s="16"/>
      <c r="AD3702" s="5"/>
    </row>
    <row r="3703" spans="2:30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8"/>
      <c r="S3703" s="4"/>
      <c r="T3703" s="4"/>
      <c r="U3703" s="4"/>
      <c r="X3703" s="4"/>
      <c r="Y3703" s="18"/>
      <c r="Z3703" s="16"/>
      <c r="AD3703" s="5"/>
    </row>
    <row r="3704" spans="2:30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8"/>
      <c r="S3704" s="4"/>
      <c r="T3704" s="4"/>
      <c r="U3704" s="4"/>
      <c r="X3704" s="4"/>
      <c r="Y3704" s="18"/>
      <c r="Z3704" s="16"/>
      <c r="AD3704" s="5"/>
    </row>
    <row r="3705" spans="2:30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8"/>
      <c r="S3705" s="4"/>
      <c r="T3705" s="4"/>
      <c r="U3705" s="4"/>
      <c r="X3705" s="4"/>
      <c r="Y3705" s="18"/>
      <c r="Z3705" s="16"/>
      <c r="AD3705" s="5"/>
    </row>
    <row r="3706" spans="2:30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8"/>
      <c r="S3706" s="4"/>
      <c r="T3706" s="4"/>
      <c r="U3706" s="4"/>
      <c r="X3706" s="4"/>
      <c r="Y3706" s="18"/>
      <c r="Z3706" s="16"/>
      <c r="AD3706" s="5"/>
    </row>
    <row r="3707" spans="2:30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8"/>
      <c r="S3707" s="4"/>
      <c r="T3707" s="4"/>
      <c r="U3707" s="4"/>
      <c r="X3707" s="4"/>
      <c r="Y3707" s="18"/>
      <c r="Z3707" s="16"/>
      <c r="AD3707" s="5"/>
    </row>
    <row r="3708" spans="2:30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8"/>
      <c r="S3708" s="4"/>
      <c r="T3708" s="4"/>
      <c r="U3708" s="4"/>
      <c r="X3708" s="4"/>
      <c r="Y3708" s="18"/>
      <c r="Z3708" s="16"/>
      <c r="AD3708" s="5"/>
    </row>
    <row r="3709" spans="2:30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8"/>
      <c r="S3709" s="4"/>
      <c r="T3709" s="4"/>
      <c r="U3709" s="4"/>
      <c r="X3709" s="4"/>
      <c r="Y3709" s="18"/>
      <c r="Z3709" s="16"/>
      <c r="AD3709" s="5"/>
    </row>
    <row r="3710" spans="2:30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8"/>
      <c r="S3710" s="4"/>
      <c r="T3710" s="4"/>
      <c r="U3710" s="4"/>
      <c r="X3710" s="4"/>
      <c r="Y3710" s="18"/>
      <c r="Z3710" s="16"/>
      <c r="AD3710" s="5"/>
    </row>
    <row r="3711" spans="2:30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8"/>
      <c r="S3711" s="4"/>
      <c r="T3711" s="4"/>
      <c r="U3711" s="4"/>
      <c r="X3711" s="4"/>
      <c r="Y3711" s="18"/>
      <c r="Z3711" s="16"/>
      <c r="AD3711" s="5"/>
    </row>
    <row r="3712" spans="2:30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8"/>
      <c r="S3712" s="4"/>
      <c r="T3712" s="4"/>
      <c r="U3712" s="4"/>
      <c r="X3712" s="4"/>
      <c r="Y3712" s="18"/>
      <c r="Z3712" s="16"/>
      <c r="AD3712" s="5"/>
    </row>
    <row r="3713" spans="2:30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8"/>
      <c r="S3713" s="4"/>
      <c r="T3713" s="4"/>
      <c r="U3713" s="4"/>
      <c r="X3713" s="4"/>
      <c r="Y3713" s="18"/>
      <c r="Z3713" s="16"/>
      <c r="AD3713" s="5"/>
    </row>
    <row r="3714" spans="2:30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8"/>
      <c r="S3714" s="4"/>
      <c r="T3714" s="4"/>
      <c r="U3714" s="4"/>
      <c r="X3714" s="4"/>
      <c r="Y3714" s="18"/>
      <c r="Z3714" s="16"/>
      <c r="AD3714" s="5"/>
    </row>
    <row r="3715" spans="2:30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8"/>
      <c r="S3715" s="4"/>
      <c r="T3715" s="4"/>
      <c r="U3715" s="4"/>
      <c r="X3715" s="4"/>
      <c r="Y3715" s="18"/>
      <c r="Z3715" s="16"/>
      <c r="AD3715" s="5"/>
    </row>
    <row r="3716" spans="2:30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8"/>
      <c r="S3716" s="4"/>
      <c r="T3716" s="4"/>
      <c r="U3716" s="4"/>
      <c r="X3716" s="4"/>
      <c r="Y3716" s="18"/>
      <c r="Z3716" s="16"/>
      <c r="AD3716" s="5"/>
    </row>
    <row r="3717" spans="2:30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8"/>
      <c r="S3717" s="4"/>
      <c r="T3717" s="4"/>
      <c r="U3717" s="4"/>
      <c r="X3717" s="4"/>
      <c r="Y3717" s="18"/>
      <c r="Z3717" s="16"/>
      <c r="AD3717" s="5"/>
    </row>
    <row r="3718" spans="2:30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8"/>
      <c r="S3718" s="4"/>
      <c r="T3718" s="4"/>
      <c r="U3718" s="4"/>
      <c r="X3718" s="4"/>
      <c r="Y3718" s="18"/>
      <c r="Z3718" s="16"/>
      <c r="AD3718" s="5"/>
    </row>
    <row r="3719" spans="2:30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8"/>
      <c r="S3719" s="4"/>
      <c r="T3719" s="4"/>
      <c r="U3719" s="4"/>
      <c r="X3719" s="4"/>
      <c r="Y3719" s="18"/>
      <c r="Z3719" s="16"/>
      <c r="AD3719" s="5"/>
    </row>
    <row r="3720" spans="2:30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8"/>
      <c r="S3720" s="4"/>
      <c r="T3720" s="4"/>
      <c r="U3720" s="4"/>
      <c r="X3720" s="4"/>
      <c r="Y3720" s="18"/>
      <c r="Z3720" s="16"/>
      <c r="AD3720" s="5"/>
    </row>
    <row r="3721" spans="2:30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8"/>
      <c r="S3721" s="4"/>
      <c r="T3721" s="4"/>
      <c r="U3721" s="4"/>
      <c r="X3721" s="4"/>
      <c r="Y3721" s="18"/>
      <c r="Z3721" s="16"/>
      <c r="AD3721" s="5"/>
    </row>
    <row r="3722" spans="2:30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8"/>
      <c r="S3722" s="4"/>
      <c r="T3722" s="4"/>
      <c r="U3722" s="4"/>
      <c r="X3722" s="4"/>
      <c r="Y3722" s="18"/>
      <c r="Z3722" s="16"/>
      <c r="AD3722" s="5"/>
    </row>
    <row r="3723" spans="2:30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8"/>
      <c r="S3723" s="4"/>
      <c r="T3723" s="4"/>
      <c r="U3723" s="4"/>
      <c r="X3723" s="4"/>
      <c r="Y3723" s="18"/>
      <c r="Z3723" s="16"/>
      <c r="AD3723" s="5"/>
    </row>
    <row r="3724" spans="2:30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8"/>
      <c r="S3724" s="4"/>
      <c r="T3724" s="4"/>
      <c r="U3724" s="4"/>
      <c r="X3724" s="4"/>
      <c r="Y3724" s="18"/>
      <c r="Z3724" s="16"/>
      <c r="AD3724" s="5"/>
    </row>
    <row r="3725" spans="2:30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8"/>
      <c r="S3725" s="4"/>
      <c r="T3725" s="4"/>
      <c r="U3725" s="4"/>
      <c r="X3725" s="4"/>
      <c r="Y3725" s="18"/>
      <c r="Z3725" s="16"/>
      <c r="AD3725" s="5"/>
    </row>
    <row r="3726" spans="2:30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8"/>
      <c r="S3726" s="4"/>
      <c r="T3726" s="4"/>
      <c r="U3726" s="4"/>
      <c r="X3726" s="4"/>
      <c r="Y3726" s="18"/>
      <c r="Z3726" s="16"/>
      <c r="AD3726" s="5"/>
    </row>
    <row r="3727" spans="2:30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8"/>
      <c r="S3727" s="4"/>
      <c r="T3727" s="4"/>
      <c r="U3727" s="4"/>
      <c r="X3727" s="4"/>
      <c r="Y3727" s="18"/>
      <c r="Z3727" s="16"/>
      <c r="AD3727" s="5"/>
    </row>
    <row r="3728" spans="2:30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8"/>
      <c r="S3728" s="4"/>
      <c r="T3728" s="4"/>
      <c r="U3728" s="4"/>
      <c r="X3728" s="4"/>
      <c r="Y3728" s="18"/>
      <c r="Z3728" s="16"/>
      <c r="AD3728" s="5"/>
    </row>
    <row r="3729" spans="2:30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8"/>
      <c r="S3729" s="4"/>
      <c r="T3729" s="4"/>
      <c r="U3729" s="4"/>
      <c r="X3729" s="4"/>
      <c r="Y3729" s="18"/>
      <c r="Z3729" s="16"/>
      <c r="AD3729" s="5"/>
    </row>
    <row r="3730" spans="2:30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8"/>
      <c r="S3730" s="4"/>
      <c r="T3730" s="4"/>
      <c r="U3730" s="4"/>
      <c r="X3730" s="4"/>
      <c r="Y3730" s="18"/>
      <c r="Z3730" s="16"/>
      <c r="AD3730" s="5"/>
    </row>
    <row r="3731" spans="2:30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8"/>
      <c r="S3731" s="4"/>
      <c r="T3731" s="4"/>
      <c r="U3731" s="4"/>
      <c r="X3731" s="4"/>
      <c r="Y3731" s="18"/>
      <c r="Z3731" s="16"/>
      <c r="AD3731" s="5"/>
    </row>
    <row r="3732" spans="2:30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8"/>
      <c r="S3732" s="4"/>
      <c r="T3732" s="4"/>
      <c r="U3732" s="4"/>
      <c r="X3732" s="4"/>
      <c r="Y3732" s="18"/>
      <c r="Z3732" s="16"/>
      <c r="AD3732" s="5"/>
    </row>
    <row r="3733" spans="2:30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8"/>
      <c r="S3733" s="4"/>
      <c r="T3733" s="4"/>
      <c r="U3733" s="4"/>
      <c r="X3733" s="4"/>
      <c r="Y3733" s="18"/>
      <c r="Z3733" s="16"/>
      <c r="AD3733" s="5"/>
    </row>
    <row r="3734" spans="2:30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8"/>
      <c r="S3734" s="4"/>
      <c r="T3734" s="4"/>
      <c r="U3734" s="4"/>
      <c r="X3734" s="4"/>
      <c r="Y3734" s="18"/>
      <c r="Z3734" s="16"/>
      <c r="AD3734" s="5"/>
    </row>
    <row r="3735" spans="2:30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8"/>
      <c r="S3735" s="4"/>
      <c r="T3735" s="4"/>
      <c r="U3735" s="4"/>
      <c r="X3735" s="4"/>
      <c r="Y3735" s="18"/>
      <c r="Z3735" s="16"/>
      <c r="AD3735" s="5"/>
    </row>
    <row r="3736" spans="2:30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8"/>
      <c r="S3736" s="4"/>
      <c r="T3736" s="4"/>
      <c r="U3736" s="4"/>
      <c r="X3736" s="4"/>
      <c r="Y3736" s="18"/>
      <c r="Z3736" s="16"/>
      <c r="AD3736" s="5"/>
    </row>
    <row r="3737" spans="2:30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8"/>
      <c r="S3737" s="4"/>
      <c r="T3737" s="4"/>
      <c r="U3737" s="4"/>
      <c r="X3737" s="4"/>
      <c r="Y3737" s="18"/>
      <c r="Z3737" s="16"/>
      <c r="AD3737" s="5"/>
    </row>
    <row r="3738" spans="2:30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8"/>
      <c r="S3738" s="4"/>
      <c r="T3738" s="4"/>
      <c r="U3738" s="4"/>
      <c r="X3738" s="4"/>
      <c r="Y3738" s="18"/>
      <c r="Z3738" s="16"/>
      <c r="AD3738" s="5"/>
    </row>
    <row r="3739" spans="2:30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8"/>
      <c r="S3739" s="4"/>
      <c r="T3739" s="4"/>
      <c r="U3739" s="4"/>
      <c r="X3739" s="4"/>
      <c r="Y3739" s="18"/>
      <c r="Z3739" s="16"/>
      <c r="AD3739" s="5"/>
    </row>
    <row r="3740" spans="2:30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8"/>
      <c r="S3740" s="4"/>
      <c r="T3740" s="4"/>
      <c r="U3740" s="4"/>
      <c r="X3740" s="4"/>
      <c r="Y3740" s="18"/>
      <c r="Z3740" s="16"/>
      <c r="AD3740" s="5"/>
    </row>
    <row r="3741" spans="2:30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8"/>
      <c r="S3741" s="4"/>
      <c r="T3741" s="4"/>
      <c r="U3741" s="4"/>
      <c r="X3741" s="4"/>
      <c r="Y3741" s="18"/>
      <c r="Z3741" s="16"/>
      <c r="AD3741" s="5"/>
    </row>
    <row r="3742" spans="2:30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8"/>
      <c r="S3742" s="4"/>
      <c r="T3742" s="4"/>
      <c r="U3742" s="4"/>
      <c r="X3742" s="4"/>
      <c r="Y3742" s="18"/>
      <c r="Z3742" s="16"/>
      <c r="AD3742" s="5"/>
    </row>
    <row r="3743" spans="2:30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8"/>
      <c r="S3743" s="4"/>
      <c r="T3743" s="4"/>
      <c r="U3743" s="4"/>
      <c r="X3743" s="4"/>
      <c r="Y3743" s="18"/>
      <c r="Z3743" s="16"/>
      <c r="AD3743" s="5"/>
    </row>
    <row r="3744" spans="2:30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8"/>
      <c r="S3744" s="4"/>
      <c r="T3744" s="4"/>
      <c r="U3744" s="4"/>
      <c r="X3744" s="4"/>
      <c r="Y3744" s="18"/>
      <c r="Z3744" s="16"/>
      <c r="AD3744" s="5"/>
    </row>
    <row r="3745" spans="2:30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8"/>
      <c r="S3745" s="4"/>
      <c r="T3745" s="4"/>
      <c r="U3745" s="4"/>
      <c r="X3745" s="4"/>
      <c r="Y3745" s="18"/>
      <c r="Z3745" s="16"/>
      <c r="AD3745" s="5"/>
    </row>
    <row r="3746" spans="2:30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8"/>
      <c r="S3746" s="4"/>
      <c r="T3746" s="4"/>
      <c r="U3746" s="4"/>
      <c r="X3746" s="4"/>
      <c r="Y3746" s="18"/>
      <c r="Z3746" s="16"/>
      <c r="AD3746" s="5"/>
    </row>
    <row r="3747" spans="2:30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8"/>
      <c r="S3747" s="4"/>
      <c r="T3747" s="4"/>
      <c r="U3747" s="4"/>
      <c r="X3747" s="4"/>
      <c r="Y3747" s="18"/>
      <c r="Z3747" s="16"/>
      <c r="AD3747" s="5"/>
    </row>
    <row r="3748" spans="2:30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8"/>
      <c r="S3748" s="4"/>
      <c r="T3748" s="4"/>
      <c r="U3748" s="4"/>
      <c r="X3748" s="4"/>
      <c r="Y3748" s="18"/>
      <c r="Z3748" s="16"/>
      <c r="AD3748" s="5"/>
    </row>
    <row r="3749" spans="2:30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8"/>
      <c r="S3749" s="4"/>
      <c r="T3749" s="4"/>
      <c r="U3749" s="4"/>
      <c r="X3749" s="4"/>
      <c r="Y3749" s="18"/>
      <c r="Z3749" s="16"/>
      <c r="AD3749" s="5"/>
    </row>
    <row r="3750" spans="2:30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8"/>
      <c r="S3750" s="4"/>
      <c r="T3750" s="4"/>
      <c r="U3750" s="4"/>
      <c r="X3750" s="4"/>
      <c r="Y3750" s="18"/>
      <c r="Z3750" s="16"/>
      <c r="AD3750" s="5"/>
    </row>
    <row r="3751" spans="2:30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8"/>
      <c r="S3751" s="4"/>
      <c r="T3751" s="4"/>
      <c r="U3751" s="4"/>
      <c r="X3751" s="4"/>
      <c r="Y3751" s="18"/>
      <c r="Z3751" s="16"/>
      <c r="AD3751" s="5"/>
    </row>
    <row r="3752" spans="2:30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8"/>
      <c r="S3752" s="4"/>
      <c r="T3752" s="4"/>
      <c r="U3752" s="4"/>
      <c r="X3752" s="4"/>
      <c r="Y3752" s="18"/>
      <c r="Z3752" s="16"/>
      <c r="AD3752" s="5"/>
    </row>
    <row r="3753" spans="2:30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8"/>
      <c r="S3753" s="4"/>
      <c r="T3753" s="4"/>
      <c r="U3753" s="4"/>
      <c r="X3753" s="4"/>
      <c r="Y3753" s="18"/>
      <c r="Z3753" s="16"/>
      <c r="AD3753" s="5"/>
    </row>
    <row r="3754" spans="2:30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8"/>
      <c r="S3754" s="4"/>
      <c r="T3754" s="4"/>
      <c r="U3754" s="4"/>
      <c r="X3754" s="4"/>
      <c r="Y3754" s="18"/>
      <c r="Z3754" s="16"/>
      <c r="AD3754" s="5"/>
    </row>
    <row r="3755" spans="2:30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8"/>
      <c r="S3755" s="4"/>
      <c r="T3755" s="4"/>
      <c r="U3755" s="4"/>
      <c r="X3755" s="4"/>
      <c r="Y3755" s="18"/>
      <c r="Z3755" s="16"/>
      <c r="AD3755" s="5"/>
    </row>
    <row r="3756" spans="2:30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8"/>
      <c r="S3756" s="4"/>
      <c r="T3756" s="4"/>
      <c r="U3756" s="4"/>
      <c r="X3756" s="4"/>
      <c r="Y3756" s="18"/>
      <c r="Z3756" s="16"/>
      <c r="AD3756" s="5"/>
    </row>
    <row r="3757" spans="2:30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8"/>
      <c r="S3757" s="4"/>
      <c r="T3757" s="4"/>
      <c r="U3757" s="4"/>
      <c r="X3757" s="4"/>
      <c r="Y3757" s="18"/>
      <c r="Z3757" s="16"/>
      <c r="AD3757" s="5"/>
    </row>
    <row r="3758" spans="2:30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8"/>
      <c r="S3758" s="4"/>
      <c r="T3758" s="4"/>
      <c r="U3758" s="4"/>
      <c r="X3758" s="4"/>
      <c r="Y3758" s="18"/>
      <c r="Z3758" s="16"/>
      <c r="AD3758" s="5"/>
    </row>
    <row r="3759" spans="2:30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8"/>
      <c r="S3759" s="4"/>
      <c r="T3759" s="4"/>
      <c r="U3759" s="4"/>
      <c r="X3759" s="4"/>
      <c r="Y3759" s="18"/>
      <c r="Z3759" s="16"/>
      <c r="AD3759" s="5"/>
    </row>
    <row r="3760" spans="2:30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8"/>
      <c r="S3760" s="4"/>
      <c r="T3760" s="4"/>
      <c r="U3760" s="4"/>
      <c r="X3760" s="4"/>
      <c r="Y3760" s="18"/>
      <c r="Z3760" s="16"/>
      <c r="AD3760" s="5"/>
    </row>
    <row r="3761" spans="2:30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8"/>
      <c r="S3761" s="4"/>
      <c r="T3761" s="4"/>
      <c r="U3761" s="4"/>
      <c r="X3761" s="4"/>
      <c r="Y3761" s="18"/>
      <c r="Z3761" s="16"/>
      <c r="AD3761" s="5"/>
    </row>
    <row r="3762" spans="2:30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8"/>
      <c r="S3762" s="4"/>
      <c r="T3762" s="4"/>
      <c r="U3762" s="4"/>
      <c r="X3762" s="4"/>
      <c r="Y3762" s="18"/>
      <c r="Z3762" s="16"/>
      <c r="AD3762" s="5"/>
    </row>
    <row r="3763" spans="2:30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8"/>
      <c r="S3763" s="4"/>
      <c r="T3763" s="4"/>
      <c r="U3763" s="4"/>
      <c r="X3763" s="4"/>
      <c r="Y3763" s="18"/>
      <c r="Z3763" s="16"/>
      <c r="AD3763" s="5"/>
    </row>
    <row r="3764" spans="2:30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8"/>
      <c r="S3764" s="4"/>
      <c r="T3764" s="4"/>
      <c r="U3764" s="4"/>
      <c r="X3764" s="4"/>
      <c r="Y3764" s="18"/>
      <c r="Z3764" s="16"/>
      <c r="AD3764" s="5"/>
    </row>
    <row r="3765" spans="2:30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8"/>
      <c r="S3765" s="4"/>
      <c r="T3765" s="4"/>
      <c r="U3765" s="4"/>
      <c r="X3765" s="4"/>
      <c r="Y3765" s="18"/>
      <c r="Z3765" s="16"/>
      <c r="AD3765" s="5"/>
    </row>
    <row r="3766" spans="2:30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8"/>
      <c r="S3766" s="4"/>
      <c r="T3766" s="4"/>
      <c r="U3766" s="4"/>
      <c r="X3766" s="4"/>
      <c r="Y3766" s="18"/>
      <c r="Z3766" s="16"/>
      <c r="AD3766" s="5"/>
    </row>
    <row r="3767" spans="2:30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8"/>
      <c r="S3767" s="4"/>
      <c r="T3767" s="4"/>
      <c r="U3767" s="4"/>
      <c r="X3767" s="4"/>
      <c r="Y3767" s="18"/>
      <c r="Z3767" s="16"/>
      <c r="AD3767" s="5"/>
    </row>
    <row r="3768" spans="2:30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8"/>
      <c r="S3768" s="4"/>
      <c r="T3768" s="4"/>
      <c r="U3768" s="4"/>
      <c r="X3768" s="4"/>
      <c r="Y3768" s="18"/>
      <c r="Z3768" s="16"/>
      <c r="AD3768" s="5"/>
    </row>
    <row r="3769" spans="2:30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8"/>
      <c r="S3769" s="4"/>
      <c r="T3769" s="4"/>
      <c r="U3769" s="4"/>
      <c r="X3769" s="4"/>
      <c r="Y3769" s="18"/>
      <c r="Z3769" s="16"/>
      <c r="AD3769" s="5"/>
    </row>
    <row r="3770" spans="2:30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8"/>
      <c r="S3770" s="4"/>
      <c r="T3770" s="4"/>
      <c r="U3770" s="4"/>
      <c r="X3770" s="4"/>
      <c r="Y3770" s="18"/>
      <c r="Z3770" s="16"/>
      <c r="AD3770" s="5"/>
    </row>
    <row r="3771" spans="2:30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8"/>
      <c r="S3771" s="4"/>
      <c r="T3771" s="4"/>
      <c r="U3771" s="4"/>
      <c r="X3771" s="4"/>
      <c r="Y3771" s="18"/>
      <c r="Z3771" s="16"/>
      <c r="AD3771" s="5"/>
    </row>
    <row r="3772" spans="2:30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8"/>
      <c r="S3772" s="4"/>
      <c r="T3772" s="4"/>
      <c r="U3772" s="4"/>
      <c r="X3772" s="4"/>
      <c r="Y3772" s="18"/>
      <c r="Z3772" s="16"/>
      <c r="AD3772" s="5"/>
    </row>
    <row r="3773" spans="2:30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8"/>
      <c r="S3773" s="4"/>
      <c r="T3773" s="4"/>
      <c r="U3773" s="4"/>
      <c r="X3773" s="4"/>
      <c r="Y3773" s="18"/>
      <c r="Z3773" s="16"/>
      <c r="AD3773" s="5"/>
    </row>
    <row r="3774" spans="2:30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8"/>
      <c r="S3774" s="4"/>
      <c r="T3774" s="4"/>
      <c r="U3774" s="4"/>
      <c r="X3774" s="4"/>
      <c r="Y3774" s="18"/>
      <c r="Z3774" s="16"/>
      <c r="AD3774" s="5"/>
    </row>
    <row r="3775" spans="2:30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8"/>
      <c r="S3775" s="4"/>
      <c r="T3775" s="4"/>
      <c r="U3775" s="4"/>
      <c r="X3775" s="4"/>
      <c r="Y3775" s="18"/>
      <c r="Z3775" s="16"/>
      <c r="AD3775" s="5"/>
    </row>
    <row r="3776" spans="2:30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8"/>
      <c r="S3776" s="4"/>
      <c r="T3776" s="4"/>
      <c r="U3776" s="4"/>
      <c r="X3776" s="4"/>
      <c r="Y3776" s="18"/>
      <c r="Z3776" s="16"/>
      <c r="AD3776" s="5"/>
    </row>
    <row r="3777" spans="2:30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8"/>
      <c r="S3777" s="4"/>
      <c r="T3777" s="4"/>
      <c r="U3777" s="4"/>
      <c r="X3777" s="4"/>
      <c r="Y3777" s="18"/>
      <c r="Z3777" s="16"/>
      <c r="AD3777" s="5"/>
    </row>
    <row r="3778" spans="2:30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8"/>
      <c r="S3778" s="4"/>
      <c r="T3778" s="4"/>
      <c r="U3778" s="4"/>
      <c r="X3778" s="4"/>
      <c r="Y3778" s="18"/>
      <c r="Z3778" s="16"/>
      <c r="AD3778" s="5"/>
    </row>
    <row r="3779" spans="2:30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8"/>
      <c r="S3779" s="4"/>
      <c r="T3779" s="4"/>
      <c r="U3779" s="4"/>
      <c r="X3779" s="4"/>
      <c r="Y3779" s="18"/>
      <c r="Z3779" s="16"/>
      <c r="AD3779" s="5"/>
    </row>
    <row r="3780" spans="2:30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8"/>
      <c r="S3780" s="4"/>
      <c r="T3780" s="4"/>
      <c r="U3780" s="4"/>
      <c r="X3780" s="4"/>
      <c r="Y3780" s="18"/>
      <c r="Z3780" s="16"/>
      <c r="AD3780" s="5"/>
    </row>
    <row r="3781" spans="2:30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8"/>
      <c r="S3781" s="4"/>
      <c r="T3781" s="4"/>
      <c r="U3781" s="4"/>
      <c r="X3781" s="4"/>
      <c r="Y3781" s="18"/>
      <c r="Z3781" s="16"/>
      <c r="AD3781" s="5"/>
    </row>
    <row r="3782" spans="2:30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8"/>
      <c r="S3782" s="4"/>
      <c r="T3782" s="4"/>
      <c r="U3782" s="4"/>
      <c r="X3782" s="4"/>
      <c r="Y3782" s="18"/>
      <c r="Z3782" s="16"/>
      <c r="AD3782" s="5"/>
    </row>
    <row r="3783" spans="2:30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8"/>
      <c r="S3783" s="4"/>
      <c r="T3783" s="4"/>
      <c r="U3783" s="4"/>
      <c r="X3783" s="4"/>
      <c r="Y3783" s="18"/>
      <c r="Z3783" s="16"/>
      <c r="AD3783" s="5"/>
    </row>
    <row r="3784" spans="2:30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8"/>
      <c r="S3784" s="4"/>
      <c r="T3784" s="4"/>
      <c r="U3784" s="4"/>
      <c r="X3784" s="4"/>
      <c r="Y3784" s="18"/>
      <c r="Z3784" s="16"/>
      <c r="AD3784" s="5"/>
    </row>
    <row r="3785" spans="2:30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8"/>
      <c r="S3785" s="4"/>
      <c r="T3785" s="4"/>
      <c r="U3785" s="4"/>
      <c r="X3785" s="4"/>
      <c r="Y3785" s="18"/>
      <c r="Z3785" s="16"/>
      <c r="AD3785" s="5"/>
    </row>
    <row r="3786" spans="2:30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8"/>
      <c r="S3786" s="4"/>
      <c r="T3786" s="4"/>
      <c r="U3786" s="4"/>
      <c r="X3786" s="4"/>
      <c r="Y3786" s="18"/>
      <c r="Z3786" s="16"/>
      <c r="AD3786" s="5"/>
    </row>
    <row r="3787" spans="2:30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8"/>
      <c r="S3787" s="4"/>
      <c r="T3787" s="4"/>
      <c r="U3787" s="4"/>
      <c r="X3787" s="4"/>
      <c r="Y3787" s="18"/>
      <c r="Z3787" s="16"/>
      <c r="AD3787" s="5"/>
    </row>
    <row r="3788" spans="2:30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8"/>
      <c r="S3788" s="4"/>
      <c r="T3788" s="4"/>
      <c r="U3788" s="4"/>
      <c r="X3788" s="4"/>
      <c r="Y3788" s="18"/>
      <c r="Z3788" s="16"/>
      <c r="AD3788" s="5"/>
    </row>
    <row r="3789" spans="2:30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8"/>
      <c r="S3789" s="4"/>
      <c r="T3789" s="4"/>
      <c r="U3789" s="4"/>
      <c r="X3789" s="4"/>
      <c r="Y3789" s="18"/>
      <c r="Z3789" s="16"/>
      <c r="AD3789" s="5"/>
    </row>
    <row r="3790" spans="2:30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8"/>
      <c r="S3790" s="4"/>
      <c r="T3790" s="4"/>
      <c r="U3790" s="4"/>
      <c r="X3790" s="4"/>
      <c r="Y3790" s="18"/>
      <c r="Z3790" s="16"/>
      <c r="AD3790" s="5"/>
    </row>
    <row r="3791" spans="2:30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8"/>
      <c r="S3791" s="4"/>
      <c r="T3791" s="4"/>
      <c r="U3791" s="4"/>
      <c r="X3791" s="4"/>
      <c r="Y3791" s="18"/>
      <c r="Z3791" s="16"/>
      <c r="AD3791" s="5"/>
    </row>
    <row r="3792" spans="2:30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8"/>
      <c r="S3792" s="4"/>
      <c r="T3792" s="4"/>
      <c r="U3792" s="4"/>
      <c r="X3792" s="4"/>
      <c r="Y3792" s="18"/>
      <c r="Z3792" s="16"/>
      <c r="AD3792" s="5"/>
    </row>
    <row r="3793" spans="2:30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8"/>
      <c r="S3793" s="4"/>
      <c r="T3793" s="4"/>
      <c r="U3793" s="4"/>
      <c r="X3793" s="4"/>
      <c r="Y3793" s="18"/>
      <c r="Z3793" s="16"/>
      <c r="AD3793" s="5"/>
    </row>
    <row r="3794" spans="2:30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8"/>
      <c r="S3794" s="4"/>
      <c r="T3794" s="4"/>
      <c r="U3794" s="4"/>
      <c r="X3794" s="4"/>
      <c r="Y3794" s="18"/>
      <c r="Z3794" s="16"/>
      <c r="AD3794" s="5"/>
    </row>
    <row r="3795" spans="2:30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8"/>
      <c r="S3795" s="4"/>
      <c r="T3795" s="4"/>
      <c r="U3795" s="4"/>
      <c r="X3795" s="4"/>
      <c r="Y3795" s="18"/>
      <c r="Z3795" s="16"/>
      <c r="AD3795" s="5"/>
    </row>
    <row r="3796" spans="2:30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8"/>
      <c r="S3796" s="4"/>
      <c r="T3796" s="4"/>
      <c r="U3796" s="4"/>
      <c r="X3796" s="4"/>
      <c r="Y3796" s="18"/>
      <c r="Z3796" s="16"/>
      <c r="AD3796" s="5"/>
    </row>
    <row r="3797" spans="2:30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8"/>
      <c r="S3797" s="4"/>
      <c r="T3797" s="4"/>
      <c r="U3797" s="4"/>
      <c r="X3797" s="4"/>
      <c r="Y3797" s="18"/>
      <c r="Z3797" s="16"/>
      <c r="AD3797" s="5"/>
    </row>
    <row r="3798" spans="2:30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8"/>
      <c r="S3798" s="4"/>
      <c r="T3798" s="4"/>
      <c r="U3798" s="4"/>
      <c r="X3798" s="4"/>
      <c r="Y3798" s="18"/>
      <c r="Z3798" s="16"/>
      <c r="AD3798" s="5"/>
    </row>
    <row r="3799" spans="2:30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8"/>
      <c r="S3799" s="4"/>
      <c r="T3799" s="4"/>
      <c r="U3799" s="4"/>
      <c r="X3799" s="4"/>
      <c r="Y3799" s="18"/>
      <c r="Z3799" s="16"/>
      <c r="AD3799" s="5"/>
    </row>
    <row r="3800" spans="2:30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8"/>
      <c r="S3800" s="4"/>
      <c r="T3800" s="4"/>
      <c r="U3800" s="4"/>
      <c r="X3800" s="4"/>
      <c r="Y3800" s="18"/>
      <c r="Z3800" s="16"/>
      <c r="AD3800" s="5"/>
    </row>
    <row r="3801" spans="2:30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8"/>
      <c r="S3801" s="4"/>
      <c r="T3801" s="4"/>
      <c r="U3801" s="4"/>
      <c r="X3801" s="4"/>
      <c r="Y3801" s="18"/>
      <c r="Z3801" s="16"/>
      <c r="AD3801" s="5"/>
    </row>
    <row r="3802" spans="2:30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8"/>
      <c r="S3802" s="4"/>
      <c r="T3802" s="4"/>
      <c r="U3802" s="4"/>
      <c r="X3802" s="4"/>
      <c r="Y3802" s="18"/>
      <c r="Z3802" s="16"/>
      <c r="AD3802" s="5"/>
    </row>
    <row r="3803" spans="2:30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8"/>
      <c r="S3803" s="4"/>
      <c r="T3803" s="4"/>
      <c r="U3803" s="4"/>
      <c r="X3803" s="4"/>
      <c r="Y3803" s="18"/>
      <c r="Z3803" s="16"/>
      <c r="AD3803" s="5"/>
    </row>
    <row r="3804" spans="2:30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8"/>
      <c r="S3804" s="4"/>
      <c r="T3804" s="4"/>
      <c r="U3804" s="4"/>
      <c r="X3804" s="4"/>
      <c r="Y3804" s="18"/>
      <c r="Z3804" s="16"/>
      <c r="AD3804" s="5"/>
    </row>
    <row r="3805" spans="2:30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8"/>
      <c r="S3805" s="4"/>
      <c r="T3805" s="4"/>
      <c r="U3805" s="4"/>
      <c r="X3805" s="4"/>
      <c r="Y3805" s="18"/>
      <c r="Z3805" s="16"/>
      <c r="AD3805" s="5"/>
    </row>
    <row r="3806" spans="2:30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8"/>
      <c r="S3806" s="4"/>
      <c r="T3806" s="4"/>
      <c r="U3806" s="4"/>
      <c r="X3806" s="4"/>
      <c r="Y3806" s="18"/>
      <c r="Z3806" s="16"/>
      <c r="AD3806" s="5"/>
    </row>
    <row r="3807" spans="2:30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8"/>
      <c r="S3807" s="4"/>
      <c r="T3807" s="4"/>
      <c r="U3807" s="4"/>
      <c r="X3807" s="4"/>
      <c r="Y3807" s="18"/>
      <c r="Z3807" s="16"/>
      <c r="AD3807" s="5"/>
    </row>
    <row r="3808" spans="2:30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8"/>
      <c r="S3808" s="4"/>
      <c r="T3808" s="4"/>
      <c r="U3808" s="4"/>
      <c r="X3808" s="4"/>
      <c r="Y3808" s="18"/>
      <c r="Z3808" s="16"/>
      <c r="AD3808" s="5"/>
    </row>
    <row r="3809" spans="2:30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8"/>
      <c r="S3809" s="4"/>
      <c r="T3809" s="4"/>
      <c r="U3809" s="4"/>
      <c r="X3809" s="4"/>
      <c r="Y3809" s="18"/>
      <c r="Z3809" s="16"/>
      <c r="AD3809" s="5"/>
    </row>
    <row r="3810" spans="2:30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8"/>
      <c r="S3810" s="4"/>
      <c r="T3810" s="4"/>
      <c r="U3810" s="4"/>
      <c r="X3810" s="4"/>
      <c r="Y3810" s="18"/>
      <c r="Z3810" s="16"/>
      <c r="AD3810" s="5"/>
    </row>
    <row r="3811" spans="2:30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8"/>
      <c r="S3811" s="4"/>
      <c r="T3811" s="4"/>
      <c r="U3811" s="4"/>
      <c r="X3811" s="4"/>
      <c r="Y3811" s="18"/>
      <c r="Z3811" s="16"/>
      <c r="AD3811" s="5"/>
    </row>
    <row r="3812" spans="2:30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8"/>
      <c r="S3812" s="4"/>
      <c r="T3812" s="4"/>
      <c r="U3812" s="4"/>
      <c r="X3812" s="4"/>
      <c r="Y3812" s="18"/>
      <c r="Z3812" s="16"/>
      <c r="AD3812" s="5"/>
    </row>
    <row r="3813" spans="2:30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8"/>
      <c r="S3813" s="4"/>
      <c r="T3813" s="4"/>
      <c r="U3813" s="4"/>
      <c r="X3813" s="4"/>
      <c r="Y3813" s="18"/>
      <c r="Z3813" s="16"/>
      <c r="AD3813" s="5"/>
    </row>
    <row r="3814" spans="2:30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8"/>
      <c r="S3814" s="4"/>
      <c r="T3814" s="4"/>
      <c r="U3814" s="4"/>
      <c r="X3814" s="4"/>
      <c r="Y3814" s="18"/>
      <c r="Z3814" s="16"/>
      <c r="AD3814" s="5"/>
    </row>
    <row r="3815" spans="2:30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8"/>
      <c r="S3815" s="4"/>
      <c r="T3815" s="4"/>
      <c r="U3815" s="4"/>
      <c r="X3815" s="4"/>
      <c r="Y3815" s="18"/>
      <c r="Z3815" s="16"/>
      <c r="AD3815" s="5"/>
    </row>
    <row r="3816" spans="2:30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8"/>
      <c r="S3816" s="4"/>
      <c r="T3816" s="4"/>
      <c r="U3816" s="4"/>
      <c r="X3816" s="4"/>
      <c r="Y3816" s="18"/>
      <c r="Z3816" s="16"/>
      <c r="AD3816" s="5"/>
    </row>
    <row r="3817" spans="2:30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8"/>
      <c r="S3817" s="4"/>
      <c r="T3817" s="4"/>
      <c r="U3817" s="4"/>
      <c r="X3817" s="4"/>
      <c r="Y3817" s="18"/>
      <c r="Z3817" s="16"/>
      <c r="AD3817" s="5"/>
    </row>
    <row r="3818" spans="2:30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8"/>
      <c r="S3818" s="4"/>
      <c r="T3818" s="4"/>
      <c r="U3818" s="4"/>
      <c r="X3818" s="4"/>
      <c r="Y3818" s="18"/>
      <c r="Z3818" s="16"/>
      <c r="AD3818" s="5"/>
    </row>
    <row r="3819" spans="2:30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8"/>
      <c r="S3819" s="4"/>
      <c r="T3819" s="4"/>
      <c r="U3819" s="4"/>
      <c r="X3819" s="4"/>
      <c r="Y3819" s="18"/>
      <c r="Z3819" s="16"/>
      <c r="AD3819" s="5"/>
    </row>
    <row r="3820" spans="2:30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8"/>
      <c r="S3820" s="4"/>
      <c r="T3820" s="4"/>
      <c r="U3820" s="4"/>
      <c r="X3820" s="4"/>
      <c r="Y3820" s="18"/>
      <c r="Z3820" s="16"/>
      <c r="AD3820" s="5"/>
    </row>
    <row r="3821" spans="2:30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8"/>
      <c r="S3821" s="4"/>
      <c r="T3821" s="4"/>
      <c r="U3821" s="4"/>
      <c r="X3821" s="4"/>
      <c r="Y3821" s="18"/>
      <c r="Z3821" s="16"/>
      <c r="AD3821" s="5"/>
    </row>
    <row r="3822" spans="2:30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8"/>
      <c r="S3822" s="4"/>
      <c r="T3822" s="4"/>
      <c r="U3822" s="4"/>
      <c r="X3822" s="4"/>
      <c r="Y3822" s="18"/>
      <c r="Z3822" s="16"/>
      <c r="AD3822" s="5"/>
    </row>
    <row r="3823" spans="2:30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8"/>
      <c r="S3823" s="4"/>
      <c r="T3823" s="4"/>
      <c r="U3823" s="4"/>
      <c r="X3823" s="4"/>
      <c r="Y3823" s="18"/>
      <c r="Z3823" s="16"/>
      <c r="AD3823" s="5"/>
    </row>
    <row r="3824" spans="2:30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8"/>
      <c r="S3824" s="4"/>
      <c r="T3824" s="4"/>
      <c r="U3824" s="4"/>
      <c r="X3824" s="4"/>
      <c r="Y3824" s="18"/>
      <c r="Z3824" s="16"/>
      <c r="AD3824" s="5"/>
    </row>
    <row r="3825" spans="2:30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8"/>
      <c r="S3825" s="4"/>
      <c r="T3825" s="4"/>
      <c r="U3825" s="4"/>
      <c r="X3825" s="4"/>
      <c r="Y3825" s="18"/>
      <c r="Z3825" s="16"/>
      <c r="AD3825" s="5"/>
    </row>
    <row r="3826" spans="2:30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8"/>
      <c r="S3826" s="4"/>
      <c r="T3826" s="4"/>
      <c r="U3826" s="4"/>
      <c r="X3826" s="4"/>
      <c r="Y3826" s="18"/>
      <c r="Z3826" s="16"/>
      <c r="AD3826" s="5"/>
    </row>
    <row r="3827" spans="2:30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8"/>
      <c r="S3827" s="4"/>
      <c r="T3827" s="4"/>
      <c r="U3827" s="4"/>
      <c r="X3827" s="4"/>
      <c r="Y3827" s="18"/>
      <c r="Z3827" s="16"/>
      <c r="AD3827" s="5"/>
    </row>
    <row r="3828" spans="2:30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8"/>
      <c r="S3828" s="4"/>
      <c r="T3828" s="4"/>
      <c r="U3828" s="4"/>
      <c r="X3828" s="4"/>
      <c r="Y3828" s="18"/>
      <c r="Z3828" s="16"/>
      <c r="AD3828" s="5"/>
    </row>
    <row r="3829" spans="2:30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8"/>
      <c r="S3829" s="4"/>
      <c r="T3829" s="4"/>
      <c r="U3829" s="4"/>
      <c r="X3829" s="4"/>
      <c r="Y3829" s="18"/>
      <c r="Z3829" s="16"/>
      <c r="AD3829" s="5"/>
    </row>
    <row r="3830" spans="2:30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8"/>
      <c r="S3830" s="4"/>
      <c r="T3830" s="4"/>
      <c r="U3830" s="4"/>
      <c r="X3830" s="4"/>
      <c r="Y3830" s="18"/>
      <c r="Z3830" s="16"/>
      <c r="AD3830" s="5"/>
    </row>
    <row r="3831" spans="2:30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8"/>
      <c r="S3831" s="4"/>
      <c r="T3831" s="4"/>
      <c r="U3831" s="4"/>
      <c r="X3831" s="4"/>
      <c r="Y3831" s="18"/>
      <c r="Z3831" s="16"/>
      <c r="AD3831" s="5"/>
    </row>
    <row r="3832" spans="2:30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8"/>
      <c r="S3832" s="4"/>
      <c r="T3832" s="4"/>
      <c r="U3832" s="4"/>
      <c r="X3832" s="4"/>
      <c r="Y3832" s="18"/>
      <c r="Z3832" s="16"/>
      <c r="AD3832" s="5"/>
    </row>
    <row r="3833" spans="2:30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8"/>
      <c r="S3833" s="4"/>
      <c r="T3833" s="4"/>
      <c r="U3833" s="4"/>
      <c r="X3833" s="4"/>
      <c r="Y3833" s="18"/>
      <c r="Z3833" s="16"/>
      <c r="AD3833" s="5"/>
    </row>
    <row r="3834" spans="2:30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8"/>
      <c r="S3834" s="4"/>
      <c r="T3834" s="4"/>
      <c r="U3834" s="4"/>
      <c r="X3834" s="4"/>
      <c r="Y3834" s="18"/>
      <c r="Z3834" s="16"/>
      <c r="AD3834" s="5"/>
    </row>
    <row r="3835" spans="2:30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8"/>
      <c r="S3835" s="4"/>
      <c r="T3835" s="4"/>
      <c r="U3835" s="4"/>
      <c r="X3835" s="4"/>
      <c r="Y3835" s="18"/>
      <c r="Z3835" s="16"/>
      <c r="AD3835" s="5"/>
    </row>
    <row r="3836" spans="2:30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8"/>
      <c r="S3836" s="4"/>
      <c r="T3836" s="4"/>
      <c r="U3836" s="4"/>
      <c r="X3836" s="4"/>
      <c r="Y3836" s="18"/>
      <c r="Z3836" s="16"/>
      <c r="AD3836" s="5"/>
    </row>
    <row r="3837" spans="2:30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8"/>
      <c r="S3837" s="4"/>
      <c r="T3837" s="4"/>
      <c r="U3837" s="4"/>
      <c r="X3837" s="4"/>
      <c r="Y3837" s="18"/>
      <c r="Z3837" s="16"/>
      <c r="AD3837" s="5"/>
    </row>
    <row r="3838" spans="2:30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8"/>
      <c r="S3838" s="4"/>
      <c r="T3838" s="4"/>
      <c r="U3838" s="4"/>
      <c r="X3838" s="4"/>
      <c r="Y3838" s="18"/>
      <c r="Z3838" s="16"/>
      <c r="AD3838" s="5"/>
    </row>
    <row r="3839" spans="2:30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8"/>
      <c r="S3839" s="4"/>
      <c r="T3839" s="4"/>
      <c r="U3839" s="4"/>
      <c r="X3839" s="4"/>
      <c r="Y3839" s="18"/>
      <c r="Z3839" s="16"/>
      <c r="AD3839" s="5"/>
    </row>
    <row r="3840" spans="2:30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8"/>
      <c r="S3840" s="4"/>
      <c r="T3840" s="4"/>
      <c r="U3840" s="4"/>
      <c r="X3840" s="4"/>
      <c r="Y3840" s="18"/>
      <c r="Z3840" s="16"/>
      <c r="AD3840" s="5"/>
    </row>
    <row r="3841" spans="2:30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8"/>
      <c r="S3841" s="4"/>
      <c r="T3841" s="4"/>
      <c r="U3841" s="4"/>
      <c r="X3841" s="4"/>
      <c r="Y3841" s="18"/>
      <c r="Z3841" s="16"/>
      <c r="AD3841" s="5"/>
    </row>
    <row r="3842" spans="2:30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8"/>
      <c r="S3842" s="4"/>
      <c r="T3842" s="4"/>
      <c r="U3842" s="4"/>
      <c r="X3842" s="4"/>
      <c r="Y3842" s="18"/>
      <c r="Z3842" s="16"/>
      <c r="AD3842" s="5"/>
    </row>
    <row r="3843" spans="2:30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8"/>
      <c r="S3843" s="4"/>
      <c r="T3843" s="4"/>
      <c r="U3843" s="4"/>
      <c r="X3843" s="4"/>
      <c r="Y3843" s="18"/>
      <c r="Z3843" s="16"/>
      <c r="AD3843" s="5"/>
    </row>
    <row r="3844" spans="2:30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8"/>
      <c r="S3844" s="4"/>
      <c r="T3844" s="4"/>
      <c r="U3844" s="4"/>
      <c r="X3844" s="4"/>
      <c r="Y3844" s="18"/>
      <c r="Z3844" s="16"/>
      <c r="AD3844" s="5"/>
    </row>
    <row r="3845" spans="2:30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8"/>
      <c r="S3845" s="4"/>
      <c r="T3845" s="4"/>
      <c r="U3845" s="4"/>
      <c r="X3845" s="4"/>
      <c r="Y3845" s="18"/>
      <c r="Z3845" s="16"/>
      <c r="AD3845" s="5"/>
    </row>
    <row r="3846" spans="2:30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8"/>
      <c r="S3846" s="4"/>
      <c r="T3846" s="4"/>
      <c r="U3846" s="4"/>
      <c r="X3846" s="4"/>
      <c r="Y3846" s="18"/>
      <c r="Z3846" s="16"/>
      <c r="AD3846" s="5"/>
    </row>
    <row r="3847" spans="2:30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8"/>
      <c r="S3847" s="4"/>
      <c r="T3847" s="4"/>
      <c r="U3847" s="4"/>
      <c r="X3847" s="4"/>
      <c r="Y3847" s="18"/>
      <c r="Z3847" s="16"/>
      <c r="AD3847" s="5"/>
    </row>
    <row r="3848" spans="2:30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8"/>
      <c r="S3848" s="4"/>
      <c r="T3848" s="4"/>
      <c r="U3848" s="4"/>
      <c r="X3848" s="4"/>
      <c r="Y3848" s="18"/>
      <c r="Z3848" s="16"/>
      <c r="AD3848" s="5"/>
    </row>
    <row r="3849" spans="2:30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8"/>
      <c r="S3849" s="4"/>
      <c r="T3849" s="4"/>
      <c r="U3849" s="4"/>
      <c r="X3849" s="4"/>
      <c r="Y3849" s="18"/>
      <c r="Z3849" s="16"/>
      <c r="AD3849" s="5"/>
    </row>
    <row r="3850" spans="2:30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8"/>
      <c r="S3850" s="4"/>
      <c r="T3850" s="4"/>
      <c r="U3850" s="4"/>
      <c r="X3850" s="4"/>
      <c r="Y3850" s="18"/>
      <c r="Z3850" s="16"/>
      <c r="AD3850" s="5"/>
    </row>
    <row r="3851" spans="2:30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8"/>
      <c r="S3851" s="4"/>
      <c r="T3851" s="4"/>
      <c r="U3851" s="4"/>
      <c r="X3851" s="4"/>
      <c r="Y3851" s="18"/>
      <c r="Z3851" s="16"/>
      <c r="AD3851" s="5"/>
    </row>
    <row r="3852" spans="2:30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8"/>
      <c r="S3852" s="4"/>
      <c r="T3852" s="4"/>
      <c r="U3852" s="4"/>
      <c r="X3852" s="4"/>
      <c r="Y3852" s="18"/>
      <c r="Z3852" s="16"/>
      <c r="AD3852" s="5"/>
    </row>
    <row r="3853" spans="2:30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8"/>
      <c r="S3853" s="4"/>
      <c r="T3853" s="4"/>
      <c r="U3853" s="4"/>
      <c r="X3853" s="4"/>
      <c r="Y3853" s="18"/>
      <c r="Z3853" s="16"/>
      <c r="AD3853" s="5"/>
    </row>
    <row r="3854" spans="2:30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8"/>
      <c r="S3854" s="4"/>
      <c r="T3854" s="4"/>
      <c r="U3854" s="4"/>
      <c r="X3854" s="4"/>
      <c r="Y3854" s="18"/>
      <c r="Z3854" s="16"/>
      <c r="AD3854" s="5"/>
    </row>
    <row r="3855" spans="2:30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8"/>
      <c r="S3855" s="4"/>
      <c r="T3855" s="4"/>
      <c r="U3855" s="4"/>
      <c r="X3855" s="4"/>
      <c r="Y3855" s="18"/>
      <c r="Z3855" s="16"/>
      <c r="AD3855" s="5"/>
    </row>
    <row r="3856" spans="2:30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8"/>
      <c r="S3856" s="4"/>
      <c r="T3856" s="4"/>
      <c r="U3856" s="4"/>
      <c r="X3856" s="4"/>
      <c r="Y3856" s="18"/>
      <c r="Z3856" s="16"/>
      <c r="AD3856" s="5"/>
    </row>
    <row r="3857" spans="2:30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8"/>
      <c r="S3857" s="4"/>
      <c r="T3857" s="4"/>
      <c r="U3857" s="4"/>
      <c r="X3857" s="4"/>
      <c r="Y3857" s="18"/>
      <c r="Z3857" s="16"/>
      <c r="AD3857" s="5"/>
    </row>
    <row r="3858" spans="2:30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8"/>
      <c r="S3858" s="4"/>
      <c r="T3858" s="4"/>
      <c r="U3858" s="4"/>
      <c r="X3858" s="4"/>
      <c r="Y3858" s="18"/>
      <c r="Z3858" s="16"/>
      <c r="AD3858" s="5"/>
    </row>
    <row r="3859" spans="2:30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8"/>
      <c r="S3859" s="4"/>
      <c r="T3859" s="4"/>
      <c r="U3859" s="4"/>
      <c r="X3859" s="4"/>
      <c r="Y3859" s="18"/>
      <c r="Z3859" s="16"/>
      <c r="AD3859" s="5"/>
    </row>
    <row r="3860" spans="2:30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8"/>
      <c r="S3860" s="4"/>
      <c r="T3860" s="4"/>
      <c r="U3860" s="4"/>
      <c r="X3860" s="4"/>
      <c r="Y3860" s="18"/>
      <c r="Z3860" s="16"/>
      <c r="AD3860" s="5"/>
    </row>
    <row r="3861" spans="2:30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8"/>
      <c r="S3861" s="4"/>
      <c r="T3861" s="4"/>
      <c r="U3861" s="4"/>
      <c r="X3861" s="4"/>
      <c r="Y3861" s="18"/>
      <c r="Z3861" s="16"/>
      <c r="AD3861" s="5"/>
    </row>
    <row r="3862" spans="2:30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8"/>
      <c r="S3862" s="4"/>
      <c r="T3862" s="4"/>
      <c r="U3862" s="4"/>
      <c r="X3862" s="4"/>
      <c r="Y3862" s="18"/>
      <c r="Z3862" s="16"/>
      <c r="AD3862" s="5"/>
    </row>
    <row r="3863" spans="2:30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8"/>
      <c r="S3863" s="4"/>
      <c r="T3863" s="4"/>
      <c r="U3863" s="4"/>
      <c r="X3863" s="4"/>
      <c r="Y3863" s="18"/>
      <c r="Z3863" s="16"/>
      <c r="AD3863" s="5"/>
    </row>
    <row r="3864" spans="2:30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8"/>
      <c r="S3864" s="4"/>
      <c r="T3864" s="4"/>
      <c r="U3864" s="4"/>
      <c r="X3864" s="4"/>
      <c r="Y3864" s="18"/>
      <c r="Z3864" s="16"/>
      <c r="AD3864" s="5"/>
    </row>
    <row r="3865" spans="2:30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8"/>
      <c r="S3865" s="4"/>
      <c r="T3865" s="4"/>
      <c r="U3865" s="4"/>
      <c r="X3865" s="4"/>
      <c r="Y3865" s="18"/>
      <c r="Z3865" s="16"/>
      <c r="AD3865" s="5"/>
    </row>
    <row r="3866" spans="2:30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8"/>
      <c r="S3866" s="4"/>
      <c r="T3866" s="4"/>
      <c r="U3866" s="4"/>
      <c r="X3866" s="4"/>
      <c r="Y3866" s="18"/>
      <c r="Z3866" s="16"/>
      <c r="AD3866" s="5"/>
    </row>
    <row r="3867" spans="2:30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8"/>
      <c r="S3867" s="4"/>
      <c r="T3867" s="4"/>
      <c r="U3867" s="4"/>
      <c r="X3867" s="4"/>
      <c r="Y3867" s="18"/>
      <c r="Z3867" s="16"/>
      <c r="AD3867" s="5"/>
    </row>
    <row r="3868" spans="2:30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8"/>
      <c r="S3868" s="4"/>
      <c r="T3868" s="4"/>
      <c r="U3868" s="4"/>
      <c r="X3868" s="4"/>
      <c r="Y3868" s="18"/>
      <c r="Z3868" s="16"/>
      <c r="AD3868" s="5"/>
    </row>
    <row r="3869" spans="2:30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8"/>
      <c r="S3869" s="4"/>
      <c r="T3869" s="4"/>
      <c r="U3869" s="4"/>
      <c r="X3869" s="4"/>
      <c r="Y3869" s="18"/>
      <c r="Z3869" s="16"/>
      <c r="AD3869" s="5"/>
    </row>
    <row r="3870" spans="2:30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8"/>
      <c r="S3870" s="4"/>
      <c r="T3870" s="4"/>
      <c r="U3870" s="4"/>
      <c r="X3870" s="4"/>
      <c r="Y3870" s="18"/>
      <c r="Z3870" s="16"/>
      <c r="AD3870" s="5"/>
    </row>
    <row r="3871" spans="2:30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8"/>
      <c r="S3871" s="4"/>
      <c r="T3871" s="4"/>
      <c r="U3871" s="4"/>
      <c r="X3871" s="4"/>
      <c r="Y3871" s="18"/>
      <c r="Z3871" s="16"/>
      <c r="AD3871" s="5"/>
    </row>
    <row r="3872" spans="2:30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8"/>
      <c r="S3872" s="4"/>
      <c r="T3872" s="4"/>
      <c r="U3872" s="4"/>
      <c r="X3872" s="4"/>
      <c r="Y3872" s="18"/>
      <c r="Z3872" s="16"/>
      <c r="AD3872" s="5"/>
    </row>
    <row r="3873" spans="2:30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8"/>
      <c r="S3873" s="4"/>
      <c r="T3873" s="4"/>
      <c r="U3873" s="4"/>
      <c r="X3873" s="4"/>
      <c r="Y3873" s="18"/>
      <c r="Z3873" s="16"/>
      <c r="AD3873" s="5"/>
    </row>
    <row r="3874" spans="2:30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8"/>
      <c r="S3874" s="4"/>
      <c r="T3874" s="4"/>
      <c r="U3874" s="4"/>
      <c r="X3874" s="4"/>
      <c r="Y3874" s="18"/>
      <c r="Z3874" s="16"/>
      <c r="AD3874" s="5"/>
    </row>
    <row r="3875" spans="2:30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8"/>
      <c r="S3875" s="4"/>
      <c r="T3875" s="4"/>
      <c r="U3875" s="4"/>
      <c r="X3875" s="4"/>
      <c r="Y3875" s="18"/>
      <c r="Z3875" s="16"/>
      <c r="AD3875" s="5"/>
    </row>
    <row r="3876" spans="2:30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8"/>
      <c r="S3876" s="4"/>
      <c r="T3876" s="4"/>
      <c r="U3876" s="4"/>
      <c r="X3876" s="4"/>
      <c r="Y3876" s="18"/>
      <c r="Z3876" s="16"/>
      <c r="AD3876" s="5"/>
    </row>
    <row r="3877" spans="2:30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8"/>
      <c r="S3877" s="4"/>
      <c r="T3877" s="4"/>
      <c r="U3877" s="4"/>
      <c r="X3877" s="4"/>
      <c r="Y3877" s="18"/>
      <c r="Z3877" s="16"/>
      <c r="AD3877" s="5"/>
    </row>
    <row r="3878" spans="2:30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8"/>
      <c r="S3878" s="4"/>
      <c r="T3878" s="4"/>
      <c r="U3878" s="4"/>
      <c r="X3878" s="4"/>
      <c r="Y3878" s="18"/>
      <c r="Z3878" s="16"/>
      <c r="AD3878" s="5"/>
    </row>
    <row r="3879" spans="2:30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8"/>
      <c r="S3879" s="4"/>
      <c r="T3879" s="4"/>
      <c r="U3879" s="4"/>
      <c r="X3879" s="4"/>
      <c r="Y3879" s="18"/>
      <c r="Z3879" s="16"/>
      <c r="AD3879" s="5"/>
    </row>
    <row r="3880" spans="2:30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8"/>
      <c r="S3880" s="4"/>
      <c r="T3880" s="4"/>
      <c r="U3880" s="4"/>
      <c r="X3880" s="4"/>
      <c r="Y3880" s="18"/>
      <c r="Z3880" s="16"/>
      <c r="AD3880" s="5"/>
    </row>
    <row r="3881" spans="2:30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8"/>
      <c r="S3881" s="4"/>
      <c r="T3881" s="4"/>
      <c r="U3881" s="4"/>
      <c r="X3881" s="4"/>
      <c r="Y3881" s="18"/>
      <c r="Z3881" s="16"/>
      <c r="AD3881" s="5"/>
    </row>
    <row r="3882" spans="2:30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8"/>
      <c r="S3882" s="4"/>
      <c r="T3882" s="4"/>
      <c r="U3882" s="4"/>
      <c r="X3882" s="4"/>
      <c r="Y3882" s="18"/>
      <c r="Z3882" s="16"/>
      <c r="AD3882" s="5"/>
    </row>
    <row r="3883" spans="2:30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8"/>
      <c r="S3883" s="4"/>
      <c r="T3883" s="4"/>
      <c r="U3883" s="4"/>
      <c r="X3883" s="4"/>
      <c r="Y3883" s="18"/>
      <c r="Z3883" s="16"/>
      <c r="AD3883" s="5"/>
    </row>
    <row r="3884" spans="2:30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8"/>
      <c r="S3884" s="4"/>
      <c r="T3884" s="4"/>
      <c r="U3884" s="4"/>
      <c r="X3884" s="4"/>
      <c r="Y3884" s="18"/>
      <c r="Z3884" s="16"/>
      <c r="AD3884" s="5"/>
    </row>
    <row r="3885" spans="2:30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8"/>
      <c r="S3885" s="4"/>
      <c r="T3885" s="4"/>
      <c r="U3885" s="4"/>
      <c r="X3885" s="4"/>
      <c r="Y3885" s="18"/>
      <c r="Z3885" s="16"/>
      <c r="AD3885" s="5"/>
    </row>
    <row r="3886" spans="2:30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8"/>
      <c r="S3886" s="4"/>
      <c r="T3886" s="4"/>
      <c r="U3886" s="4"/>
      <c r="X3886" s="4"/>
      <c r="Y3886" s="18"/>
      <c r="Z3886" s="16"/>
      <c r="AD3886" s="5"/>
    </row>
    <row r="3887" spans="2:30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8"/>
      <c r="S3887" s="4"/>
      <c r="T3887" s="4"/>
      <c r="U3887" s="4"/>
      <c r="X3887" s="4"/>
      <c r="Y3887" s="18"/>
      <c r="Z3887" s="16"/>
      <c r="AD3887" s="5"/>
    </row>
    <row r="3888" spans="2:30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8"/>
      <c r="S3888" s="4"/>
      <c r="T3888" s="4"/>
      <c r="U3888" s="4"/>
      <c r="X3888" s="4"/>
      <c r="Y3888" s="18"/>
      <c r="Z3888" s="16"/>
      <c r="AD3888" s="5"/>
    </row>
    <row r="3889" spans="2:30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8"/>
      <c r="S3889" s="4"/>
      <c r="T3889" s="4"/>
      <c r="U3889" s="4"/>
      <c r="X3889" s="4"/>
      <c r="Y3889" s="18"/>
      <c r="Z3889" s="16"/>
      <c r="AD3889" s="5"/>
    </row>
    <row r="3890" spans="2:30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8"/>
      <c r="S3890" s="4"/>
      <c r="T3890" s="4"/>
      <c r="U3890" s="4"/>
      <c r="X3890" s="4"/>
      <c r="Y3890" s="18"/>
      <c r="Z3890" s="16"/>
      <c r="AD3890" s="5"/>
    </row>
    <row r="3891" spans="2:30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8"/>
      <c r="S3891" s="4"/>
      <c r="T3891" s="4"/>
      <c r="U3891" s="4"/>
      <c r="X3891" s="4"/>
      <c r="Y3891" s="18"/>
      <c r="Z3891" s="16"/>
      <c r="AD3891" s="5"/>
    </row>
    <row r="3892" spans="2:30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8"/>
      <c r="S3892" s="4"/>
      <c r="T3892" s="4"/>
      <c r="U3892" s="4"/>
      <c r="X3892" s="4"/>
      <c r="Y3892" s="18"/>
      <c r="Z3892" s="16"/>
      <c r="AD3892" s="5"/>
    </row>
    <row r="3893" spans="2:30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8"/>
      <c r="S3893" s="4"/>
      <c r="T3893" s="4"/>
      <c r="U3893" s="4"/>
      <c r="X3893" s="4"/>
      <c r="Y3893" s="18"/>
      <c r="Z3893" s="16"/>
      <c r="AD3893" s="5"/>
    </row>
    <row r="3894" spans="2:30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8"/>
      <c r="S3894" s="4"/>
      <c r="T3894" s="4"/>
      <c r="U3894" s="4"/>
      <c r="X3894" s="4"/>
      <c r="Y3894" s="18"/>
      <c r="Z3894" s="16"/>
      <c r="AD3894" s="5"/>
    </row>
    <row r="3895" spans="2:30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8"/>
      <c r="S3895" s="4"/>
      <c r="T3895" s="4"/>
      <c r="U3895" s="4"/>
      <c r="X3895" s="4"/>
      <c r="Y3895" s="18"/>
      <c r="Z3895" s="16"/>
      <c r="AD3895" s="5"/>
    </row>
    <row r="3896" spans="2:30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8"/>
      <c r="S3896" s="4"/>
      <c r="T3896" s="4"/>
      <c r="U3896" s="4"/>
      <c r="X3896" s="4"/>
      <c r="Y3896" s="18"/>
      <c r="Z3896" s="16"/>
      <c r="AD3896" s="5"/>
    </row>
    <row r="3897" spans="2:30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8"/>
      <c r="S3897" s="4"/>
      <c r="T3897" s="4"/>
      <c r="U3897" s="4"/>
      <c r="X3897" s="4"/>
      <c r="Y3897" s="18"/>
      <c r="Z3897" s="16"/>
      <c r="AD3897" s="5"/>
    </row>
    <row r="3898" spans="2:30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8"/>
      <c r="S3898" s="4"/>
      <c r="T3898" s="4"/>
      <c r="U3898" s="4"/>
      <c r="X3898" s="4"/>
      <c r="Y3898" s="18"/>
      <c r="Z3898" s="16"/>
      <c r="AD3898" s="5"/>
    </row>
    <row r="3899" spans="2:30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8"/>
      <c r="S3899" s="4"/>
      <c r="T3899" s="4"/>
      <c r="U3899" s="4"/>
      <c r="X3899" s="4"/>
      <c r="Y3899" s="18"/>
      <c r="Z3899" s="16"/>
      <c r="AD3899" s="5"/>
    </row>
    <row r="3900" spans="2:30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8"/>
      <c r="S3900" s="4"/>
      <c r="T3900" s="4"/>
      <c r="U3900" s="4"/>
      <c r="X3900" s="4"/>
      <c r="Y3900" s="18"/>
      <c r="Z3900" s="16"/>
      <c r="AD3900" s="5"/>
    </row>
    <row r="3901" spans="2:30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8"/>
      <c r="S3901" s="4"/>
      <c r="T3901" s="4"/>
      <c r="U3901" s="4"/>
      <c r="X3901" s="4"/>
      <c r="Y3901" s="18"/>
      <c r="Z3901" s="16"/>
      <c r="AD3901" s="5"/>
    </row>
    <row r="3902" spans="2:30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8"/>
      <c r="S3902" s="4"/>
      <c r="T3902" s="4"/>
      <c r="U3902" s="4"/>
      <c r="X3902" s="4"/>
      <c r="Y3902" s="18"/>
      <c r="Z3902" s="16"/>
      <c r="AD3902" s="5"/>
    </row>
    <row r="3903" spans="2:30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8"/>
      <c r="S3903" s="4"/>
      <c r="T3903" s="4"/>
      <c r="U3903" s="4"/>
      <c r="X3903" s="4"/>
      <c r="Y3903" s="18"/>
      <c r="Z3903" s="16"/>
      <c r="AD3903" s="5"/>
    </row>
    <row r="3904" spans="2:30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8"/>
      <c r="S3904" s="4"/>
      <c r="T3904" s="4"/>
      <c r="U3904" s="4"/>
      <c r="X3904" s="4"/>
      <c r="Y3904" s="18"/>
      <c r="Z3904" s="16"/>
      <c r="AD3904" s="5"/>
    </row>
    <row r="3905" spans="2:30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8"/>
      <c r="S3905" s="4"/>
      <c r="T3905" s="4"/>
      <c r="U3905" s="4"/>
      <c r="X3905" s="4"/>
      <c r="Y3905" s="18"/>
      <c r="Z3905" s="16"/>
      <c r="AD3905" s="5"/>
    </row>
    <row r="3906" spans="2:30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8"/>
      <c r="S3906" s="4"/>
      <c r="T3906" s="4"/>
      <c r="U3906" s="4"/>
      <c r="X3906" s="4"/>
      <c r="Y3906" s="18"/>
      <c r="Z3906" s="16"/>
      <c r="AD3906" s="5"/>
    </row>
    <row r="3907" spans="2:30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8"/>
      <c r="S3907" s="4"/>
      <c r="T3907" s="4"/>
      <c r="U3907" s="4"/>
      <c r="X3907" s="4"/>
      <c r="Y3907" s="18"/>
      <c r="Z3907" s="16"/>
      <c r="AD3907" s="5"/>
    </row>
    <row r="3908" spans="2:30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8"/>
      <c r="S3908" s="4"/>
      <c r="T3908" s="4"/>
      <c r="U3908" s="4"/>
      <c r="X3908" s="4"/>
      <c r="Y3908" s="18"/>
      <c r="Z3908" s="16"/>
      <c r="AD3908" s="5"/>
    </row>
    <row r="3909" spans="2:30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8"/>
      <c r="S3909" s="4"/>
      <c r="T3909" s="4"/>
      <c r="U3909" s="4"/>
      <c r="X3909" s="4"/>
      <c r="Y3909" s="18"/>
      <c r="Z3909" s="16"/>
      <c r="AD3909" s="5"/>
    </row>
    <row r="3910" spans="2:30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8"/>
      <c r="S3910" s="4"/>
      <c r="T3910" s="4"/>
      <c r="U3910" s="4"/>
      <c r="X3910" s="4"/>
      <c r="Y3910" s="18"/>
      <c r="Z3910" s="16"/>
      <c r="AD3910" s="5"/>
    </row>
    <row r="3911" spans="2:30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8"/>
      <c r="S3911" s="4"/>
      <c r="T3911" s="4"/>
      <c r="U3911" s="4"/>
      <c r="X3911" s="4"/>
      <c r="Y3911" s="18"/>
      <c r="Z3911" s="16"/>
      <c r="AD3911" s="5"/>
    </row>
    <row r="3912" spans="2:30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8"/>
      <c r="S3912" s="4"/>
      <c r="T3912" s="4"/>
      <c r="U3912" s="4"/>
      <c r="X3912" s="4"/>
      <c r="Y3912" s="18"/>
      <c r="Z3912" s="16"/>
      <c r="AD3912" s="5"/>
    </row>
    <row r="3913" spans="2:30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8"/>
      <c r="S3913" s="4"/>
      <c r="T3913" s="4"/>
      <c r="U3913" s="4"/>
      <c r="X3913" s="4"/>
      <c r="Y3913" s="18"/>
      <c r="Z3913" s="16"/>
      <c r="AD3913" s="5"/>
    </row>
    <row r="3914" spans="2:30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8"/>
      <c r="S3914" s="4"/>
      <c r="T3914" s="4"/>
      <c r="U3914" s="4"/>
      <c r="X3914" s="4"/>
      <c r="Y3914" s="18"/>
      <c r="Z3914" s="16"/>
      <c r="AD3914" s="5"/>
    </row>
    <row r="3915" spans="2:30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8"/>
      <c r="S3915" s="4"/>
      <c r="T3915" s="4"/>
      <c r="U3915" s="4"/>
      <c r="X3915" s="4"/>
      <c r="Y3915" s="18"/>
      <c r="Z3915" s="16"/>
      <c r="AD3915" s="5"/>
    </row>
    <row r="3916" spans="2:30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8"/>
      <c r="S3916" s="4"/>
      <c r="T3916" s="4"/>
      <c r="U3916" s="4"/>
      <c r="X3916" s="4"/>
      <c r="Y3916" s="18"/>
      <c r="Z3916" s="16"/>
      <c r="AD3916" s="5"/>
    </row>
    <row r="3917" spans="2:30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8"/>
      <c r="S3917" s="4"/>
      <c r="T3917" s="4"/>
      <c r="U3917" s="4"/>
      <c r="X3917" s="4"/>
      <c r="Y3917" s="18"/>
      <c r="Z3917" s="16"/>
      <c r="AD3917" s="5"/>
    </row>
    <row r="3918" spans="2:30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8"/>
      <c r="S3918" s="4"/>
      <c r="T3918" s="4"/>
      <c r="U3918" s="4"/>
      <c r="X3918" s="4"/>
      <c r="Y3918" s="18"/>
      <c r="Z3918" s="16"/>
      <c r="AD3918" s="5"/>
    </row>
    <row r="3919" spans="2:30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8"/>
      <c r="S3919" s="4"/>
      <c r="T3919" s="4"/>
      <c r="U3919" s="4"/>
      <c r="X3919" s="4"/>
      <c r="Y3919" s="18"/>
      <c r="Z3919" s="16"/>
      <c r="AD3919" s="5"/>
    </row>
    <row r="3920" spans="2:30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8"/>
      <c r="S3920" s="4"/>
      <c r="T3920" s="4"/>
      <c r="U3920" s="4"/>
      <c r="X3920" s="4"/>
      <c r="Y3920" s="18"/>
      <c r="Z3920" s="16"/>
      <c r="AD3920" s="5"/>
    </row>
    <row r="3921" spans="2:30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8"/>
      <c r="S3921" s="4"/>
      <c r="T3921" s="4"/>
      <c r="U3921" s="4"/>
      <c r="X3921" s="4"/>
      <c r="Y3921" s="18"/>
      <c r="Z3921" s="16"/>
      <c r="AD3921" s="5"/>
    </row>
    <row r="3922" spans="2:30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8"/>
      <c r="S3922" s="4"/>
      <c r="T3922" s="4"/>
      <c r="U3922" s="4"/>
      <c r="X3922" s="4"/>
      <c r="Y3922" s="18"/>
      <c r="Z3922" s="16"/>
      <c r="AD3922" s="5"/>
    </row>
    <row r="3923" spans="2:30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8"/>
      <c r="S3923" s="4"/>
      <c r="T3923" s="4"/>
      <c r="U3923" s="4"/>
      <c r="X3923" s="4"/>
      <c r="Y3923" s="18"/>
      <c r="Z3923" s="16"/>
      <c r="AD3923" s="5"/>
    </row>
    <row r="3924" spans="2:30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8"/>
      <c r="S3924" s="4"/>
      <c r="T3924" s="4"/>
      <c r="U3924" s="4"/>
      <c r="X3924" s="4"/>
      <c r="Y3924" s="18"/>
      <c r="Z3924" s="16"/>
      <c r="AD3924" s="5"/>
    </row>
    <row r="3925" spans="2:30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8"/>
      <c r="S3925" s="4"/>
      <c r="T3925" s="4"/>
      <c r="U3925" s="4"/>
      <c r="X3925" s="4"/>
      <c r="Y3925" s="18"/>
      <c r="Z3925" s="16"/>
      <c r="AD3925" s="5"/>
    </row>
    <row r="3926" spans="2:30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8"/>
      <c r="S3926" s="4"/>
      <c r="T3926" s="4"/>
      <c r="U3926" s="4"/>
      <c r="X3926" s="4"/>
      <c r="Y3926" s="18"/>
      <c r="Z3926" s="16"/>
      <c r="AD3926" s="5"/>
    </row>
    <row r="3927" spans="2:30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8"/>
      <c r="S3927" s="4"/>
      <c r="T3927" s="4"/>
      <c r="U3927" s="4"/>
      <c r="X3927" s="4"/>
      <c r="Y3927" s="18"/>
      <c r="Z3927" s="16"/>
      <c r="AD3927" s="5"/>
    </row>
    <row r="3928" spans="2:30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8"/>
      <c r="S3928" s="4"/>
      <c r="T3928" s="4"/>
      <c r="U3928" s="4"/>
      <c r="X3928" s="4"/>
      <c r="Y3928" s="18"/>
      <c r="Z3928" s="16"/>
      <c r="AD3928" s="5"/>
    </row>
    <row r="3929" spans="2:30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8"/>
      <c r="S3929" s="4"/>
      <c r="T3929" s="4"/>
      <c r="U3929" s="4"/>
      <c r="X3929" s="4"/>
      <c r="Y3929" s="18"/>
      <c r="Z3929" s="16"/>
      <c r="AD3929" s="5"/>
    </row>
    <row r="3930" spans="2:30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8"/>
      <c r="S3930" s="4"/>
      <c r="T3930" s="4"/>
      <c r="U3930" s="4"/>
      <c r="X3930" s="4"/>
      <c r="Y3930" s="18"/>
      <c r="Z3930" s="16"/>
      <c r="AD3930" s="5"/>
    </row>
    <row r="3931" spans="2:30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8"/>
      <c r="S3931" s="4"/>
      <c r="T3931" s="4"/>
      <c r="U3931" s="4"/>
      <c r="X3931" s="4"/>
      <c r="Y3931" s="18"/>
      <c r="Z3931" s="16"/>
      <c r="AD3931" s="5"/>
    </row>
    <row r="3932" spans="2:30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8"/>
      <c r="S3932" s="4"/>
      <c r="T3932" s="4"/>
      <c r="U3932" s="4"/>
      <c r="X3932" s="4"/>
      <c r="Y3932" s="18"/>
      <c r="Z3932" s="16"/>
      <c r="AD3932" s="5"/>
    </row>
    <row r="3933" spans="2:30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8"/>
      <c r="S3933" s="4"/>
      <c r="T3933" s="4"/>
      <c r="U3933" s="4"/>
      <c r="X3933" s="4"/>
      <c r="Y3933" s="18"/>
      <c r="Z3933" s="16"/>
      <c r="AD3933" s="5"/>
    </row>
    <row r="3934" spans="2:30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8"/>
      <c r="S3934" s="4"/>
      <c r="T3934" s="4"/>
      <c r="U3934" s="4"/>
      <c r="X3934" s="4"/>
      <c r="Y3934" s="18"/>
      <c r="Z3934" s="16"/>
      <c r="AD3934" s="5"/>
    </row>
    <row r="3935" spans="2:30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8"/>
      <c r="S3935" s="4"/>
      <c r="T3935" s="4"/>
      <c r="U3935" s="4"/>
      <c r="X3935" s="4"/>
      <c r="Y3935" s="18"/>
      <c r="Z3935" s="16"/>
      <c r="AD3935" s="5"/>
    </row>
    <row r="3936" spans="2:30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8"/>
      <c r="S3936" s="4"/>
      <c r="T3936" s="4"/>
      <c r="U3936" s="4"/>
      <c r="X3936" s="4"/>
      <c r="Y3936" s="18"/>
      <c r="Z3936" s="16"/>
      <c r="AD3936" s="5"/>
    </row>
    <row r="3937" spans="2:30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8"/>
      <c r="S3937" s="4"/>
      <c r="T3937" s="4"/>
      <c r="U3937" s="4"/>
      <c r="X3937" s="4"/>
      <c r="Y3937" s="18"/>
      <c r="Z3937" s="16"/>
      <c r="AD3937" s="5"/>
    </row>
    <row r="3938" spans="2:30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8"/>
      <c r="S3938" s="4"/>
      <c r="T3938" s="4"/>
      <c r="U3938" s="4"/>
      <c r="X3938" s="4"/>
      <c r="Y3938" s="18"/>
      <c r="Z3938" s="16"/>
      <c r="AD3938" s="5"/>
    </row>
    <row r="3939" spans="2:30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8"/>
      <c r="S3939" s="4"/>
      <c r="T3939" s="4"/>
      <c r="U3939" s="4"/>
      <c r="X3939" s="4"/>
      <c r="Y3939" s="18"/>
      <c r="Z3939" s="16"/>
      <c r="AD3939" s="5"/>
    </row>
    <row r="3940" spans="2:30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8"/>
      <c r="S3940" s="4"/>
      <c r="T3940" s="4"/>
      <c r="U3940" s="4"/>
      <c r="X3940" s="4"/>
      <c r="Y3940" s="18"/>
      <c r="Z3940" s="16"/>
      <c r="AD3940" s="5"/>
    </row>
    <row r="3941" spans="2:30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8"/>
      <c r="S3941" s="4"/>
      <c r="T3941" s="4"/>
      <c r="U3941" s="4"/>
      <c r="X3941" s="4"/>
      <c r="Y3941" s="18"/>
      <c r="Z3941" s="16"/>
      <c r="AD3941" s="5"/>
    </row>
    <row r="3942" spans="2:30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8"/>
      <c r="S3942" s="4"/>
      <c r="T3942" s="4"/>
      <c r="U3942" s="4"/>
      <c r="X3942" s="4"/>
      <c r="Y3942" s="18"/>
      <c r="Z3942" s="16"/>
      <c r="AD3942" s="5"/>
    </row>
    <row r="3943" spans="2:30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8"/>
      <c r="S3943" s="4"/>
      <c r="T3943" s="4"/>
      <c r="U3943" s="4"/>
      <c r="X3943" s="4"/>
      <c r="Y3943" s="18"/>
      <c r="Z3943" s="16"/>
      <c r="AD3943" s="5"/>
    </row>
    <row r="3944" spans="2:30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8"/>
      <c r="S3944" s="4"/>
      <c r="T3944" s="4"/>
      <c r="U3944" s="4"/>
      <c r="X3944" s="4"/>
      <c r="Y3944" s="18"/>
      <c r="Z3944" s="16"/>
      <c r="AD3944" s="5"/>
    </row>
    <row r="3945" spans="2:30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8"/>
      <c r="S3945" s="4"/>
      <c r="T3945" s="4"/>
      <c r="U3945" s="4"/>
      <c r="X3945" s="4"/>
      <c r="Y3945" s="18"/>
      <c r="Z3945" s="16"/>
      <c r="AD3945" s="5"/>
    </row>
    <row r="3946" spans="2:30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8"/>
      <c r="S3946" s="4"/>
      <c r="T3946" s="4"/>
      <c r="U3946" s="4"/>
      <c r="X3946" s="4"/>
      <c r="Y3946" s="18"/>
      <c r="Z3946" s="16"/>
      <c r="AD3946" s="5"/>
    </row>
    <row r="3947" spans="2:30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8"/>
      <c r="S3947" s="4"/>
      <c r="T3947" s="4"/>
      <c r="U3947" s="4"/>
      <c r="X3947" s="4"/>
      <c r="Y3947" s="18"/>
      <c r="Z3947" s="16"/>
      <c r="AD3947" s="5"/>
    </row>
    <row r="3948" spans="2:30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8"/>
      <c r="S3948" s="4"/>
      <c r="T3948" s="4"/>
      <c r="U3948" s="4"/>
      <c r="X3948" s="4"/>
      <c r="Y3948" s="18"/>
      <c r="Z3948" s="16"/>
      <c r="AD3948" s="5"/>
    </row>
    <row r="3949" spans="2:30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8"/>
      <c r="S3949" s="4"/>
      <c r="T3949" s="4"/>
      <c r="U3949" s="4"/>
      <c r="X3949" s="4"/>
      <c r="Y3949" s="18"/>
      <c r="Z3949" s="16"/>
      <c r="AD3949" s="5"/>
    </row>
    <row r="3950" spans="2:30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8"/>
      <c r="S3950" s="4"/>
      <c r="T3950" s="4"/>
      <c r="U3950" s="4"/>
      <c r="X3950" s="4"/>
      <c r="Y3950" s="18"/>
      <c r="Z3950" s="16"/>
      <c r="AD3950" s="5"/>
    </row>
    <row r="3951" spans="2:30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8"/>
      <c r="S3951" s="4"/>
      <c r="T3951" s="4"/>
      <c r="U3951" s="4"/>
      <c r="X3951" s="4"/>
      <c r="Y3951" s="18"/>
      <c r="Z3951" s="16"/>
      <c r="AD3951" s="5"/>
    </row>
    <row r="3952" spans="2:30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8"/>
      <c r="S3952" s="4"/>
      <c r="T3952" s="4"/>
      <c r="U3952" s="4"/>
      <c r="X3952" s="4"/>
      <c r="Y3952" s="18"/>
      <c r="Z3952" s="16"/>
      <c r="AD3952" s="5"/>
    </row>
    <row r="3953" spans="2:30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8"/>
      <c r="S3953" s="4"/>
      <c r="T3953" s="4"/>
      <c r="U3953" s="4"/>
      <c r="X3953" s="4"/>
      <c r="Y3953" s="18"/>
      <c r="Z3953" s="16"/>
      <c r="AD3953" s="5"/>
    </row>
    <row r="3954" spans="2:30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8"/>
      <c r="S3954" s="4"/>
      <c r="T3954" s="4"/>
      <c r="U3954" s="4"/>
      <c r="X3954" s="4"/>
      <c r="Y3954" s="18"/>
      <c r="Z3954" s="16"/>
      <c r="AD3954" s="5"/>
    </row>
    <row r="3955" spans="2:30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8"/>
      <c r="S3955" s="4"/>
      <c r="T3955" s="4"/>
      <c r="U3955" s="4"/>
      <c r="X3955" s="4"/>
      <c r="Y3955" s="18"/>
      <c r="Z3955" s="16"/>
      <c r="AD3955" s="5"/>
    </row>
    <row r="3956" spans="2:30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8"/>
      <c r="S3956" s="4"/>
      <c r="T3956" s="4"/>
      <c r="U3956" s="4"/>
      <c r="X3956" s="4"/>
      <c r="Y3956" s="18"/>
      <c r="Z3956" s="16"/>
      <c r="AD3956" s="5"/>
    </row>
    <row r="3957" spans="2:30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8"/>
      <c r="S3957" s="4"/>
      <c r="T3957" s="4"/>
      <c r="U3957" s="4"/>
      <c r="X3957" s="4"/>
      <c r="Y3957" s="18"/>
      <c r="Z3957" s="16"/>
      <c r="AD3957" s="5"/>
    </row>
    <row r="3958" spans="2:30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8"/>
      <c r="S3958" s="4"/>
      <c r="T3958" s="4"/>
      <c r="U3958" s="4"/>
      <c r="X3958" s="4"/>
      <c r="Y3958" s="18"/>
      <c r="Z3958" s="16"/>
      <c r="AD3958" s="5"/>
    </row>
    <row r="3959" spans="2:30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8"/>
      <c r="S3959" s="4"/>
      <c r="T3959" s="4"/>
      <c r="U3959" s="4"/>
      <c r="X3959" s="4"/>
      <c r="Y3959" s="18"/>
      <c r="Z3959" s="16"/>
      <c r="AD3959" s="5"/>
    </row>
    <row r="3960" spans="2:30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8"/>
      <c r="S3960" s="4"/>
      <c r="T3960" s="4"/>
      <c r="U3960" s="4"/>
      <c r="X3960" s="4"/>
      <c r="Y3960" s="18"/>
      <c r="Z3960" s="16"/>
      <c r="AD3960" s="5"/>
    </row>
    <row r="3961" spans="2:30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8"/>
      <c r="S3961" s="4"/>
      <c r="T3961" s="4"/>
      <c r="U3961" s="4"/>
      <c r="X3961" s="4"/>
      <c r="Y3961" s="18"/>
      <c r="Z3961" s="16"/>
      <c r="AD3961" s="5"/>
    </row>
    <row r="3962" spans="2:30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8"/>
      <c r="S3962" s="4"/>
      <c r="T3962" s="4"/>
      <c r="U3962" s="4"/>
      <c r="X3962" s="4"/>
      <c r="Y3962" s="18"/>
      <c r="Z3962" s="16"/>
      <c r="AD3962" s="5"/>
    </row>
    <row r="3963" spans="2:30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8"/>
      <c r="S3963" s="4"/>
      <c r="T3963" s="4"/>
      <c r="U3963" s="4"/>
      <c r="X3963" s="4"/>
      <c r="Y3963" s="18"/>
      <c r="Z3963" s="16"/>
      <c r="AD3963" s="5"/>
    </row>
    <row r="3964" spans="2:30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8"/>
      <c r="S3964" s="4"/>
      <c r="T3964" s="4"/>
      <c r="U3964" s="4"/>
      <c r="X3964" s="4"/>
      <c r="Y3964" s="18"/>
      <c r="Z3964" s="16"/>
      <c r="AD3964" s="5"/>
    </row>
    <row r="3965" spans="2:30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8"/>
      <c r="S3965" s="4"/>
      <c r="T3965" s="4"/>
      <c r="U3965" s="4"/>
      <c r="X3965" s="4"/>
      <c r="Y3965" s="18"/>
      <c r="Z3965" s="16"/>
      <c r="AD3965" s="5"/>
    </row>
    <row r="3966" spans="2:30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8"/>
      <c r="S3966" s="4"/>
      <c r="T3966" s="4"/>
      <c r="U3966" s="4"/>
      <c r="X3966" s="4"/>
      <c r="Y3966" s="18"/>
      <c r="Z3966" s="16"/>
      <c r="AD3966" s="5"/>
    </row>
    <row r="3967" spans="2:30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8"/>
      <c r="S3967" s="4"/>
      <c r="T3967" s="4"/>
      <c r="U3967" s="4"/>
      <c r="X3967" s="4"/>
      <c r="Y3967" s="18"/>
      <c r="Z3967" s="16"/>
      <c r="AD3967" s="5"/>
    </row>
    <row r="3968" spans="2:30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8"/>
      <c r="S3968" s="4"/>
      <c r="T3968" s="4"/>
      <c r="U3968" s="4"/>
      <c r="X3968" s="4"/>
      <c r="Y3968" s="18"/>
      <c r="Z3968" s="16"/>
      <c r="AD3968" s="5"/>
    </row>
    <row r="3969" spans="2:30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8"/>
      <c r="S3969" s="4"/>
      <c r="T3969" s="4"/>
      <c r="U3969" s="4"/>
      <c r="X3969" s="4"/>
      <c r="Y3969" s="18"/>
      <c r="Z3969" s="16"/>
      <c r="AD3969" s="5"/>
    </row>
    <row r="3970" spans="2:30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8"/>
      <c r="S3970" s="4"/>
      <c r="T3970" s="4"/>
      <c r="U3970" s="4"/>
      <c r="X3970" s="4"/>
      <c r="Y3970" s="18"/>
      <c r="Z3970" s="16"/>
      <c r="AD3970" s="5"/>
    </row>
    <row r="3971" spans="2:30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8"/>
      <c r="S3971" s="4"/>
      <c r="T3971" s="4"/>
      <c r="U3971" s="4"/>
      <c r="X3971" s="4"/>
      <c r="Y3971" s="18"/>
      <c r="Z3971" s="16"/>
      <c r="AD3971" s="5"/>
    </row>
    <row r="3972" spans="2:30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8"/>
      <c r="S3972" s="4"/>
      <c r="T3972" s="4"/>
      <c r="U3972" s="4"/>
      <c r="X3972" s="4"/>
      <c r="Y3972" s="18"/>
      <c r="Z3972" s="16"/>
      <c r="AD3972" s="5"/>
    </row>
    <row r="3973" spans="2:30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8"/>
      <c r="S3973" s="4"/>
      <c r="T3973" s="4"/>
      <c r="U3973" s="4"/>
      <c r="X3973" s="4"/>
      <c r="Y3973" s="18"/>
      <c r="Z3973" s="16"/>
      <c r="AD3973" s="5"/>
    </row>
    <row r="3974" spans="2:30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8"/>
      <c r="S3974" s="4"/>
      <c r="T3974" s="4"/>
      <c r="U3974" s="4"/>
      <c r="X3974" s="4"/>
      <c r="Y3974" s="18"/>
      <c r="Z3974" s="16"/>
      <c r="AD3974" s="5"/>
    </row>
    <row r="3975" spans="2:30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8"/>
      <c r="S3975" s="4"/>
      <c r="T3975" s="4"/>
      <c r="U3975" s="4"/>
      <c r="X3975" s="4"/>
      <c r="Y3975" s="18"/>
      <c r="Z3975" s="16"/>
      <c r="AD3975" s="5"/>
    </row>
    <row r="3976" spans="2:30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8"/>
      <c r="S3976" s="4"/>
      <c r="T3976" s="4"/>
      <c r="U3976" s="4"/>
      <c r="X3976" s="4"/>
      <c r="Y3976" s="18"/>
      <c r="Z3976" s="16"/>
      <c r="AD3976" s="5"/>
    </row>
    <row r="3977" spans="2:30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8"/>
      <c r="S3977" s="4"/>
      <c r="T3977" s="4"/>
      <c r="U3977" s="4"/>
      <c r="X3977" s="4"/>
      <c r="Y3977" s="18"/>
      <c r="Z3977" s="16"/>
      <c r="AD3977" s="5"/>
    </row>
    <row r="3978" spans="2:30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8"/>
      <c r="S3978" s="4"/>
      <c r="T3978" s="4"/>
      <c r="U3978" s="4"/>
      <c r="X3978" s="4"/>
      <c r="Y3978" s="18"/>
      <c r="Z3978" s="16"/>
      <c r="AD3978" s="5"/>
    </row>
    <row r="3979" spans="2:30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8"/>
      <c r="S3979" s="4"/>
      <c r="T3979" s="4"/>
      <c r="U3979" s="4"/>
      <c r="X3979" s="4"/>
      <c r="Y3979" s="18"/>
      <c r="Z3979" s="16"/>
      <c r="AD3979" s="5"/>
    </row>
    <row r="3980" spans="2:30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8"/>
      <c r="S3980" s="4"/>
      <c r="T3980" s="4"/>
      <c r="U3980" s="4"/>
      <c r="X3980" s="4"/>
      <c r="Y3980" s="18"/>
      <c r="Z3980" s="16"/>
      <c r="AD3980" s="5"/>
    </row>
    <row r="3981" spans="2:30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8"/>
      <c r="S3981" s="4"/>
      <c r="T3981" s="4"/>
      <c r="U3981" s="4"/>
      <c r="X3981" s="4"/>
      <c r="Y3981" s="18"/>
      <c r="Z3981" s="16"/>
      <c r="AD3981" s="5"/>
    </row>
    <row r="3982" spans="2:30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8"/>
      <c r="S3982" s="4"/>
      <c r="T3982" s="4"/>
      <c r="U3982" s="4"/>
      <c r="X3982" s="4"/>
      <c r="Y3982" s="18"/>
      <c r="Z3982" s="16"/>
      <c r="AD3982" s="5"/>
    </row>
    <row r="3983" spans="2:30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8"/>
      <c r="S3983" s="4"/>
      <c r="T3983" s="4"/>
      <c r="U3983" s="4"/>
      <c r="X3983" s="4"/>
      <c r="Y3983" s="18"/>
      <c r="Z3983" s="16"/>
      <c r="AD3983" s="5"/>
    </row>
    <row r="3984" spans="2:30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8"/>
      <c r="S3984" s="4"/>
      <c r="T3984" s="4"/>
      <c r="U3984" s="4"/>
      <c r="X3984" s="4"/>
      <c r="Y3984" s="18"/>
      <c r="Z3984" s="16"/>
      <c r="AD3984" s="5"/>
    </row>
    <row r="3985" spans="2:30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8"/>
      <c r="S3985" s="4"/>
      <c r="T3985" s="4"/>
      <c r="U3985" s="4"/>
      <c r="X3985" s="4"/>
      <c r="Y3985" s="18"/>
      <c r="Z3985" s="16"/>
      <c r="AD3985" s="5"/>
    </row>
    <row r="3986" spans="2:30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8"/>
      <c r="S3986" s="4"/>
      <c r="T3986" s="4"/>
      <c r="U3986" s="4"/>
      <c r="X3986" s="4"/>
      <c r="Y3986" s="18"/>
      <c r="Z3986" s="16"/>
      <c r="AD3986" s="5"/>
    </row>
    <row r="3987" spans="2:30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8"/>
      <c r="S3987" s="4"/>
      <c r="T3987" s="4"/>
      <c r="U3987" s="4"/>
      <c r="X3987" s="4"/>
      <c r="Y3987" s="18"/>
      <c r="Z3987" s="16"/>
      <c r="AD3987" s="5"/>
    </row>
    <row r="3988" spans="2:30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8"/>
      <c r="S3988" s="4"/>
      <c r="T3988" s="4"/>
      <c r="U3988" s="4"/>
      <c r="X3988" s="4"/>
      <c r="Y3988" s="18"/>
      <c r="Z3988" s="16"/>
      <c r="AD3988" s="5"/>
    </row>
    <row r="3989" spans="2:30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8"/>
      <c r="S3989" s="4"/>
      <c r="T3989" s="4"/>
      <c r="U3989" s="4"/>
      <c r="X3989" s="4"/>
      <c r="Y3989" s="18"/>
      <c r="Z3989" s="16"/>
      <c r="AD3989" s="5"/>
    </row>
    <row r="3990" spans="2:30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8"/>
      <c r="S3990" s="4"/>
      <c r="T3990" s="4"/>
      <c r="U3990" s="4"/>
      <c r="X3990" s="4"/>
      <c r="Y3990" s="18"/>
      <c r="Z3990" s="16"/>
      <c r="AD3990" s="5"/>
    </row>
    <row r="3991" spans="2:30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8"/>
      <c r="S3991" s="4"/>
      <c r="T3991" s="4"/>
      <c r="U3991" s="4"/>
      <c r="X3991" s="4"/>
      <c r="Y3991" s="18"/>
      <c r="Z3991" s="16"/>
      <c r="AD3991" s="5"/>
    </row>
    <row r="3992" spans="2:30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8"/>
      <c r="S3992" s="4"/>
      <c r="T3992" s="4"/>
      <c r="U3992" s="4"/>
      <c r="X3992" s="4"/>
      <c r="Y3992" s="18"/>
      <c r="Z3992" s="16"/>
      <c r="AD3992" s="5"/>
    </row>
    <row r="3993" spans="2:30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8"/>
      <c r="S3993" s="4"/>
      <c r="T3993" s="4"/>
      <c r="U3993" s="4"/>
      <c r="X3993" s="4"/>
      <c r="Y3993" s="18"/>
      <c r="Z3993" s="16"/>
      <c r="AD3993" s="5"/>
    </row>
    <row r="3994" spans="2:30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8"/>
      <c r="S3994" s="4"/>
      <c r="T3994" s="4"/>
      <c r="U3994" s="4"/>
      <c r="X3994" s="4"/>
      <c r="Y3994" s="18"/>
      <c r="Z3994" s="16"/>
      <c r="AD3994" s="5"/>
    </row>
    <row r="3995" spans="2:30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8"/>
      <c r="S3995" s="4"/>
      <c r="T3995" s="4"/>
      <c r="U3995" s="4"/>
      <c r="X3995" s="4"/>
      <c r="Y3995" s="18"/>
      <c r="Z3995" s="16"/>
      <c r="AD3995" s="5"/>
    </row>
    <row r="3996" spans="2:30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8"/>
      <c r="S3996" s="4"/>
      <c r="T3996" s="4"/>
      <c r="U3996" s="4"/>
      <c r="X3996" s="4"/>
      <c r="Y3996" s="18"/>
      <c r="Z3996" s="16"/>
      <c r="AD3996" s="5"/>
    </row>
    <row r="3997" spans="2:30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8"/>
      <c r="S3997" s="4"/>
      <c r="T3997" s="4"/>
      <c r="U3997" s="4"/>
      <c r="X3997" s="4"/>
      <c r="Y3997" s="18"/>
      <c r="Z3997" s="16"/>
      <c r="AD3997" s="5"/>
    </row>
    <row r="3998" spans="2:30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8"/>
      <c r="S3998" s="4"/>
      <c r="T3998" s="4"/>
      <c r="U3998" s="4"/>
      <c r="X3998" s="4"/>
      <c r="Y3998" s="18"/>
      <c r="Z3998" s="16"/>
      <c r="AD3998" s="5"/>
    </row>
    <row r="3999" spans="2:30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8"/>
      <c r="S3999" s="4"/>
      <c r="T3999" s="4"/>
      <c r="U3999" s="4"/>
      <c r="X3999" s="4"/>
      <c r="Y3999" s="18"/>
      <c r="Z3999" s="16"/>
      <c r="AD3999" s="5"/>
    </row>
    <row r="4000" spans="2:30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8"/>
      <c r="S4000" s="4"/>
      <c r="T4000" s="4"/>
      <c r="U4000" s="4"/>
      <c r="X4000" s="4"/>
      <c r="Y4000" s="18"/>
      <c r="Z4000" s="16"/>
      <c r="AD4000" s="5"/>
    </row>
    <row r="4001" spans="2:30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8"/>
      <c r="S4001" s="4"/>
      <c r="T4001" s="4"/>
      <c r="U4001" s="4"/>
      <c r="X4001" s="4"/>
      <c r="Y4001" s="18"/>
      <c r="Z4001" s="16"/>
      <c r="AD4001" s="5"/>
    </row>
    <row r="4002" spans="2:30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8"/>
      <c r="S4002" s="4"/>
      <c r="T4002" s="4"/>
      <c r="U4002" s="4"/>
      <c r="X4002" s="4"/>
      <c r="Y4002" s="18"/>
      <c r="Z4002" s="16"/>
      <c r="AD4002" s="5"/>
    </row>
    <row r="4003" spans="2:30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8"/>
      <c r="S4003" s="4"/>
      <c r="T4003" s="4"/>
      <c r="U4003" s="4"/>
      <c r="X4003" s="4"/>
      <c r="Y4003" s="18"/>
      <c r="Z4003" s="16"/>
      <c r="AD4003" s="5"/>
    </row>
    <row r="4004" spans="2:30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8"/>
      <c r="S4004" s="4"/>
      <c r="T4004" s="4"/>
      <c r="U4004" s="4"/>
      <c r="X4004" s="4"/>
      <c r="Y4004" s="18"/>
      <c r="Z4004" s="16"/>
      <c r="AD4004" s="5"/>
    </row>
    <row r="4005" spans="2:30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8"/>
      <c r="S4005" s="4"/>
      <c r="T4005" s="4"/>
      <c r="U4005" s="4"/>
      <c r="X4005" s="4"/>
      <c r="Y4005" s="18"/>
      <c r="Z4005" s="16"/>
      <c r="AD4005" s="5"/>
    </row>
    <row r="4006" spans="2:30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8"/>
      <c r="S4006" s="4"/>
      <c r="T4006" s="4"/>
      <c r="U4006" s="4"/>
      <c r="X4006" s="4"/>
      <c r="Y4006" s="18"/>
      <c r="Z4006" s="16"/>
      <c r="AD4006" s="5"/>
    </row>
    <row r="4007" spans="2:30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8"/>
      <c r="S4007" s="4"/>
      <c r="T4007" s="4"/>
      <c r="U4007" s="4"/>
      <c r="X4007" s="4"/>
      <c r="Y4007" s="18"/>
      <c r="Z4007" s="16"/>
      <c r="AD4007" s="5"/>
    </row>
    <row r="4008" spans="2:30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8"/>
      <c r="S4008" s="4"/>
      <c r="T4008" s="4"/>
      <c r="U4008" s="4"/>
      <c r="X4008" s="4"/>
      <c r="Y4008" s="18"/>
      <c r="Z4008" s="16"/>
      <c r="AD4008" s="5"/>
    </row>
    <row r="4009" spans="2:30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8"/>
      <c r="S4009" s="4"/>
      <c r="T4009" s="4"/>
      <c r="U4009" s="4"/>
      <c r="X4009" s="4"/>
      <c r="Y4009" s="18"/>
      <c r="Z4009" s="16"/>
      <c r="AD4009" s="5"/>
    </row>
    <row r="4010" spans="2:30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8"/>
      <c r="S4010" s="4"/>
      <c r="T4010" s="4"/>
      <c r="U4010" s="4"/>
      <c r="X4010" s="4"/>
      <c r="Y4010" s="18"/>
      <c r="Z4010" s="16"/>
      <c r="AD4010" s="5"/>
    </row>
    <row r="4011" spans="2:30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8"/>
      <c r="S4011" s="4"/>
      <c r="T4011" s="4"/>
      <c r="U4011" s="4"/>
      <c r="X4011" s="4"/>
      <c r="Y4011" s="18"/>
      <c r="Z4011" s="16"/>
      <c r="AD4011" s="5"/>
    </row>
    <row r="4012" spans="2:30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8"/>
      <c r="S4012" s="4"/>
      <c r="T4012" s="4"/>
      <c r="U4012" s="4"/>
      <c r="X4012" s="4"/>
      <c r="Y4012" s="18"/>
      <c r="Z4012" s="16"/>
      <c r="AD4012" s="5"/>
    </row>
    <row r="4013" spans="2:30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8"/>
      <c r="S4013" s="4"/>
      <c r="T4013" s="4"/>
      <c r="U4013" s="4"/>
      <c r="X4013" s="4"/>
      <c r="Y4013" s="18"/>
      <c r="Z4013" s="16"/>
      <c r="AD4013" s="5"/>
    </row>
    <row r="4014" spans="2:30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8"/>
      <c r="S4014" s="4"/>
      <c r="T4014" s="4"/>
      <c r="U4014" s="4"/>
      <c r="X4014" s="4"/>
      <c r="Y4014" s="18"/>
      <c r="Z4014" s="16"/>
      <c r="AD4014" s="5"/>
    </row>
    <row r="4015" spans="2:30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8"/>
      <c r="S4015" s="4"/>
      <c r="T4015" s="4"/>
      <c r="U4015" s="4"/>
      <c r="X4015" s="4"/>
      <c r="Y4015" s="18"/>
      <c r="Z4015" s="16"/>
      <c r="AD4015" s="5"/>
    </row>
    <row r="4016" spans="2:30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8"/>
      <c r="S4016" s="4"/>
      <c r="T4016" s="4"/>
      <c r="U4016" s="4"/>
      <c r="X4016" s="4"/>
      <c r="Y4016" s="18"/>
      <c r="Z4016" s="16"/>
      <c r="AD4016" s="5"/>
    </row>
    <row r="4017" spans="2:30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8"/>
      <c r="S4017" s="4"/>
      <c r="T4017" s="4"/>
      <c r="U4017" s="4"/>
      <c r="X4017" s="4"/>
      <c r="Y4017" s="18"/>
      <c r="Z4017" s="16"/>
      <c r="AD4017" s="5"/>
    </row>
    <row r="4018" spans="2:30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8"/>
      <c r="S4018" s="4"/>
      <c r="T4018" s="4"/>
      <c r="U4018" s="4"/>
      <c r="X4018" s="4"/>
      <c r="Y4018" s="18"/>
      <c r="Z4018" s="16"/>
      <c r="AD4018" s="5"/>
    </row>
    <row r="4019" spans="2:30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8"/>
      <c r="S4019" s="4"/>
      <c r="T4019" s="4"/>
      <c r="U4019" s="4"/>
      <c r="X4019" s="4"/>
      <c r="Y4019" s="18"/>
      <c r="Z4019" s="16"/>
      <c r="AD4019" s="5"/>
    </row>
    <row r="4020" spans="2:30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8"/>
      <c r="S4020" s="4"/>
      <c r="T4020" s="4"/>
      <c r="U4020" s="4"/>
      <c r="X4020" s="4"/>
      <c r="Y4020" s="18"/>
      <c r="Z4020" s="16"/>
      <c r="AD4020" s="5"/>
    </row>
    <row r="4021" spans="2:30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8"/>
      <c r="S4021" s="4"/>
      <c r="T4021" s="4"/>
      <c r="U4021" s="4"/>
      <c r="X4021" s="4"/>
      <c r="Y4021" s="18"/>
      <c r="Z4021" s="16"/>
      <c r="AD4021" s="5"/>
    </row>
    <row r="4022" spans="2:30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8"/>
      <c r="S4022" s="4"/>
      <c r="T4022" s="4"/>
      <c r="U4022" s="4"/>
      <c r="X4022" s="4"/>
      <c r="Y4022" s="18"/>
      <c r="Z4022" s="16"/>
      <c r="AD4022" s="5"/>
    </row>
    <row r="4023" spans="2:30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8"/>
      <c r="S4023" s="4"/>
      <c r="T4023" s="4"/>
      <c r="U4023" s="4"/>
      <c r="X4023" s="4"/>
      <c r="Y4023" s="18"/>
      <c r="Z4023" s="16"/>
      <c r="AD4023" s="5"/>
    </row>
    <row r="4024" spans="2:30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8"/>
      <c r="S4024" s="4"/>
      <c r="T4024" s="4"/>
      <c r="U4024" s="4"/>
      <c r="X4024" s="4"/>
      <c r="Y4024" s="18"/>
      <c r="Z4024" s="16"/>
      <c r="AD4024" s="5"/>
    </row>
    <row r="4025" spans="2:30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8"/>
      <c r="S4025" s="4"/>
      <c r="T4025" s="4"/>
      <c r="U4025" s="4"/>
      <c r="X4025" s="4"/>
      <c r="Y4025" s="18"/>
      <c r="Z4025" s="16"/>
      <c r="AD4025" s="5"/>
    </row>
    <row r="4026" spans="2:30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8"/>
      <c r="S4026" s="4"/>
      <c r="T4026" s="4"/>
      <c r="U4026" s="4"/>
      <c r="X4026" s="4"/>
      <c r="Y4026" s="18"/>
      <c r="Z4026" s="16"/>
      <c r="AD4026" s="5"/>
    </row>
    <row r="4027" spans="2:30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8"/>
      <c r="S4027" s="4"/>
      <c r="T4027" s="4"/>
      <c r="U4027" s="4"/>
      <c r="X4027" s="4"/>
      <c r="Y4027" s="18"/>
      <c r="Z4027" s="16"/>
      <c r="AD4027" s="5"/>
    </row>
    <row r="4028" spans="2:30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8"/>
      <c r="S4028" s="4"/>
      <c r="T4028" s="4"/>
      <c r="U4028" s="4"/>
      <c r="X4028" s="4"/>
      <c r="Y4028" s="18"/>
      <c r="Z4028" s="16"/>
      <c r="AD4028" s="5"/>
    </row>
    <row r="4029" spans="2:30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8"/>
      <c r="S4029" s="4"/>
      <c r="T4029" s="4"/>
      <c r="U4029" s="4"/>
      <c r="X4029" s="4"/>
      <c r="Y4029" s="18"/>
      <c r="Z4029" s="16"/>
      <c r="AD4029" s="5"/>
    </row>
    <row r="4030" spans="2:30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8"/>
      <c r="S4030" s="4"/>
      <c r="T4030" s="4"/>
      <c r="U4030" s="4"/>
      <c r="X4030" s="4"/>
      <c r="Y4030" s="18"/>
      <c r="Z4030" s="16"/>
      <c r="AD4030" s="5"/>
    </row>
    <row r="4031" spans="2:30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8"/>
      <c r="S4031" s="4"/>
      <c r="T4031" s="4"/>
      <c r="U4031" s="4"/>
      <c r="X4031" s="4"/>
      <c r="Y4031" s="18"/>
      <c r="Z4031" s="16"/>
      <c r="AD4031" s="5"/>
    </row>
    <row r="4032" spans="2:30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8"/>
      <c r="S4032" s="4"/>
      <c r="T4032" s="4"/>
      <c r="U4032" s="4"/>
      <c r="X4032" s="4"/>
      <c r="Y4032" s="18"/>
      <c r="Z4032" s="16"/>
      <c r="AD4032" s="5"/>
    </row>
    <row r="4033" spans="2:30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8"/>
      <c r="S4033" s="4"/>
      <c r="T4033" s="4"/>
      <c r="U4033" s="4"/>
      <c r="X4033" s="4"/>
      <c r="Y4033" s="18"/>
      <c r="Z4033" s="16"/>
      <c r="AD4033" s="5"/>
    </row>
    <row r="4034" spans="2:30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8"/>
      <c r="S4034" s="4"/>
      <c r="T4034" s="4"/>
      <c r="U4034" s="4"/>
      <c r="X4034" s="4"/>
      <c r="Y4034" s="18"/>
      <c r="Z4034" s="16"/>
      <c r="AD4034" s="5"/>
    </row>
    <row r="4035" spans="2:30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8"/>
      <c r="S4035" s="4"/>
      <c r="T4035" s="4"/>
      <c r="U4035" s="4"/>
      <c r="X4035" s="4"/>
      <c r="Y4035" s="18"/>
      <c r="Z4035" s="16"/>
      <c r="AD4035" s="5"/>
    </row>
    <row r="4036" spans="2:30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8"/>
      <c r="S4036" s="4"/>
      <c r="T4036" s="4"/>
      <c r="U4036" s="4"/>
      <c r="X4036" s="4"/>
      <c r="Y4036" s="18"/>
      <c r="Z4036" s="16"/>
      <c r="AD4036" s="5"/>
    </row>
    <row r="4037" spans="2:30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8"/>
      <c r="S4037" s="4"/>
      <c r="T4037" s="4"/>
      <c r="U4037" s="4"/>
      <c r="X4037" s="4"/>
      <c r="Y4037" s="18"/>
      <c r="Z4037" s="16"/>
      <c r="AD4037" s="5"/>
    </row>
    <row r="4038" spans="2:30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8"/>
      <c r="S4038" s="4"/>
      <c r="T4038" s="4"/>
      <c r="U4038" s="4"/>
      <c r="X4038" s="4"/>
      <c r="Y4038" s="18"/>
      <c r="Z4038" s="16"/>
      <c r="AD4038" s="5"/>
    </row>
    <row r="4039" spans="2:30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8"/>
      <c r="S4039" s="4"/>
      <c r="T4039" s="4"/>
      <c r="U4039" s="4"/>
      <c r="X4039" s="4"/>
      <c r="Y4039" s="18"/>
      <c r="Z4039" s="16"/>
      <c r="AD4039" s="5"/>
    </row>
    <row r="4040" spans="2:30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8"/>
      <c r="S4040" s="4"/>
      <c r="T4040" s="4"/>
      <c r="U4040" s="4"/>
      <c r="X4040" s="4"/>
      <c r="Y4040" s="18"/>
      <c r="Z4040" s="16"/>
      <c r="AD4040" s="5"/>
    </row>
    <row r="4041" spans="2:30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8"/>
      <c r="S4041" s="4"/>
      <c r="T4041" s="4"/>
      <c r="U4041" s="4"/>
      <c r="X4041" s="4"/>
      <c r="Y4041" s="18"/>
      <c r="Z4041" s="16"/>
      <c r="AD4041" s="5"/>
    </row>
    <row r="4042" spans="2:30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8"/>
      <c r="S4042" s="4"/>
      <c r="T4042" s="4"/>
      <c r="U4042" s="4"/>
      <c r="X4042" s="4"/>
      <c r="Y4042" s="18"/>
      <c r="Z4042" s="16"/>
      <c r="AD4042" s="5"/>
    </row>
    <row r="4043" spans="2:30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8"/>
      <c r="S4043" s="4"/>
      <c r="T4043" s="4"/>
      <c r="U4043" s="4"/>
      <c r="X4043" s="4"/>
      <c r="Y4043" s="18"/>
      <c r="Z4043" s="16"/>
      <c r="AD4043" s="5"/>
    </row>
    <row r="4044" spans="2:30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8"/>
      <c r="S4044" s="4"/>
      <c r="T4044" s="4"/>
      <c r="U4044" s="4"/>
      <c r="X4044" s="4"/>
      <c r="Y4044" s="18"/>
      <c r="Z4044" s="16"/>
      <c r="AD4044" s="5"/>
    </row>
    <row r="4045" spans="2:30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8"/>
      <c r="S4045" s="4"/>
      <c r="T4045" s="4"/>
      <c r="U4045" s="4"/>
      <c r="X4045" s="4"/>
      <c r="Y4045" s="18"/>
      <c r="Z4045" s="16"/>
      <c r="AD4045" s="5"/>
    </row>
    <row r="4046" spans="2:30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8"/>
      <c r="S4046" s="4"/>
      <c r="T4046" s="4"/>
      <c r="U4046" s="4"/>
      <c r="X4046" s="4"/>
      <c r="Y4046" s="18"/>
      <c r="Z4046" s="16"/>
      <c r="AD4046" s="5"/>
    </row>
    <row r="4047" spans="2:30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8"/>
      <c r="S4047" s="4"/>
      <c r="T4047" s="4"/>
      <c r="U4047" s="4"/>
      <c r="X4047" s="4"/>
      <c r="Y4047" s="18"/>
      <c r="Z4047" s="16"/>
      <c r="AD4047" s="5"/>
    </row>
    <row r="4048" spans="2:30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8"/>
      <c r="S4048" s="4"/>
      <c r="T4048" s="4"/>
      <c r="U4048" s="4"/>
      <c r="X4048" s="4"/>
      <c r="Y4048" s="18"/>
      <c r="Z4048" s="16"/>
      <c r="AD4048" s="5"/>
    </row>
    <row r="4049" spans="2:30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8"/>
      <c r="S4049" s="4"/>
      <c r="T4049" s="4"/>
      <c r="U4049" s="4"/>
      <c r="X4049" s="4"/>
      <c r="Y4049" s="18"/>
      <c r="Z4049" s="16"/>
      <c r="AD4049" s="5"/>
    </row>
    <row r="4050" spans="2:30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8"/>
      <c r="S4050" s="4"/>
      <c r="T4050" s="4"/>
      <c r="U4050" s="4"/>
      <c r="X4050" s="4"/>
      <c r="Y4050" s="18"/>
      <c r="Z4050" s="16"/>
      <c r="AD4050" s="5"/>
    </row>
    <row r="4051" spans="2:30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8"/>
      <c r="S4051" s="4"/>
      <c r="T4051" s="4"/>
      <c r="U4051" s="4"/>
      <c r="X4051" s="4"/>
      <c r="Y4051" s="18"/>
      <c r="Z4051" s="16"/>
      <c r="AD4051" s="5"/>
    </row>
    <row r="4052" spans="2:30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8"/>
      <c r="S4052" s="4"/>
      <c r="T4052" s="4"/>
      <c r="U4052" s="4"/>
      <c r="X4052" s="4"/>
      <c r="Y4052" s="18"/>
      <c r="Z4052" s="16"/>
      <c r="AD4052" s="5"/>
    </row>
    <row r="4053" spans="2:30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8"/>
      <c r="S4053" s="4"/>
      <c r="T4053" s="4"/>
      <c r="U4053" s="4"/>
      <c r="X4053" s="4"/>
      <c r="Y4053" s="18"/>
      <c r="Z4053" s="16"/>
      <c r="AD4053" s="5"/>
    </row>
    <row r="4054" spans="2:30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8"/>
      <c r="S4054" s="4"/>
      <c r="T4054" s="4"/>
      <c r="U4054" s="4"/>
      <c r="X4054" s="4"/>
      <c r="Y4054" s="18"/>
      <c r="Z4054" s="16"/>
      <c r="AD4054" s="5"/>
    </row>
    <row r="4055" spans="2:30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8"/>
      <c r="S4055" s="4"/>
      <c r="T4055" s="4"/>
      <c r="U4055" s="4"/>
      <c r="X4055" s="4"/>
      <c r="Y4055" s="18"/>
      <c r="Z4055" s="16"/>
      <c r="AD4055" s="5"/>
    </row>
    <row r="4056" spans="2:30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8"/>
      <c r="S4056" s="4"/>
      <c r="T4056" s="4"/>
      <c r="U4056" s="4"/>
      <c r="X4056" s="4"/>
      <c r="Y4056" s="18"/>
      <c r="Z4056" s="16"/>
      <c r="AD4056" s="5"/>
    </row>
    <row r="4057" spans="2:30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8"/>
      <c r="S4057" s="4"/>
      <c r="T4057" s="4"/>
      <c r="U4057" s="4"/>
      <c r="X4057" s="4"/>
      <c r="Y4057" s="18"/>
      <c r="Z4057" s="16"/>
      <c r="AD4057" s="5"/>
    </row>
    <row r="4058" spans="2:30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8"/>
      <c r="S4058" s="4"/>
      <c r="T4058" s="4"/>
      <c r="U4058" s="4"/>
      <c r="X4058" s="4"/>
      <c r="Y4058" s="18"/>
      <c r="Z4058" s="16"/>
      <c r="AD4058" s="5"/>
    </row>
    <row r="4059" spans="2:30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8"/>
      <c r="S4059" s="4"/>
      <c r="T4059" s="4"/>
      <c r="U4059" s="4"/>
      <c r="X4059" s="4"/>
      <c r="Y4059" s="18"/>
      <c r="Z4059" s="16"/>
      <c r="AD4059" s="5"/>
    </row>
    <row r="4060" spans="2:30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8"/>
      <c r="S4060" s="4"/>
      <c r="T4060" s="4"/>
      <c r="U4060" s="4"/>
      <c r="X4060" s="4"/>
      <c r="Y4060" s="18"/>
      <c r="Z4060" s="16"/>
      <c r="AD4060" s="5"/>
    </row>
    <row r="4061" spans="2:30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8"/>
      <c r="S4061" s="4"/>
      <c r="T4061" s="4"/>
      <c r="U4061" s="4"/>
      <c r="X4061" s="4"/>
      <c r="Y4061" s="18"/>
      <c r="Z4061" s="16"/>
      <c r="AD4061" s="5"/>
    </row>
    <row r="4062" spans="2:30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8"/>
      <c r="S4062" s="4"/>
      <c r="T4062" s="4"/>
      <c r="U4062" s="4"/>
      <c r="X4062" s="4"/>
      <c r="Y4062" s="18"/>
      <c r="Z4062" s="16"/>
      <c r="AD4062" s="5"/>
    </row>
    <row r="4063" spans="2:30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8"/>
      <c r="S4063" s="4"/>
      <c r="T4063" s="4"/>
      <c r="U4063" s="4"/>
      <c r="X4063" s="4"/>
      <c r="Y4063" s="18"/>
      <c r="Z4063" s="16"/>
      <c r="AD4063" s="5"/>
    </row>
    <row r="4064" spans="2:30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8"/>
      <c r="S4064" s="4"/>
      <c r="T4064" s="4"/>
      <c r="U4064" s="4"/>
      <c r="X4064" s="4"/>
      <c r="Y4064" s="18"/>
      <c r="Z4064" s="16"/>
      <c r="AD4064" s="5"/>
    </row>
    <row r="4065" spans="2:30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8"/>
      <c r="S4065" s="4"/>
      <c r="T4065" s="4"/>
      <c r="U4065" s="4"/>
      <c r="X4065" s="4"/>
      <c r="Y4065" s="18"/>
      <c r="Z4065" s="16"/>
      <c r="AD4065" s="5"/>
    </row>
    <row r="4066" spans="2:30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8"/>
      <c r="S4066" s="4"/>
      <c r="T4066" s="4"/>
      <c r="U4066" s="4"/>
      <c r="X4066" s="4"/>
      <c r="Y4066" s="18"/>
      <c r="Z4066" s="16"/>
      <c r="AD4066" s="5"/>
    </row>
    <row r="4067" spans="2:30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8"/>
      <c r="S4067" s="4"/>
      <c r="T4067" s="4"/>
      <c r="U4067" s="4"/>
      <c r="X4067" s="4"/>
      <c r="Y4067" s="18"/>
      <c r="Z4067" s="16"/>
      <c r="AD4067" s="5"/>
    </row>
    <row r="4068" spans="2:30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8"/>
      <c r="S4068" s="4"/>
      <c r="T4068" s="4"/>
      <c r="U4068" s="4"/>
      <c r="X4068" s="4"/>
      <c r="Y4068" s="18"/>
      <c r="Z4068" s="16"/>
      <c r="AD4068" s="5"/>
    </row>
    <row r="4069" spans="2:30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8"/>
      <c r="S4069" s="4"/>
      <c r="T4069" s="4"/>
      <c r="U4069" s="4"/>
      <c r="X4069" s="4"/>
      <c r="Y4069" s="18"/>
      <c r="Z4069" s="16"/>
      <c r="AD4069" s="5"/>
    </row>
    <row r="4070" spans="2:30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8"/>
      <c r="S4070" s="4"/>
      <c r="T4070" s="4"/>
      <c r="U4070" s="4"/>
      <c r="X4070" s="4"/>
      <c r="Y4070" s="18"/>
      <c r="Z4070" s="16"/>
      <c r="AD4070" s="5"/>
    </row>
    <row r="4071" spans="2:30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8"/>
      <c r="S4071" s="4"/>
      <c r="T4071" s="4"/>
      <c r="U4071" s="4"/>
      <c r="X4071" s="4"/>
      <c r="Y4071" s="18"/>
      <c r="Z4071" s="16"/>
      <c r="AD4071" s="5"/>
    </row>
    <row r="4072" spans="2:30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8"/>
      <c r="S4072" s="4"/>
      <c r="T4072" s="4"/>
      <c r="U4072" s="4"/>
      <c r="X4072" s="4"/>
      <c r="Y4072" s="18"/>
      <c r="Z4072" s="16"/>
      <c r="AD4072" s="5"/>
    </row>
    <row r="4073" spans="2:30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8"/>
      <c r="S4073" s="4"/>
      <c r="T4073" s="4"/>
      <c r="U4073" s="4"/>
      <c r="X4073" s="4"/>
      <c r="Y4073" s="18"/>
      <c r="Z4073" s="16"/>
      <c r="AD4073" s="5"/>
    </row>
    <row r="4074" spans="2:30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8"/>
      <c r="S4074" s="4"/>
      <c r="T4074" s="4"/>
      <c r="U4074" s="4"/>
      <c r="X4074" s="4"/>
      <c r="Y4074" s="18"/>
      <c r="Z4074" s="16"/>
      <c r="AD4074" s="5"/>
    </row>
    <row r="4075" spans="2:30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8"/>
      <c r="S4075" s="4"/>
      <c r="T4075" s="4"/>
      <c r="U4075" s="4"/>
      <c r="X4075" s="4"/>
      <c r="Y4075" s="18"/>
      <c r="Z4075" s="16"/>
      <c r="AD4075" s="5"/>
    </row>
    <row r="4076" spans="2:30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8"/>
      <c r="S4076" s="4"/>
      <c r="T4076" s="4"/>
      <c r="U4076" s="4"/>
      <c r="X4076" s="4"/>
      <c r="Y4076" s="18"/>
      <c r="Z4076" s="16"/>
      <c r="AD4076" s="5"/>
    </row>
    <row r="4077" spans="2:30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8"/>
      <c r="S4077" s="4"/>
      <c r="T4077" s="4"/>
      <c r="U4077" s="4"/>
      <c r="X4077" s="4"/>
      <c r="Y4077" s="18"/>
      <c r="Z4077" s="16"/>
      <c r="AD4077" s="5"/>
    </row>
    <row r="4078" spans="2:30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8"/>
      <c r="S4078" s="4"/>
      <c r="T4078" s="4"/>
      <c r="U4078" s="4"/>
      <c r="X4078" s="4"/>
      <c r="Y4078" s="18"/>
      <c r="Z4078" s="16"/>
      <c r="AD4078" s="5"/>
    </row>
    <row r="4079" spans="2:30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8"/>
      <c r="S4079" s="4"/>
      <c r="T4079" s="4"/>
      <c r="U4079" s="4"/>
      <c r="X4079" s="4"/>
      <c r="Y4079" s="18"/>
      <c r="Z4079" s="16"/>
      <c r="AD4079" s="5"/>
    </row>
    <row r="4080" spans="2:30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8"/>
      <c r="S4080" s="4"/>
      <c r="T4080" s="4"/>
      <c r="U4080" s="4"/>
      <c r="X4080" s="4"/>
      <c r="Y4080" s="18"/>
      <c r="Z4080" s="16"/>
      <c r="AD4080" s="5"/>
    </row>
    <row r="4081" spans="2:30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8"/>
      <c r="S4081" s="4"/>
      <c r="T4081" s="4"/>
      <c r="U4081" s="4"/>
      <c r="X4081" s="4"/>
      <c r="Y4081" s="18"/>
      <c r="Z4081" s="16"/>
      <c r="AD4081" s="5"/>
    </row>
    <row r="4082" spans="2:30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8"/>
      <c r="S4082" s="4"/>
      <c r="T4082" s="4"/>
      <c r="U4082" s="4"/>
      <c r="X4082" s="4"/>
      <c r="Y4082" s="18"/>
      <c r="Z4082" s="16"/>
      <c r="AD4082" s="5"/>
    </row>
    <row r="4083" spans="2:30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8"/>
      <c r="S4083" s="4"/>
      <c r="T4083" s="4"/>
      <c r="U4083" s="4"/>
      <c r="X4083" s="4"/>
      <c r="Y4083" s="18"/>
      <c r="Z4083" s="16"/>
      <c r="AD4083" s="5"/>
    </row>
    <row r="4084" spans="2:30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8"/>
      <c r="S4084" s="4"/>
      <c r="T4084" s="4"/>
      <c r="U4084" s="4"/>
      <c r="X4084" s="4"/>
      <c r="Y4084" s="18"/>
      <c r="Z4084" s="16"/>
      <c r="AD4084" s="5"/>
    </row>
    <row r="4085" spans="2:30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8"/>
      <c r="S4085" s="4"/>
      <c r="T4085" s="4"/>
      <c r="U4085" s="4"/>
      <c r="X4085" s="4"/>
      <c r="Y4085" s="18"/>
      <c r="Z4085" s="16"/>
      <c r="AD4085" s="5"/>
    </row>
    <row r="4086" spans="2:30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8"/>
      <c r="S4086" s="4"/>
      <c r="T4086" s="4"/>
      <c r="U4086" s="4"/>
      <c r="X4086" s="4"/>
      <c r="Y4086" s="18"/>
      <c r="Z4086" s="16"/>
      <c r="AD4086" s="5"/>
    </row>
    <row r="4087" spans="2:30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8"/>
      <c r="S4087" s="4"/>
      <c r="T4087" s="4"/>
      <c r="U4087" s="4"/>
      <c r="X4087" s="4"/>
      <c r="Y4087" s="18"/>
      <c r="Z4087" s="16"/>
      <c r="AD4087" s="5"/>
    </row>
    <row r="4088" spans="2:30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8"/>
      <c r="S4088" s="4"/>
      <c r="T4088" s="4"/>
      <c r="U4088" s="4"/>
      <c r="X4088" s="4"/>
      <c r="Y4088" s="18"/>
      <c r="Z4088" s="16"/>
      <c r="AD4088" s="5"/>
    </row>
    <row r="4089" spans="2:30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8"/>
      <c r="S4089" s="4"/>
      <c r="T4089" s="4"/>
      <c r="U4089" s="4"/>
      <c r="X4089" s="4"/>
      <c r="Y4089" s="18"/>
      <c r="Z4089" s="16"/>
      <c r="AD4089" s="5"/>
    </row>
    <row r="4090" spans="2:30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8"/>
      <c r="S4090" s="4"/>
      <c r="T4090" s="4"/>
      <c r="U4090" s="4"/>
      <c r="X4090" s="4"/>
      <c r="Y4090" s="18"/>
      <c r="Z4090" s="16"/>
      <c r="AD4090" s="5"/>
    </row>
    <row r="4091" spans="2:30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8"/>
      <c r="S4091" s="4"/>
      <c r="T4091" s="4"/>
      <c r="U4091" s="4"/>
      <c r="X4091" s="4"/>
      <c r="Y4091" s="18"/>
      <c r="Z4091" s="16"/>
      <c r="AD4091" s="5"/>
    </row>
    <row r="4092" spans="2:30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8"/>
      <c r="S4092" s="4"/>
      <c r="T4092" s="4"/>
      <c r="U4092" s="4"/>
      <c r="X4092" s="4"/>
      <c r="Y4092" s="18"/>
      <c r="Z4092" s="16"/>
      <c r="AD4092" s="5"/>
    </row>
    <row r="4093" spans="2:30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8"/>
      <c r="S4093" s="4"/>
      <c r="T4093" s="4"/>
      <c r="U4093" s="4"/>
      <c r="X4093" s="4"/>
      <c r="Y4093" s="18"/>
      <c r="Z4093" s="16"/>
      <c r="AD4093" s="5"/>
    </row>
    <row r="4094" spans="2:30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8"/>
      <c r="S4094" s="4"/>
      <c r="T4094" s="4"/>
      <c r="U4094" s="4"/>
      <c r="X4094" s="4"/>
      <c r="Y4094" s="18"/>
      <c r="Z4094" s="16"/>
      <c r="AD4094" s="5"/>
    </row>
    <row r="4095" spans="2:30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8"/>
      <c r="S4095" s="4"/>
      <c r="T4095" s="4"/>
      <c r="U4095" s="4"/>
      <c r="X4095" s="4"/>
      <c r="Y4095" s="18"/>
      <c r="Z4095" s="16"/>
      <c r="AD4095" s="5"/>
    </row>
    <row r="4096" spans="2:30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8"/>
      <c r="S4096" s="4"/>
      <c r="T4096" s="4"/>
      <c r="U4096" s="4"/>
      <c r="X4096" s="4"/>
      <c r="Y4096" s="18"/>
      <c r="Z4096" s="16"/>
      <c r="AD4096" s="5"/>
    </row>
    <row r="4097" spans="2:30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8"/>
      <c r="S4097" s="4"/>
      <c r="T4097" s="4"/>
      <c r="U4097" s="4"/>
      <c r="X4097" s="4"/>
      <c r="Y4097" s="18"/>
      <c r="Z4097" s="16"/>
      <c r="AD4097" s="5"/>
    </row>
    <row r="4098" spans="2:30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8"/>
      <c r="S4098" s="4"/>
      <c r="T4098" s="4"/>
      <c r="U4098" s="4"/>
      <c r="X4098" s="4"/>
      <c r="Y4098" s="18"/>
      <c r="Z4098" s="16"/>
      <c r="AD4098" s="5"/>
    </row>
    <row r="4099" spans="2:30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8"/>
      <c r="S4099" s="4"/>
      <c r="T4099" s="4"/>
      <c r="U4099" s="4"/>
      <c r="X4099" s="4"/>
      <c r="Y4099" s="18"/>
      <c r="Z4099" s="16"/>
      <c r="AD4099" s="5"/>
    </row>
    <row r="4100" spans="2:30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8"/>
      <c r="S4100" s="4"/>
      <c r="T4100" s="4"/>
      <c r="U4100" s="4"/>
      <c r="X4100" s="4"/>
      <c r="Y4100" s="18"/>
      <c r="Z4100" s="16"/>
      <c r="AD4100" s="5"/>
    </row>
    <row r="4101" spans="2:30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8"/>
      <c r="S4101" s="4"/>
      <c r="T4101" s="4"/>
      <c r="U4101" s="4"/>
      <c r="X4101" s="4"/>
      <c r="Y4101" s="18"/>
      <c r="Z4101" s="16"/>
      <c r="AD4101" s="5"/>
    </row>
    <row r="4102" spans="2:30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8"/>
      <c r="S4102" s="4"/>
      <c r="T4102" s="4"/>
      <c r="U4102" s="4"/>
      <c r="X4102" s="4"/>
      <c r="Y4102" s="18"/>
      <c r="Z4102" s="16"/>
      <c r="AD4102" s="5"/>
    </row>
    <row r="4103" spans="2:30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8"/>
      <c r="S4103" s="4"/>
      <c r="T4103" s="4"/>
      <c r="U4103" s="4"/>
      <c r="X4103" s="4"/>
      <c r="Y4103" s="18"/>
      <c r="Z4103" s="16"/>
      <c r="AD4103" s="5"/>
    </row>
    <row r="4104" spans="2:30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8"/>
      <c r="S4104" s="4"/>
      <c r="T4104" s="4"/>
      <c r="U4104" s="4"/>
      <c r="X4104" s="4"/>
      <c r="Y4104" s="18"/>
      <c r="Z4104" s="16"/>
      <c r="AD4104" s="5"/>
    </row>
    <row r="4105" spans="2:30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8"/>
      <c r="S4105" s="4"/>
      <c r="T4105" s="4"/>
      <c r="U4105" s="4"/>
      <c r="X4105" s="4"/>
      <c r="Y4105" s="18"/>
      <c r="Z4105" s="16"/>
      <c r="AD4105" s="5"/>
    </row>
    <row r="4106" spans="2:30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8"/>
      <c r="S4106" s="4"/>
      <c r="T4106" s="4"/>
      <c r="U4106" s="4"/>
      <c r="X4106" s="4"/>
      <c r="Y4106" s="18"/>
      <c r="Z4106" s="16"/>
      <c r="AD4106" s="5"/>
    </row>
    <row r="4107" spans="2:30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8"/>
      <c r="S4107" s="4"/>
      <c r="T4107" s="4"/>
      <c r="U4107" s="4"/>
      <c r="X4107" s="4"/>
      <c r="Y4107" s="18"/>
      <c r="Z4107" s="16"/>
      <c r="AD4107" s="5"/>
    </row>
    <row r="4108" spans="2:30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8"/>
      <c r="S4108" s="4"/>
      <c r="T4108" s="4"/>
      <c r="U4108" s="4"/>
      <c r="X4108" s="4"/>
      <c r="Y4108" s="18"/>
      <c r="Z4108" s="16"/>
      <c r="AD4108" s="5"/>
    </row>
    <row r="4109" spans="2:30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8"/>
      <c r="S4109" s="4"/>
      <c r="T4109" s="4"/>
      <c r="U4109" s="4"/>
      <c r="X4109" s="4"/>
      <c r="Y4109" s="18"/>
      <c r="Z4109" s="16"/>
      <c r="AD4109" s="5"/>
    </row>
    <row r="4110" spans="2:30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8"/>
      <c r="S4110" s="4"/>
      <c r="T4110" s="4"/>
      <c r="U4110" s="4"/>
      <c r="X4110" s="4"/>
      <c r="Y4110" s="18"/>
      <c r="Z4110" s="16"/>
      <c r="AD4110" s="5"/>
    </row>
    <row r="4111" spans="2:30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8"/>
      <c r="S4111" s="4"/>
      <c r="T4111" s="4"/>
      <c r="U4111" s="4"/>
      <c r="X4111" s="4"/>
      <c r="Y4111" s="18"/>
      <c r="Z4111" s="16"/>
      <c r="AD4111" s="5"/>
    </row>
    <row r="4112" spans="2:30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8"/>
      <c r="S4112" s="4"/>
      <c r="T4112" s="4"/>
      <c r="U4112" s="4"/>
      <c r="X4112" s="4"/>
      <c r="Y4112" s="18"/>
      <c r="Z4112" s="16"/>
      <c r="AD4112" s="5"/>
    </row>
    <row r="4113" spans="2:30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8"/>
      <c r="S4113" s="4"/>
      <c r="T4113" s="4"/>
      <c r="U4113" s="4"/>
      <c r="X4113" s="4"/>
      <c r="Y4113" s="18"/>
      <c r="Z4113" s="16"/>
      <c r="AD4113" s="5"/>
    </row>
    <row r="4114" spans="2:30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8"/>
      <c r="S4114" s="4"/>
      <c r="T4114" s="4"/>
      <c r="U4114" s="4"/>
      <c r="X4114" s="4"/>
      <c r="Y4114" s="18"/>
      <c r="Z4114" s="16"/>
      <c r="AD4114" s="5"/>
    </row>
    <row r="4115" spans="2:30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8"/>
      <c r="S4115" s="4"/>
      <c r="T4115" s="4"/>
      <c r="U4115" s="4"/>
      <c r="X4115" s="4"/>
      <c r="Y4115" s="18"/>
      <c r="Z4115" s="16"/>
      <c r="AD4115" s="5"/>
    </row>
    <row r="4116" spans="2:30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8"/>
      <c r="S4116" s="4"/>
      <c r="T4116" s="4"/>
      <c r="U4116" s="4"/>
      <c r="X4116" s="4"/>
      <c r="Y4116" s="18"/>
      <c r="Z4116" s="16"/>
      <c r="AD4116" s="5"/>
    </row>
    <row r="4117" spans="2:30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8"/>
      <c r="S4117" s="4"/>
      <c r="T4117" s="4"/>
      <c r="U4117" s="4"/>
      <c r="X4117" s="4"/>
      <c r="Y4117" s="18"/>
      <c r="Z4117" s="16"/>
      <c r="AD4117" s="5"/>
    </row>
    <row r="4118" spans="2:30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8"/>
      <c r="S4118" s="4"/>
      <c r="T4118" s="4"/>
      <c r="U4118" s="4"/>
      <c r="X4118" s="4"/>
      <c r="Y4118" s="18"/>
      <c r="Z4118" s="16"/>
      <c r="AD4118" s="5"/>
    </row>
    <row r="4119" spans="2:30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8"/>
      <c r="S4119" s="4"/>
      <c r="T4119" s="4"/>
      <c r="U4119" s="4"/>
      <c r="X4119" s="4"/>
      <c r="Y4119" s="18"/>
      <c r="Z4119" s="16"/>
      <c r="AD4119" s="5"/>
    </row>
    <row r="4120" spans="2:30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8"/>
      <c r="S4120" s="4"/>
      <c r="T4120" s="4"/>
      <c r="U4120" s="4"/>
      <c r="X4120" s="4"/>
      <c r="Y4120" s="18"/>
      <c r="Z4120" s="16"/>
      <c r="AD4120" s="5"/>
    </row>
    <row r="4121" spans="2:30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8"/>
      <c r="S4121" s="4"/>
      <c r="T4121" s="4"/>
      <c r="U4121" s="4"/>
      <c r="X4121" s="4"/>
      <c r="Y4121" s="18"/>
      <c r="Z4121" s="16"/>
      <c r="AD4121" s="5"/>
    </row>
    <row r="4122" spans="2:30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8"/>
      <c r="S4122" s="4"/>
      <c r="T4122" s="4"/>
      <c r="U4122" s="4"/>
      <c r="X4122" s="4"/>
      <c r="Y4122" s="18"/>
      <c r="Z4122" s="16"/>
      <c r="AD4122" s="5"/>
    </row>
    <row r="4123" spans="2:30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8"/>
      <c r="S4123" s="4"/>
      <c r="T4123" s="4"/>
      <c r="U4123" s="4"/>
      <c r="X4123" s="4"/>
      <c r="Y4123" s="18"/>
      <c r="Z4123" s="16"/>
      <c r="AD4123" s="5"/>
    </row>
    <row r="4124" spans="2:30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8"/>
      <c r="S4124" s="4"/>
      <c r="T4124" s="4"/>
      <c r="U4124" s="4"/>
      <c r="X4124" s="4"/>
      <c r="Y4124" s="18"/>
      <c r="Z4124" s="16"/>
      <c r="AD4124" s="5"/>
    </row>
    <row r="4125" spans="2:30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8"/>
      <c r="S4125" s="4"/>
      <c r="T4125" s="4"/>
      <c r="U4125" s="4"/>
      <c r="X4125" s="4"/>
      <c r="Y4125" s="18"/>
      <c r="Z4125" s="16"/>
      <c r="AD4125" s="5"/>
    </row>
    <row r="4126" spans="2:30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8"/>
      <c r="S4126" s="4"/>
      <c r="T4126" s="4"/>
      <c r="U4126" s="4"/>
      <c r="X4126" s="4"/>
      <c r="Y4126" s="18"/>
      <c r="Z4126" s="16"/>
      <c r="AD4126" s="5"/>
    </row>
    <row r="4127" spans="2:30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8"/>
      <c r="S4127" s="4"/>
      <c r="T4127" s="4"/>
      <c r="U4127" s="4"/>
      <c r="X4127" s="4"/>
      <c r="Y4127" s="18"/>
      <c r="Z4127" s="16"/>
      <c r="AD4127" s="5"/>
    </row>
    <row r="4128" spans="2:30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8"/>
      <c r="S4128" s="4"/>
      <c r="T4128" s="4"/>
      <c r="U4128" s="4"/>
      <c r="X4128" s="4"/>
      <c r="Y4128" s="18"/>
      <c r="Z4128" s="16"/>
      <c r="AD4128" s="5"/>
    </row>
    <row r="4129" spans="2:30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8"/>
      <c r="S4129" s="4"/>
      <c r="T4129" s="4"/>
      <c r="U4129" s="4"/>
      <c r="X4129" s="4"/>
      <c r="Y4129" s="18"/>
      <c r="Z4129" s="16"/>
      <c r="AD4129" s="5"/>
    </row>
    <row r="4130" spans="2:30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8"/>
      <c r="S4130" s="4"/>
      <c r="T4130" s="4"/>
      <c r="U4130" s="4"/>
      <c r="X4130" s="4"/>
      <c r="Y4130" s="18"/>
      <c r="Z4130" s="16"/>
      <c r="AD4130" s="5"/>
    </row>
    <row r="4131" spans="2:30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8"/>
      <c r="S4131" s="4"/>
      <c r="T4131" s="4"/>
      <c r="U4131" s="4"/>
      <c r="X4131" s="4"/>
      <c r="Y4131" s="18"/>
      <c r="Z4131" s="16"/>
      <c r="AD4131" s="5"/>
    </row>
    <row r="4132" spans="2:30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8"/>
      <c r="S4132" s="4"/>
      <c r="T4132" s="4"/>
      <c r="U4132" s="4"/>
      <c r="X4132" s="4"/>
      <c r="Y4132" s="18"/>
      <c r="Z4132" s="16"/>
      <c r="AD4132" s="5"/>
    </row>
    <row r="4133" spans="2:30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8"/>
      <c r="S4133" s="4"/>
      <c r="T4133" s="4"/>
      <c r="U4133" s="4"/>
      <c r="X4133" s="4"/>
      <c r="Y4133" s="18"/>
      <c r="Z4133" s="16"/>
      <c r="AD4133" s="5"/>
    </row>
    <row r="4134" spans="2:30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8"/>
      <c r="S4134" s="4"/>
      <c r="T4134" s="4"/>
      <c r="U4134" s="4"/>
      <c r="X4134" s="4"/>
      <c r="Y4134" s="18"/>
      <c r="Z4134" s="16"/>
      <c r="AD4134" s="5"/>
    </row>
    <row r="4135" spans="2:30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8"/>
      <c r="S4135" s="4"/>
      <c r="T4135" s="4"/>
      <c r="U4135" s="4"/>
      <c r="X4135" s="4"/>
      <c r="Y4135" s="18"/>
      <c r="Z4135" s="16"/>
      <c r="AD4135" s="5"/>
    </row>
    <row r="4136" spans="2:30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8"/>
      <c r="S4136" s="4"/>
      <c r="T4136" s="4"/>
      <c r="U4136" s="4"/>
      <c r="X4136" s="4"/>
      <c r="Y4136" s="18"/>
      <c r="Z4136" s="16"/>
      <c r="AD4136" s="5"/>
    </row>
    <row r="4137" spans="2:30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8"/>
      <c r="S4137" s="4"/>
      <c r="T4137" s="4"/>
      <c r="U4137" s="4"/>
      <c r="X4137" s="4"/>
      <c r="Y4137" s="18"/>
      <c r="Z4137" s="16"/>
      <c r="AD4137" s="5"/>
    </row>
    <row r="4138" spans="2:30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8"/>
      <c r="S4138" s="4"/>
      <c r="T4138" s="4"/>
      <c r="U4138" s="4"/>
      <c r="X4138" s="4"/>
      <c r="Y4138" s="18"/>
      <c r="Z4138" s="16"/>
      <c r="AD4138" s="5"/>
    </row>
    <row r="4139" spans="2:30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8"/>
      <c r="S4139" s="4"/>
      <c r="T4139" s="4"/>
      <c r="U4139" s="4"/>
      <c r="X4139" s="4"/>
      <c r="Y4139" s="18"/>
      <c r="Z4139" s="16"/>
      <c r="AD4139" s="5"/>
    </row>
    <row r="4140" spans="2:30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8"/>
      <c r="S4140" s="4"/>
      <c r="T4140" s="4"/>
      <c r="U4140" s="4"/>
      <c r="X4140" s="4"/>
      <c r="Y4140" s="18"/>
      <c r="Z4140" s="16"/>
      <c r="AD4140" s="5"/>
    </row>
    <row r="4141" spans="2:30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8"/>
      <c r="S4141" s="4"/>
      <c r="T4141" s="4"/>
      <c r="U4141" s="4"/>
      <c r="X4141" s="4"/>
      <c r="Y4141" s="18"/>
      <c r="Z4141" s="16"/>
      <c r="AD4141" s="5"/>
    </row>
    <row r="4142" spans="2:30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8"/>
      <c r="S4142" s="4"/>
      <c r="T4142" s="4"/>
      <c r="U4142" s="4"/>
      <c r="X4142" s="4"/>
      <c r="Y4142" s="18"/>
      <c r="Z4142" s="16"/>
      <c r="AD4142" s="5"/>
    </row>
    <row r="4143" spans="2:30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8"/>
      <c r="S4143" s="4"/>
      <c r="T4143" s="4"/>
      <c r="U4143" s="4"/>
      <c r="X4143" s="4"/>
      <c r="Y4143" s="18"/>
      <c r="Z4143" s="16"/>
      <c r="AD4143" s="5"/>
    </row>
    <row r="4144" spans="2:30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8"/>
      <c r="S4144" s="4"/>
      <c r="T4144" s="4"/>
      <c r="U4144" s="4"/>
      <c r="X4144" s="4"/>
      <c r="Y4144" s="18"/>
      <c r="Z4144" s="16"/>
      <c r="AD4144" s="5"/>
    </row>
    <row r="4145" spans="2:30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8"/>
      <c r="S4145" s="4"/>
      <c r="T4145" s="4"/>
      <c r="U4145" s="4"/>
      <c r="X4145" s="4"/>
      <c r="Y4145" s="18"/>
      <c r="Z4145" s="16"/>
      <c r="AD4145" s="5"/>
    </row>
    <row r="4146" spans="2:30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8"/>
      <c r="S4146" s="4"/>
      <c r="T4146" s="4"/>
      <c r="U4146" s="4"/>
      <c r="X4146" s="4"/>
      <c r="Y4146" s="18"/>
      <c r="Z4146" s="16"/>
      <c r="AD4146" s="5"/>
    </row>
    <row r="4147" spans="2:30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8"/>
      <c r="S4147" s="4"/>
      <c r="T4147" s="4"/>
      <c r="U4147" s="4"/>
      <c r="X4147" s="4"/>
      <c r="Y4147" s="18"/>
      <c r="Z4147" s="16"/>
      <c r="AD4147" s="5"/>
    </row>
    <row r="4148" spans="2:30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8"/>
      <c r="S4148" s="4"/>
      <c r="T4148" s="4"/>
      <c r="U4148" s="4"/>
      <c r="X4148" s="4"/>
      <c r="Y4148" s="18"/>
      <c r="Z4148" s="16"/>
      <c r="AD4148" s="5"/>
    </row>
    <row r="4149" spans="2:30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8"/>
      <c r="S4149" s="4"/>
      <c r="T4149" s="4"/>
      <c r="U4149" s="4"/>
      <c r="X4149" s="4"/>
      <c r="Y4149" s="18"/>
      <c r="Z4149" s="16"/>
      <c r="AD4149" s="5"/>
    </row>
    <row r="4150" spans="2:30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8"/>
      <c r="S4150" s="4"/>
      <c r="T4150" s="4"/>
      <c r="U4150" s="4"/>
      <c r="X4150" s="4"/>
      <c r="Y4150" s="18"/>
      <c r="Z4150" s="16"/>
      <c r="AD4150" s="5"/>
    </row>
    <row r="4151" spans="2:30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8"/>
      <c r="S4151" s="4"/>
      <c r="T4151" s="4"/>
      <c r="U4151" s="4"/>
      <c r="X4151" s="4"/>
      <c r="Y4151" s="18"/>
      <c r="Z4151" s="16"/>
      <c r="AD4151" s="5"/>
    </row>
    <row r="4152" spans="2:30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8"/>
      <c r="S4152" s="4"/>
      <c r="T4152" s="4"/>
      <c r="U4152" s="4"/>
      <c r="X4152" s="4"/>
      <c r="Y4152" s="18"/>
      <c r="Z4152" s="16"/>
      <c r="AD4152" s="5"/>
    </row>
    <row r="4153" spans="2:30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8"/>
      <c r="S4153" s="4"/>
      <c r="T4153" s="4"/>
      <c r="U4153" s="4"/>
      <c r="X4153" s="4"/>
      <c r="Y4153" s="18"/>
      <c r="Z4153" s="16"/>
      <c r="AD4153" s="5"/>
    </row>
    <row r="4154" spans="2:30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8"/>
      <c r="S4154" s="4"/>
      <c r="T4154" s="4"/>
      <c r="U4154" s="4"/>
      <c r="X4154" s="4"/>
      <c r="Y4154" s="18"/>
      <c r="Z4154" s="16"/>
      <c r="AD4154" s="5"/>
    </row>
    <row r="4155" spans="2:30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8"/>
      <c r="S4155" s="4"/>
      <c r="T4155" s="4"/>
      <c r="U4155" s="4"/>
      <c r="X4155" s="4"/>
      <c r="Y4155" s="18"/>
      <c r="Z4155" s="16"/>
      <c r="AD4155" s="5"/>
    </row>
    <row r="4156" spans="2:30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8"/>
      <c r="S4156" s="4"/>
      <c r="T4156" s="4"/>
      <c r="U4156" s="4"/>
      <c r="X4156" s="4"/>
      <c r="Y4156" s="18"/>
      <c r="Z4156" s="16"/>
      <c r="AD4156" s="5"/>
    </row>
    <row r="4157" spans="2:30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8"/>
      <c r="S4157" s="4"/>
      <c r="T4157" s="4"/>
      <c r="U4157" s="4"/>
      <c r="X4157" s="4"/>
      <c r="Y4157" s="18"/>
      <c r="Z4157" s="16"/>
      <c r="AD4157" s="5"/>
    </row>
    <row r="4158" spans="2:30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8"/>
      <c r="S4158" s="4"/>
      <c r="T4158" s="4"/>
      <c r="U4158" s="4"/>
      <c r="X4158" s="4"/>
      <c r="Y4158" s="18"/>
      <c r="Z4158" s="16"/>
      <c r="AD4158" s="5"/>
    </row>
    <row r="4159" spans="2:30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8"/>
      <c r="S4159" s="4"/>
      <c r="T4159" s="4"/>
      <c r="U4159" s="4"/>
      <c r="X4159" s="4"/>
      <c r="Y4159" s="18"/>
      <c r="Z4159" s="16"/>
      <c r="AD4159" s="5"/>
    </row>
    <row r="4160" spans="2:30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8"/>
      <c r="S4160" s="4"/>
      <c r="T4160" s="4"/>
      <c r="U4160" s="4"/>
      <c r="X4160" s="4"/>
      <c r="Y4160" s="18"/>
      <c r="Z4160" s="16"/>
      <c r="AD4160" s="5"/>
    </row>
    <row r="4161" spans="2:30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8"/>
      <c r="S4161" s="4"/>
      <c r="T4161" s="4"/>
      <c r="U4161" s="4"/>
      <c r="X4161" s="4"/>
      <c r="Y4161" s="18"/>
      <c r="Z4161" s="16"/>
      <c r="AD4161" s="5"/>
    </row>
    <row r="4162" spans="2:30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8"/>
      <c r="S4162" s="4"/>
      <c r="T4162" s="4"/>
      <c r="U4162" s="4"/>
      <c r="X4162" s="4"/>
      <c r="Y4162" s="18"/>
      <c r="Z4162" s="16"/>
      <c r="AD4162" s="5"/>
    </row>
    <row r="4163" spans="2:30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8"/>
      <c r="S4163" s="4"/>
      <c r="T4163" s="4"/>
      <c r="U4163" s="4"/>
      <c r="X4163" s="4"/>
      <c r="Y4163" s="18"/>
      <c r="Z4163" s="16"/>
      <c r="AD4163" s="5"/>
    </row>
    <row r="4164" spans="2:30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8"/>
      <c r="S4164" s="4"/>
      <c r="T4164" s="4"/>
      <c r="U4164" s="4"/>
      <c r="X4164" s="4"/>
      <c r="Y4164" s="18"/>
      <c r="Z4164" s="16"/>
      <c r="AD4164" s="5"/>
    </row>
    <row r="4165" spans="2:30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8"/>
      <c r="S4165" s="4"/>
      <c r="T4165" s="4"/>
      <c r="U4165" s="4"/>
      <c r="X4165" s="4"/>
      <c r="Y4165" s="18"/>
      <c r="Z4165" s="16"/>
      <c r="AD4165" s="5"/>
    </row>
    <row r="4166" spans="2:30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8"/>
      <c r="S4166" s="4"/>
      <c r="T4166" s="4"/>
      <c r="U4166" s="4"/>
      <c r="X4166" s="4"/>
      <c r="Y4166" s="18"/>
      <c r="Z4166" s="16"/>
      <c r="AD4166" s="5"/>
    </row>
    <row r="4167" spans="2:30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8"/>
      <c r="S4167" s="4"/>
      <c r="T4167" s="4"/>
      <c r="U4167" s="4"/>
      <c r="X4167" s="4"/>
      <c r="Y4167" s="18"/>
      <c r="Z4167" s="16"/>
      <c r="AD4167" s="5"/>
    </row>
    <row r="4168" spans="2:30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8"/>
      <c r="S4168" s="4"/>
      <c r="T4168" s="4"/>
      <c r="U4168" s="4"/>
      <c r="X4168" s="4"/>
      <c r="Y4168" s="18"/>
      <c r="Z4168" s="16"/>
      <c r="AD4168" s="5"/>
    </row>
    <row r="4169" spans="2:30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8"/>
      <c r="S4169" s="4"/>
      <c r="T4169" s="4"/>
      <c r="U4169" s="4"/>
      <c r="X4169" s="4"/>
      <c r="Y4169" s="18"/>
      <c r="Z4169" s="16"/>
      <c r="AD4169" s="5"/>
    </row>
    <row r="4170" spans="2:30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8"/>
      <c r="S4170" s="4"/>
      <c r="T4170" s="4"/>
      <c r="U4170" s="4"/>
      <c r="X4170" s="4"/>
      <c r="Y4170" s="18"/>
      <c r="Z4170" s="16"/>
      <c r="AD4170" s="5"/>
    </row>
    <row r="4171" spans="2:30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8"/>
      <c r="S4171" s="4"/>
      <c r="T4171" s="4"/>
      <c r="U4171" s="4"/>
      <c r="X4171" s="4"/>
      <c r="Y4171" s="18"/>
      <c r="Z4171" s="16"/>
      <c r="AD4171" s="5"/>
    </row>
    <row r="4172" spans="2:30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8"/>
      <c r="S4172" s="4"/>
      <c r="T4172" s="4"/>
      <c r="U4172" s="4"/>
      <c r="X4172" s="4"/>
      <c r="Y4172" s="18"/>
      <c r="Z4172" s="16"/>
      <c r="AD4172" s="5"/>
    </row>
    <row r="4173" spans="2:30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8"/>
      <c r="S4173" s="4"/>
      <c r="T4173" s="4"/>
      <c r="U4173" s="4"/>
      <c r="X4173" s="4"/>
      <c r="Y4173" s="18"/>
      <c r="Z4173" s="16"/>
      <c r="AD4173" s="5"/>
    </row>
    <row r="4174" spans="2:30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8"/>
      <c r="S4174" s="4"/>
      <c r="T4174" s="4"/>
      <c r="U4174" s="4"/>
      <c r="X4174" s="4"/>
      <c r="Y4174" s="18"/>
      <c r="Z4174" s="16"/>
      <c r="AD4174" s="5"/>
    </row>
    <row r="4175" spans="2:30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8"/>
      <c r="S4175" s="4"/>
      <c r="T4175" s="4"/>
      <c r="U4175" s="4"/>
      <c r="X4175" s="4"/>
      <c r="Y4175" s="18"/>
      <c r="Z4175" s="16"/>
      <c r="AD4175" s="5"/>
    </row>
    <row r="4176" spans="2:30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8"/>
      <c r="S4176" s="4"/>
      <c r="T4176" s="4"/>
      <c r="U4176" s="4"/>
      <c r="X4176" s="4"/>
      <c r="Y4176" s="18"/>
      <c r="Z4176" s="16"/>
      <c r="AD4176" s="5"/>
    </row>
    <row r="4177" spans="2:30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8"/>
      <c r="S4177" s="4"/>
      <c r="T4177" s="4"/>
      <c r="U4177" s="4"/>
      <c r="X4177" s="4"/>
      <c r="Y4177" s="18"/>
      <c r="Z4177" s="16"/>
      <c r="AD4177" s="5"/>
    </row>
    <row r="4178" spans="2:30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8"/>
      <c r="S4178" s="4"/>
      <c r="T4178" s="4"/>
      <c r="U4178" s="4"/>
      <c r="X4178" s="4"/>
      <c r="Y4178" s="18"/>
      <c r="Z4178" s="16"/>
      <c r="AD4178" s="5"/>
    </row>
    <row r="4179" spans="2:30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8"/>
      <c r="S4179" s="4"/>
      <c r="T4179" s="4"/>
      <c r="U4179" s="4"/>
      <c r="X4179" s="4"/>
      <c r="Y4179" s="18"/>
      <c r="Z4179" s="16"/>
      <c r="AD4179" s="5"/>
    </row>
    <row r="4180" spans="2:30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8"/>
      <c r="S4180" s="4"/>
      <c r="T4180" s="4"/>
      <c r="U4180" s="4"/>
      <c r="X4180" s="4"/>
      <c r="Y4180" s="18"/>
      <c r="Z4180" s="16"/>
      <c r="AD4180" s="5"/>
    </row>
    <row r="4181" spans="2:30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8"/>
      <c r="S4181" s="4"/>
      <c r="T4181" s="4"/>
      <c r="U4181" s="4"/>
      <c r="X4181" s="4"/>
      <c r="Y4181" s="18"/>
      <c r="Z4181" s="16"/>
      <c r="AD4181" s="5"/>
    </row>
    <row r="4182" spans="2:30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8"/>
      <c r="S4182" s="4"/>
      <c r="T4182" s="4"/>
      <c r="U4182" s="4"/>
      <c r="X4182" s="4"/>
      <c r="Y4182" s="18"/>
      <c r="Z4182" s="16"/>
      <c r="AD4182" s="5"/>
    </row>
    <row r="4183" spans="2:30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8"/>
      <c r="S4183" s="4"/>
      <c r="T4183" s="4"/>
      <c r="U4183" s="4"/>
      <c r="X4183" s="4"/>
      <c r="Y4183" s="18"/>
      <c r="Z4183" s="16"/>
      <c r="AD4183" s="5"/>
    </row>
    <row r="4184" spans="2:30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8"/>
      <c r="S4184" s="4"/>
      <c r="T4184" s="4"/>
      <c r="U4184" s="4"/>
      <c r="X4184" s="4"/>
      <c r="Y4184" s="18"/>
      <c r="Z4184" s="16"/>
      <c r="AD4184" s="5"/>
    </row>
    <row r="4185" spans="2:30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8"/>
      <c r="S4185" s="4"/>
      <c r="T4185" s="4"/>
      <c r="U4185" s="4"/>
      <c r="X4185" s="4"/>
      <c r="Y4185" s="18"/>
      <c r="Z4185" s="16"/>
      <c r="AD4185" s="5"/>
    </row>
    <row r="4186" spans="2:30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8"/>
      <c r="S4186" s="4"/>
      <c r="T4186" s="4"/>
      <c r="U4186" s="4"/>
      <c r="X4186" s="4"/>
      <c r="Y4186" s="18"/>
      <c r="Z4186" s="16"/>
      <c r="AD4186" s="5"/>
    </row>
    <row r="4187" spans="2:30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8"/>
      <c r="S4187" s="4"/>
      <c r="T4187" s="4"/>
      <c r="U4187" s="4"/>
      <c r="X4187" s="4"/>
      <c r="Y4187" s="18"/>
      <c r="Z4187" s="16"/>
      <c r="AD4187" s="5"/>
    </row>
    <row r="4188" spans="2:30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8"/>
      <c r="S4188" s="4"/>
      <c r="T4188" s="4"/>
      <c r="U4188" s="4"/>
      <c r="X4188" s="4"/>
      <c r="Y4188" s="18"/>
      <c r="Z4188" s="16"/>
      <c r="AD4188" s="5"/>
    </row>
    <row r="4189" spans="2:30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8"/>
      <c r="S4189" s="4"/>
      <c r="T4189" s="4"/>
      <c r="U4189" s="4"/>
      <c r="X4189" s="4"/>
      <c r="Y4189" s="18"/>
      <c r="Z4189" s="16"/>
      <c r="AD4189" s="5"/>
    </row>
    <row r="4190" spans="2:30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8"/>
      <c r="S4190" s="4"/>
      <c r="T4190" s="4"/>
      <c r="U4190" s="4"/>
      <c r="X4190" s="4"/>
      <c r="Y4190" s="18"/>
      <c r="Z4190" s="16"/>
      <c r="AD4190" s="5"/>
    </row>
    <row r="4191" spans="2:30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8"/>
      <c r="S4191" s="4"/>
      <c r="T4191" s="4"/>
      <c r="U4191" s="4"/>
      <c r="X4191" s="4"/>
      <c r="Y4191" s="18"/>
      <c r="Z4191" s="16"/>
      <c r="AD4191" s="5"/>
    </row>
    <row r="4192" spans="2:30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8"/>
      <c r="S4192" s="4"/>
      <c r="T4192" s="4"/>
      <c r="U4192" s="4"/>
      <c r="X4192" s="4"/>
      <c r="Y4192" s="18"/>
      <c r="Z4192" s="16"/>
      <c r="AD4192" s="5"/>
    </row>
    <row r="4193" spans="2:30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8"/>
      <c r="S4193" s="4"/>
      <c r="T4193" s="4"/>
      <c r="U4193" s="4"/>
      <c r="X4193" s="4"/>
      <c r="Y4193" s="18"/>
      <c r="Z4193" s="16"/>
      <c r="AD4193" s="5"/>
    </row>
    <row r="4194" spans="2:30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8"/>
      <c r="S4194" s="4"/>
      <c r="T4194" s="4"/>
      <c r="U4194" s="4"/>
      <c r="X4194" s="4"/>
      <c r="Y4194" s="18"/>
      <c r="Z4194" s="16"/>
      <c r="AD4194" s="5"/>
    </row>
    <row r="4195" spans="2:30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8"/>
      <c r="S4195" s="4"/>
      <c r="T4195" s="4"/>
      <c r="U4195" s="4"/>
      <c r="X4195" s="4"/>
      <c r="Y4195" s="18"/>
      <c r="Z4195" s="16"/>
      <c r="AD4195" s="5"/>
    </row>
    <row r="4196" spans="2:30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8"/>
      <c r="S4196" s="4"/>
      <c r="T4196" s="4"/>
      <c r="U4196" s="4"/>
      <c r="X4196" s="4"/>
      <c r="Y4196" s="18"/>
      <c r="Z4196" s="16"/>
      <c r="AD4196" s="5"/>
    </row>
    <row r="4197" spans="2:30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8"/>
      <c r="S4197" s="4"/>
      <c r="T4197" s="4"/>
      <c r="U4197" s="4"/>
      <c r="X4197" s="4"/>
      <c r="Y4197" s="18"/>
      <c r="Z4197" s="16"/>
      <c r="AD4197" s="5"/>
    </row>
    <row r="4198" spans="2:30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8"/>
      <c r="S4198" s="4"/>
      <c r="T4198" s="4"/>
      <c r="U4198" s="4"/>
      <c r="X4198" s="4"/>
      <c r="Y4198" s="18"/>
      <c r="Z4198" s="16"/>
      <c r="AD4198" s="5"/>
    </row>
    <row r="4199" spans="2:30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8"/>
      <c r="S4199" s="4"/>
      <c r="T4199" s="4"/>
      <c r="U4199" s="4"/>
      <c r="X4199" s="4"/>
      <c r="Y4199" s="18"/>
      <c r="Z4199" s="16"/>
      <c r="AD4199" s="5"/>
    </row>
    <row r="4200" spans="2:30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8"/>
      <c r="S4200" s="4"/>
      <c r="T4200" s="4"/>
      <c r="U4200" s="4"/>
      <c r="X4200" s="4"/>
      <c r="Y4200" s="18"/>
      <c r="Z4200" s="16"/>
      <c r="AD4200" s="5"/>
    </row>
    <row r="4201" spans="2:30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8"/>
      <c r="S4201" s="4"/>
      <c r="T4201" s="4"/>
      <c r="U4201" s="4"/>
      <c r="X4201" s="4"/>
      <c r="Y4201" s="18"/>
      <c r="Z4201" s="16"/>
      <c r="AD4201" s="5"/>
    </row>
    <row r="4202" spans="2:30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8"/>
      <c r="S4202" s="4"/>
      <c r="T4202" s="4"/>
      <c r="U4202" s="4"/>
      <c r="X4202" s="4"/>
      <c r="Y4202" s="18"/>
      <c r="Z4202" s="16"/>
      <c r="AD4202" s="5"/>
    </row>
    <row r="4203" spans="2:30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8"/>
      <c r="S4203" s="4"/>
      <c r="T4203" s="4"/>
      <c r="U4203" s="4"/>
      <c r="X4203" s="4"/>
      <c r="Y4203" s="18"/>
      <c r="Z4203" s="16"/>
      <c r="AD4203" s="5"/>
    </row>
    <row r="4204" spans="2:30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8"/>
      <c r="S4204" s="4"/>
      <c r="T4204" s="4"/>
      <c r="U4204" s="4"/>
      <c r="X4204" s="4"/>
      <c r="Y4204" s="18"/>
      <c r="Z4204" s="16"/>
      <c r="AD4204" s="5"/>
    </row>
    <row r="4205" spans="2:30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8"/>
      <c r="S4205" s="4"/>
      <c r="T4205" s="4"/>
      <c r="U4205" s="4"/>
      <c r="X4205" s="4"/>
      <c r="Y4205" s="18"/>
      <c r="Z4205" s="16"/>
      <c r="AD4205" s="5"/>
    </row>
    <row r="4206" spans="2:30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8"/>
      <c r="S4206" s="4"/>
      <c r="T4206" s="4"/>
      <c r="U4206" s="4"/>
      <c r="X4206" s="4"/>
      <c r="Y4206" s="18"/>
      <c r="Z4206" s="16"/>
      <c r="AD4206" s="5"/>
    </row>
    <row r="4207" spans="2:30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8"/>
      <c r="S4207" s="4"/>
      <c r="T4207" s="4"/>
      <c r="U4207" s="4"/>
      <c r="X4207" s="4"/>
      <c r="Y4207" s="18"/>
      <c r="Z4207" s="16"/>
      <c r="AD4207" s="5"/>
    </row>
    <row r="4208" spans="2:30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8"/>
      <c r="S4208" s="4"/>
      <c r="T4208" s="4"/>
      <c r="U4208" s="4"/>
      <c r="X4208" s="4"/>
      <c r="Y4208" s="18"/>
      <c r="Z4208" s="16"/>
      <c r="AD4208" s="5"/>
    </row>
    <row r="4209" spans="2:30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8"/>
      <c r="S4209" s="4"/>
      <c r="T4209" s="4"/>
      <c r="U4209" s="4"/>
      <c r="X4209" s="4"/>
      <c r="Y4209" s="18"/>
      <c r="Z4209" s="16"/>
      <c r="AD4209" s="5"/>
    </row>
    <row r="4210" spans="2:30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8"/>
      <c r="S4210" s="4"/>
      <c r="T4210" s="4"/>
      <c r="U4210" s="4"/>
      <c r="X4210" s="4"/>
      <c r="Y4210" s="18"/>
      <c r="Z4210" s="16"/>
      <c r="AD4210" s="5"/>
    </row>
    <row r="4211" spans="2:30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8"/>
      <c r="S4211" s="4"/>
      <c r="T4211" s="4"/>
      <c r="U4211" s="4"/>
      <c r="X4211" s="4"/>
      <c r="Y4211" s="18"/>
      <c r="Z4211" s="16"/>
      <c r="AD4211" s="5"/>
    </row>
    <row r="4212" spans="2:30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8"/>
      <c r="S4212" s="4"/>
      <c r="T4212" s="4"/>
      <c r="U4212" s="4"/>
      <c r="X4212" s="4"/>
      <c r="Y4212" s="18"/>
      <c r="Z4212" s="16"/>
      <c r="AD4212" s="5"/>
    </row>
    <row r="4213" spans="2:30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8"/>
      <c r="S4213" s="4"/>
      <c r="T4213" s="4"/>
      <c r="U4213" s="4"/>
      <c r="X4213" s="4"/>
      <c r="Y4213" s="18"/>
      <c r="Z4213" s="16"/>
      <c r="AD4213" s="5"/>
    </row>
    <row r="4214" spans="2:30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8"/>
      <c r="S4214" s="4"/>
      <c r="T4214" s="4"/>
      <c r="U4214" s="4"/>
      <c r="X4214" s="4"/>
      <c r="Y4214" s="18"/>
      <c r="Z4214" s="16"/>
      <c r="AD4214" s="5"/>
    </row>
    <row r="4215" spans="2:30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8"/>
      <c r="S4215" s="4"/>
      <c r="T4215" s="4"/>
      <c r="U4215" s="4"/>
      <c r="X4215" s="4"/>
      <c r="Y4215" s="18"/>
      <c r="Z4215" s="16"/>
      <c r="AD4215" s="5"/>
    </row>
    <row r="4216" spans="2:30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8"/>
      <c r="S4216" s="4"/>
      <c r="T4216" s="4"/>
      <c r="U4216" s="4"/>
      <c r="X4216" s="4"/>
      <c r="Y4216" s="18"/>
      <c r="Z4216" s="16"/>
      <c r="AD4216" s="5"/>
    </row>
    <row r="4217" spans="2:30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8"/>
      <c r="S4217" s="4"/>
      <c r="T4217" s="4"/>
      <c r="U4217" s="4"/>
      <c r="X4217" s="4"/>
      <c r="Y4217" s="18"/>
      <c r="Z4217" s="16"/>
      <c r="AD4217" s="5"/>
    </row>
    <row r="4218" spans="2:30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8"/>
      <c r="S4218" s="4"/>
      <c r="T4218" s="4"/>
      <c r="U4218" s="4"/>
      <c r="X4218" s="4"/>
      <c r="Y4218" s="18"/>
      <c r="Z4218" s="16"/>
      <c r="AD4218" s="5"/>
    </row>
    <row r="4219" spans="2:30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8"/>
      <c r="S4219" s="4"/>
      <c r="T4219" s="4"/>
      <c r="U4219" s="4"/>
      <c r="X4219" s="4"/>
      <c r="Y4219" s="18"/>
      <c r="Z4219" s="16"/>
      <c r="AD4219" s="5"/>
    </row>
    <row r="4220" spans="2:30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8"/>
      <c r="S4220" s="4"/>
      <c r="T4220" s="4"/>
      <c r="U4220" s="4"/>
      <c r="X4220" s="4"/>
      <c r="Y4220" s="18"/>
      <c r="Z4220" s="16"/>
      <c r="AD4220" s="5"/>
    </row>
    <row r="4221" spans="2:30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8"/>
      <c r="S4221" s="4"/>
      <c r="T4221" s="4"/>
      <c r="U4221" s="4"/>
      <c r="X4221" s="4"/>
      <c r="Y4221" s="18"/>
      <c r="Z4221" s="16"/>
      <c r="AD4221" s="5"/>
    </row>
    <row r="4222" spans="2:30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8"/>
      <c r="S4222" s="4"/>
      <c r="T4222" s="4"/>
      <c r="U4222" s="4"/>
      <c r="X4222" s="4"/>
      <c r="Y4222" s="18"/>
      <c r="Z4222" s="16"/>
      <c r="AD4222" s="5"/>
    </row>
    <row r="4223" spans="2:30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8"/>
      <c r="S4223" s="4"/>
      <c r="T4223" s="4"/>
      <c r="U4223" s="4"/>
      <c r="X4223" s="4"/>
      <c r="Y4223" s="18"/>
      <c r="Z4223" s="16"/>
      <c r="AD4223" s="5"/>
    </row>
    <row r="4224" spans="2:30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8"/>
      <c r="S4224" s="4"/>
      <c r="T4224" s="4"/>
      <c r="U4224" s="4"/>
      <c r="X4224" s="4"/>
      <c r="Y4224" s="18"/>
      <c r="Z4224" s="16"/>
      <c r="AD4224" s="5"/>
    </row>
    <row r="4225" spans="2:30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8"/>
      <c r="S4225" s="4"/>
      <c r="T4225" s="4"/>
      <c r="U4225" s="4"/>
      <c r="X4225" s="4"/>
      <c r="Y4225" s="18"/>
      <c r="Z4225" s="16"/>
      <c r="AD4225" s="5"/>
    </row>
    <row r="4226" spans="2:30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8"/>
      <c r="S4226" s="4"/>
      <c r="T4226" s="4"/>
      <c r="U4226" s="4"/>
      <c r="X4226" s="4"/>
      <c r="Y4226" s="18"/>
      <c r="Z4226" s="16"/>
      <c r="AD4226" s="5"/>
    </row>
    <row r="4227" spans="2:30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8"/>
      <c r="S4227" s="4"/>
      <c r="T4227" s="4"/>
      <c r="U4227" s="4"/>
      <c r="X4227" s="4"/>
      <c r="Y4227" s="18"/>
      <c r="Z4227" s="16"/>
      <c r="AD4227" s="5"/>
    </row>
    <row r="4228" spans="2:30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8"/>
      <c r="S4228" s="4"/>
      <c r="T4228" s="4"/>
      <c r="U4228" s="4"/>
      <c r="X4228" s="4"/>
      <c r="Y4228" s="18"/>
      <c r="Z4228" s="16"/>
      <c r="AD4228" s="5"/>
    </row>
    <row r="4229" spans="2:30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8"/>
      <c r="S4229" s="4"/>
      <c r="T4229" s="4"/>
      <c r="U4229" s="4"/>
      <c r="X4229" s="4"/>
      <c r="Y4229" s="18"/>
      <c r="Z4229" s="16"/>
      <c r="AD4229" s="5"/>
    </row>
    <row r="4230" spans="2:30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8"/>
      <c r="S4230" s="4"/>
      <c r="T4230" s="4"/>
      <c r="U4230" s="4"/>
      <c r="X4230" s="4"/>
      <c r="Y4230" s="18"/>
      <c r="Z4230" s="16"/>
      <c r="AD4230" s="5"/>
    </row>
    <row r="4231" spans="2:30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8"/>
      <c r="S4231" s="4"/>
      <c r="T4231" s="4"/>
      <c r="U4231" s="4"/>
      <c r="X4231" s="4"/>
      <c r="Y4231" s="18"/>
      <c r="Z4231" s="16"/>
      <c r="AD4231" s="5"/>
    </row>
    <row r="4232" spans="2:30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8"/>
      <c r="S4232" s="4"/>
      <c r="T4232" s="4"/>
      <c r="U4232" s="4"/>
      <c r="X4232" s="4"/>
      <c r="Y4232" s="18"/>
      <c r="Z4232" s="16"/>
      <c r="AD4232" s="5"/>
    </row>
    <row r="4233" spans="2:30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8"/>
      <c r="S4233" s="4"/>
      <c r="T4233" s="4"/>
      <c r="U4233" s="4"/>
      <c r="X4233" s="4"/>
      <c r="Y4233" s="18"/>
      <c r="Z4233" s="16"/>
      <c r="AD4233" s="5"/>
    </row>
    <row r="4234" spans="2:30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8"/>
      <c r="S4234" s="4"/>
      <c r="T4234" s="4"/>
      <c r="U4234" s="4"/>
      <c r="X4234" s="4"/>
      <c r="Y4234" s="18"/>
      <c r="Z4234" s="16"/>
      <c r="AD4234" s="5"/>
    </row>
    <row r="4235" spans="2:30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8"/>
      <c r="S4235" s="4"/>
      <c r="T4235" s="4"/>
      <c r="U4235" s="4"/>
      <c r="X4235" s="4"/>
      <c r="Y4235" s="18"/>
      <c r="Z4235" s="16"/>
      <c r="AD4235" s="5"/>
    </row>
    <row r="4236" spans="2:30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8"/>
      <c r="S4236" s="4"/>
      <c r="T4236" s="4"/>
      <c r="U4236" s="4"/>
      <c r="X4236" s="4"/>
      <c r="Y4236" s="18"/>
      <c r="Z4236" s="16"/>
      <c r="AD4236" s="5"/>
    </row>
    <row r="4237" spans="2:30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8"/>
      <c r="S4237" s="4"/>
      <c r="T4237" s="4"/>
      <c r="U4237" s="4"/>
      <c r="X4237" s="4"/>
      <c r="Y4237" s="18"/>
      <c r="Z4237" s="16"/>
      <c r="AD4237" s="5"/>
    </row>
    <row r="4238" spans="2:30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8"/>
      <c r="S4238" s="4"/>
      <c r="T4238" s="4"/>
      <c r="U4238" s="4"/>
      <c r="X4238" s="4"/>
      <c r="Y4238" s="18"/>
      <c r="Z4238" s="16"/>
      <c r="AD4238" s="5"/>
    </row>
    <row r="4239" spans="2:30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8"/>
      <c r="S4239" s="4"/>
      <c r="T4239" s="4"/>
      <c r="U4239" s="4"/>
      <c r="X4239" s="4"/>
      <c r="Y4239" s="18"/>
      <c r="Z4239" s="16"/>
      <c r="AD4239" s="5"/>
    </row>
    <row r="4240" spans="2:30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8"/>
      <c r="S4240" s="4"/>
      <c r="T4240" s="4"/>
      <c r="U4240" s="4"/>
      <c r="X4240" s="4"/>
      <c r="Y4240" s="18"/>
      <c r="Z4240" s="16"/>
      <c r="AD4240" s="5"/>
    </row>
    <row r="4241" spans="2:30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8"/>
      <c r="S4241" s="4"/>
      <c r="T4241" s="4"/>
      <c r="U4241" s="4"/>
      <c r="X4241" s="4"/>
      <c r="Y4241" s="18"/>
      <c r="Z4241" s="16"/>
      <c r="AD4241" s="5"/>
    </row>
    <row r="4242" spans="2:30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8"/>
      <c r="S4242" s="4"/>
      <c r="T4242" s="4"/>
      <c r="U4242" s="4"/>
      <c r="X4242" s="4"/>
      <c r="Y4242" s="18"/>
      <c r="Z4242" s="16"/>
      <c r="AD4242" s="5"/>
    </row>
    <row r="4243" spans="2:30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8"/>
      <c r="S4243" s="4"/>
      <c r="T4243" s="4"/>
      <c r="U4243" s="4"/>
      <c r="X4243" s="4"/>
      <c r="Y4243" s="18"/>
      <c r="Z4243" s="16"/>
      <c r="AD4243" s="5"/>
    </row>
    <row r="4244" spans="2:30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8"/>
      <c r="S4244" s="4"/>
      <c r="T4244" s="4"/>
      <c r="U4244" s="4"/>
      <c r="X4244" s="4"/>
      <c r="Y4244" s="18"/>
      <c r="Z4244" s="16"/>
      <c r="AD4244" s="5"/>
    </row>
    <row r="4245" spans="2:30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8"/>
      <c r="S4245" s="4"/>
      <c r="T4245" s="4"/>
      <c r="U4245" s="4"/>
      <c r="X4245" s="4"/>
      <c r="Y4245" s="18"/>
      <c r="Z4245" s="16"/>
      <c r="AD4245" s="5"/>
    </row>
    <row r="4246" spans="2:30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8"/>
      <c r="S4246" s="4"/>
      <c r="T4246" s="4"/>
      <c r="U4246" s="4"/>
      <c r="X4246" s="4"/>
      <c r="Y4246" s="18"/>
      <c r="Z4246" s="16"/>
      <c r="AD4246" s="5"/>
    </row>
    <row r="4247" spans="2:30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8"/>
      <c r="S4247" s="4"/>
      <c r="T4247" s="4"/>
      <c r="U4247" s="4"/>
      <c r="X4247" s="4"/>
      <c r="Y4247" s="18"/>
      <c r="Z4247" s="16"/>
      <c r="AD4247" s="5"/>
    </row>
    <row r="4248" spans="2:30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8"/>
      <c r="S4248" s="4"/>
      <c r="T4248" s="4"/>
      <c r="U4248" s="4"/>
      <c r="X4248" s="4"/>
      <c r="Y4248" s="18"/>
      <c r="Z4248" s="16"/>
      <c r="AD4248" s="5"/>
    </row>
    <row r="4249" spans="2:30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8"/>
      <c r="S4249" s="4"/>
      <c r="T4249" s="4"/>
      <c r="U4249" s="4"/>
      <c r="X4249" s="4"/>
      <c r="Y4249" s="18"/>
      <c r="Z4249" s="16"/>
      <c r="AD4249" s="5"/>
    </row>
    <row r="4250" spans="2:30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8"/>
      <c r="S4250" s="4"/>
      <c r="T4250" s="4"/>
      <c r="U4250" s="4"/>
      <c r="X4250" s="4"/>
      <c r="Y4250" s="18"/>
      <c r="Z4250" s="16"/>
      <c r="AD4250" s="5"/>
    </row>
    <row r="4251" spans="2:30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8"/>
      <c r="S4251" s="4"/>
      <c r="T4251" s="4"/>
      <c r="U4251" s="4"/>
      <c r="X4251" s="4"/>
      <c r="Y4251" s="18"/>
      <c r="Z4251" s="16"/>
      <c r="AD4251" s="5"/>
    </row>
    <row r="4252" spans="2:30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8"/>
      <c r="S4252" s="4"/>
      <c r="T4252" s="4"/>
      <c r="U4252" s="4"/>
      <c r="X4252" s="4"/>
      <c r="Y4252" s="18"/>
      <c r="Z4252" s="16"/>
      <c r="AD4252" s="5"/>
    </row>
    <row r="4253" spans="2:30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8"/>
      <c r="S4253" s="4"/>
      <c r="T4253" s="4"/>
      <c r="U4253" s="4"/>
      <c r="X4253" s="4"/>
      <c r="Y4253" s="18"/>
      <c r="Z4253" s="16"/>
      <c r="AD4253" s="5"/>
    </row>
    <row r="4254" spans="2:30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8"/>
      <c r="S4254" s="4"/>
      <c r="T4254" s="4"/>
      <c r="U4254" s="4"/>
      <c r="X4254" s="4"/>
      <c r="Y4254" s="18"/>
      <c r="Z4254" s="16"/>
      <c r="AD4254" s="5"/>
    </row>
    <row r="4255" spans="2:30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8"/>
      <c r="S4255" s="4"/>
      <c r="T4255" s="4"/>
      <c r="U4255" s="4"/>
      <c r="X4255" s="4"/>
      <c r="Y4255" s="18"/>
      <c r="Z4255" s="16"/>
      <c r="AD4255" s="5"/>
    </row>
    <row r="4256" spans="2:30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8"/>
      <c r="S4256" s="4"/>
      <c r="T4256" s="4"/>
      <c r="U4256" s="4"/>
      <c r="X4256" s="4"/>
      <c r="Y4256" s="18"/>
      <c r="Z4256" s="16"/>
      <c r="AD4256" s="5"/>
    </row>
    <row r="4257" spans="2:30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8"/>
      <c r="S4257" s="4"/>
      <c r="T4257" s="4"/>
      <c r="U4257" s="4"/>
      <c r="X4257" s="4"/>
      <c r="Y4257" s="18"/>
      <c r="Z4257" s="16"/>
      <c r="AD4257" s="5"/>
    </row>
    <row r="4258" spans="2:30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8"/>
      <c r="S4258" s="4"/>
      <c r="T4258" s="4"/>
      <c r="U4258" s="4"/>
      <c r="X4258" s="4"/>
      <c r="Y4258" s="18"/>
      <c r="Z4258" s="16"/>
      <c r="AD4258" s="5"/>
    </row>
    <row r="4259" spans="2:30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8"/>
      <c r="S4259" s="4"/>
      <c r="T4259" s="4"/>
      <c r="U4259" s="4"/>
      <c r="X4259" s="4"/>
      <c r="Y4259" s="18"/>
      <c r="Z4259" s="16"/>
      <c r="AD4259" s="5"/>
    </row>
    <row r="4260" spans="2:30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8"/>
      <c r="S4260" s="4"/>
      <c r="T4260" s="4"/>
      <c r="U4260" s="4"/>
      <c r="X4260" s="4"/>
      <c r="Y4260" s="18"/>
      <c r="Z4260" s="16"/>
      <c r="AD4260" s="5"/>
    </row>
    <row r="4261" spans="2:30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8"/>
      <c r="S4261" s="4"/>
      <c r="T4261" s="4"/>
      <c r="U4261" s="4"/>
      <c r="X4261" s="4"/>
      <c r="Y4261" s="18"/>
      <c r="Z4261" s="16"/>
      <c r="AD4261" s="5"/>
    </row>
    <row r="4262" spans="2:30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8"/>
      <c r="S4262" s="4"/>
      <c r="T4262" s="4"/>
      <c r="U4262" s="4"/>
      <c r="X4262" s="4"/>
      <c r="Y4262" s="18"/>
      <c r="Z4262" s="16"/>
      <c r="AD4262" s="5"/>
    </row>
    <row r="4263" spans="2:30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8"/>
      <c r="S4263" s="4"/>
      <c r="T4263" s="4"/>
      <c r="U4263" s="4"/>
      <c r="X4263" s="4"/>
      <c r="Y4263" s="18"/>
      <c r="Z4263" s="16"/>
      <c r="AD4263" s="5"/>
    </row>
    <row r="4264" spans="2:30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8"/>
      <c r="S4264" s="4"/>
      <c r="T4264" s="4"/>
      <c r="U4264" s="4"/>
      <c r="X4264" s="4"/>
      <c r="Y4264" s="18"/>
      <c r="Z4264" s="16"/>
      <c r="AD4264" s="5"/>
    </row>
    <row r="4265" spans="2:30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8"/>
      <c r="S4265" s="4"/>
      <c r="T4265" s="4"/>
      <c r="U4265" s="4"/>
      <c r="X4265" s="4"/>
      <c r="Y4265" s="18"/>
      <c r="Z4265" s="16"/>
      <c r="AD4265" s="5"/>
    </row>
    <row r="4266" spans="2:30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8"/>
      <c r="S4266" s="4"/>
      <c r="T4266" s="4"/>
      <c r="U4266" s="4"/>
      <c r="X4266" s="4"/>
      <c r="Y4266" s="18"/>
      <c r="Z4266" s="16"/>
      <c r="AD4266" s="5"/>
    </row>
    <row r="4267" spans="2:30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8"/>
      <c r="S4267" s="4"/>
      <c r="T4267" s="4"/>
      <c r="U4267" s="4"/>
      <c r="X4267" s="4"/>
      <c r="Y4267" s="18"/>
      <c r="Z4267" s="16"/>
      <c r="AD4267" s="5"/>
    </row>
    <row r="4268" spans="2:30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8"/>
      <c r="S4268" s="4"/>
      <c r="T4268" s="4"/>
      <c r="U4268" s="4"/>
      <c r="X4268" s="4"/>
      <c r="Y4268" s="18"/>
      <c r="Z4268" s="16"/>
      <c r="AD4268" s="5"/>
    </row>
    <row r="4269" spans="2:30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8"/>
      <c r="S4269" s="4"/>
      <c r="T4269" s="4"/>
      <c r="U4269" s="4"/>
      <c r="X4269" s="4"/>
      <c r="Y4269" s="18"/>
      <c r="Z4269" s="16"/>
      <c r="AD4269" s="5"/>
    </row>
    <row r="4270" spans="2:30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8"/>
      <c r="S4270" s="4"/>
      <c r="T4270" s="4"/>
      <c r="U4270" s="4"/>
      <c r="X4270" s="4"/>
      <c r="Y4270" s="18"/>
      <c r="Z4270" s="16"/>
      <c r="AD4270" s="5"/>
    </row>
    <row r="4271" spans="2:30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8"/>
      <c r="S4271" s="4"/>
      <c r="T4271" s="4"/>
      <c r="U4271" s="4"/>
      <c r="X4271" s="4"/>
      <c r="Y4271" s="18"/>
      <c r="Z4271" s="16"/>
      <c r="AD4271" s="5"/>
    </row>
    <row r="4272" spans="2:30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8"/>
      <c r="S4272" s="4"/>
      <c r="T4272" s="4"/>
      <c r="U4272" s="4"/>
      <c r="X4272" s="4"/>
      <c r="Y4272" s="18"/>
      <c r="Z4272" s="16"/>
      <c r="AD4272" s="5"/>
    </row>
    <row r="4273" spans="2:30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8"/>
      <c r="S4273" s="4"/>
      <c r="T4273" s="4"/>
      <c r="U4273" s="4"/>
      <c r="X4273" s="4"/>
      <c r="Y4273" s="18"/>
      <c r="Z4273" s="16"/>
      <c r="AD4273" s="5"/>
    </row>
    <row r="4274" spans="2:30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8"/>
      <c r="S4274" s="4"/>
      <c r="T4274" s="4"/>
      <c r="U4274" s="4"/>
      <c r="X4274" s="4"/>
      <c r="Y4274" s="18"/>
      <c r="Z4274" s="16"/>
      <c r="AD4274" s="5"/>
    </row>
    <row r="4275" spans="2:30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8"/>
      <c r="S4275" s="4"/>
      <c r="T4275" s="4"/>
      <c r="U4275" s="4"/>
      <c r="X4275" s="4"/>
      <c r="Y4275" s="18"/>
      <c r="Z4275" s="16"/>
      <c r="AD4275" s="5"/>
    </row>
    <row r="4276" spans="2:30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8"/>
      <c r="S4276" s="4"/>
      <c r="T4276" s="4"/>
      <c r="U4276" s="4"/>
      <c r="X4276" s="4"/>
      <c r="Y4276" s="18"/>
      <c r="Z4276" s="16"/>
      <c r="AD4276" s="5"/>
    </row>
    <row r="4277" spans="2:30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8"/>
      <c r="S4277" s="4"/>
      <c r="T4277" s="4"/>
      <c r="U4277" s="4"/>
      <c r="X4277" s="4"/>
      <c r="Y4277" s="18"/>
      <c r="Z4277" s="16"/>
      <c r="AD4277" s="5"/>
    </row>
    <row r="4278" spans="2:30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8"/>
      <c r="S4278" s="4"/>
      <c r="T4278" s="4"/>
      <c r="U4278" s="4"/>
      <c r="X4278" s="4"/>
      <c r="Y4278" s="18"/>
      <c r="Z4278" s="16"/>
      <c r="AD4278" s="5"/>
    </row>
    <row r="4279" spans="2:30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8"/>
      <c r="S4279" s="4"/>
      <c r="T4279" s="4"/>
      <c r="U4279" s="4"/>
      <c r="X4279" s="4"/>
      <c r="Y4279" s="18"/>
      <c r="Z4279" s="16"/>
      <c r="AD4279" s="5"/>
    </row>
    <row r="4280" spans="2:30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8"/>
      <c r="S4280" s="4"/>
      <c r="T4280" s="4"/>
      <c r="U4280" s="4"/>
      <c r="X4280" s="4"/>
      <c r="Y4280" s="18"/>
      <c r="Z4280" s="16"/>
      <c r="AD4280" s="5"/>
    </row>
    <row r="4281" spans="2:30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8"/>
      <c r="S4281" s="4"/>
      <c r="T4281" s="4"/>
      <c r="U4281" s="4"/>
      <c r="X4281" s="4"/>
      <c r="Y4281" s="18"/>
      <c r="Z4281" s="16"/>
      <c r="AD4281" s="5"/>
    </row>
    <row r="4282" spans="2:30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8"/>
      <c r="S4282" s="4"/>
      <c r="T4282" s="4"/>
      <c r="U4282" s="4"/>
      <c r="X4282" s="4"/>
      <c r="Y4282" s="18"/>
      <c r="Z4282" s="16"/>
      <c r="AD4282" s="5"/>
    </row>
    <row r="4283" spans="2:30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8"/>
      <c r="S4283" s="4"/>
      <c r="T4283" s="4"/>
      <c r="U4283" s="4"/>
      <c r="X4283" s="4"/>
      <c r="Y4283" s="18"/>
      <c r="Z4283" s="16"/>
      <c r="AD4283" s="5"/>
    </row>
    <row r="4284" spans="2:30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8"/>
      <c r="S4284" s="4"/>
      <c r="T4284" s="4"/>
      <c r="U4284" s="4"/>
      <c r="X4284" s="4"/>
      <c r="Y4284" s="18"/>
      <c r="Z4284" s="16"/>
      <c r="AD4284" s="5"/>
    </row>
    <row r="4285" spans="2:30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8"/>
      <c r="S4285" s="4"/>
      <c r="T4285" s="4"/>
      <c r="U4285" s="4"/>
      <c r="X4285" s="4"/>
      <c r="Y4285" s="18"/>
      <c r="Z4285" s="16"/>
      <c r="AD4285" s="5"/>
    </row>
    <row r="4286" spans="2:30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8"/>
      <c r="S4286" s="4"/>
      <c r="T4286" s="4"/>
      <c r="U4286" s="4"/>
      <c r="X4286" s="4"/>
      <c r="Y4286" s="18"/>
      <c r="Z4286" s="16"/>
      <c r="AD4286" s="5"/>
    </row>
    <row r="4287" spans="2:30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8"/>
      <c r="S4287" s="4"/>
      <c r="T4287" s="4"/>
      <c r="U4287" s="4"/>
      <c r="X4287" s="4"/>
      <c r="Y4287" s="18"/>
      <c r="Z4287" s="16"/>
      <c r="AD4287" s="5"/>
    </row>
    <row r="4288" spans="2:30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8"/>
      <c r="S4288" s="4"/>
      <c r="T4288" s="4"/>
      <c r="U4288" s="4"/>
      <c r="X4288" s="4"/>
      <c r="Y4288" s="18"/>
      <c r="Z4288" s="16"/>
      <c r="AD4288" s="5"/>
    </row>
    <row r="4289" spans="2:30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8"/>
      <c r="S4289" s="4"/>
      <c r="T4289" s="4"/>
      <c r="U4289" s="4"/>
      <c r="X4289" s="4"/>
      <c r="Y4289" s="18"/>
      <c r="Z4289" s="16"/>
      <c r="AD4289" s="5"/>
    </row>
    <row r="4290" spans="2:30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8"/>
      <c r="S4290" s="4"/>
      <c r="T4290" s="4"/>
      <c r="U4290" s="4"/>
      <c r="X4290" s="4"/>
      <c r="Y4290" s="18"/>
      <c r="Z4290" s="16"/>
      <c r="AD4290" s="5"/>
    </row>
    <row r="4291" spans="2:30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8"/>
      <c r="S4291" s="4"/>
      <c r="T4291" s="4"/>
      <c r="U4291" s="4"/>
      <c r="X4291" s="4"/>
      <c r="Y4291" s="18"/>
      <c r="Z4291" s="16"/>
      <c r="AD4291" s="5"/>
    </row>
    <row r="4292" spans="2:30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8"/>
      <c r="S4292" s="4"/>
      <c r="T4292" s="4"/>
      <c r="U4292" s="4"/>
      <c r="X4292" s="4"/>
      <c r="Y4292" s="18"/>
      <c r="Z4292" s="16"/>
      <c r="AD4292" s="5"/>
    </row>
    <row r="4293" spans="2:30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8"/>
      <c r="S4293" s="4"/>
      <c r="T4293" s="4"/>
      <c r="U4293" s="4"/>
      <c r="X4293" s="4"/>
      <c r="Y4293" s="18"/>
      <c r="Z4293" s="16"/>
      <c r="AD4293" s="5"/>
    </row>
    <row r="4294" spans="2:30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8"/>
      <c r="S4294" s="4"/>
      <c r="T4294" s="4"/>
      <c r="U4294" s="4"/>
      <c r="X4294" s="4"/>
      <c r="Y4294" s="18"/>
      <c r="Z4294" s="16"/>
      <c r="AD4294" s="5"/>
    </row>
    <row r="4295" spans="2:30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8"/>
      <c r="S4295" s="4"/>
      <c r="T4295" s="4"/>
      <c r="U4295" s="4"/>
      <c r="X4295" s="4"/>
      <c r="Y4295" s="18"/>
      <c r="Z4295" s="16"/>
      <c r="AD4295" s="5"/>
    </row>
    <row r="4296" spans="2:30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8"/>
      <c r="S4296" s="4"/>
      <c r="T4296" s="4"/>
      <c r="U4296" s="4"/>
      <c r="X4296" s="4"/>
      <c r="Y4296" s="18"/>
      <c r="Z4296" s="16"/>
      <c r="AD4296" s="5"/>
    </row>
    <row r="4297" spans="2:30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8"/>
      <c r="S4297" s="4"/>
      <c r="T4297" s="4"/>
      <c r="U4297" s="4"/>
      <c r="X4297" s="4"/>
      <c r="Y4297" s="18"/>
      <c r="Z4297" s="16"/>
      <c r="AD4297" s="5"/>
    </row>
    <row r="4298" spans="2:30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8"/>
      <c r="S4298" s="4"/>
      <c r="T4298" s="4"/>
      <c r="U4298" s="4"/>
      <c r="X4298" s="4"/>
      <c r="Y4298" s="18"/>
      <c r="Z4298" s="16"/>
      <c r="AD4298" s="5"/>
    </row>
    <row r="4299" spans="2:30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8"/>
      <c r="S4299" s="4"/>
      <c r="T4299" s="4"/>
      <c r="U4299" s="4"/>
      <c r="X4299" s="4"/>
      <c r="Y4299" s="18"/>
      <c r="Z4299" s="16"/>
      <c r="AD4299" s="5"/>
    </row>
    <row r="4300" spans="2:30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8"/>
      <c r="S4300" s="4"/>
      <c r="T4300" s="4"/>
      <c r="U4300" s="4"/>
      <c r="X4300" s="4"/>
      <c r="Y4300" s="18"/>
      <c r="Z4300" s="16"/>
      <c r="AD4300" s="5"/>
    </row>
    <row r="4301" spans="2:30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8"/>
      <c r="S4301" s="4"/>
      <c r="T4301" s="4"/>
      <c r="U4301" s="4"/>
      <c r="X4301" s="4"/>
      <c r="Y4301" s="18"/>
      <c r="Z4301" s="16"/>
      <c r="AD4301" s="5"/>
    </row>
    <row r="4302" spans="2:30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8"/>
      <c r="S4302" s="4"/>
      <c r="T4302" s="4"/>
      <c r="U4302" s="4"/>
      <c r="X4302" s="4"/>
      <c r="Y4302" s="18"/>
      <c r="Z4302" s="16"/>
      <c r="AD4302" s="5"/>
    </row>
    <row r="4303" spans="2:30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8"/>
      <c r="S4303" s="4"/>
      <c r="T4303" s="4"/>
      <c r="U4303" s="4"/>
      <c r="X4303" s="4"/>
      <c r="Y4303" s="18"/>
      <c r="Z4303" s="16"/>
      <c r="AD4303" s="5"/>
    </row>
    <row r="4304" spans="2:30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8"/>
      <c r="S4304" s="4"/>
      <c r="T4304" s="4"/>
      <c r="U4304" s="4"/>
      <c r="X4304" s="4"/>
      <c r="Y4304" s="18"/>
      <c r="Z4304" s="16"/>
      <c r="AD4304" s="5"/>
    </row>
    <row r="4305" spans="2:30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8"/>
      <c r="S4305" s="4"/>
      <c r="T4305" s="4"/>
      <c r="U4305" s="4"/>
      <c r="X4305" s="4"/>
      <c r="Y4305" s="18"/>
      <c r="Z4305" s="16"/>
      <c r="AD4305" s="5"/>
    </row>
    <row r="4306" spans="2:30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8"/>
      <c r="S4306" s="4"/>
      <c r="T4306" s="4"/>
      <c r="U4306" s="4"/>
      <c r="X4306" s="4"/>
      <c r="Y4306" s="18"/>
      <c r="Z4306" s="16"/>
      <c r="AD4306" s="5"/>
    </row>
    <row r="4307" spans="2:30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8"/>
      <c r="S4307" s="4"/>
      <c r="T4307" s="4"/>
      <c r="U4307" s="4"/>
      <c r="X4307" s="4"/>
      <c r="Y4307" s="18"/>
      <c r="Z4307" s="16"/>
      <c r="AD4307" s="5"/>
    </row>
    <row r="4308" spans="2:30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8"/>
      <c r="S4308" s="4"/>
      <c r="T4308" s="4"/>
      <c r="U4308" s="4"/>
      <c r="X4308" s="4"/>
      <c r="Y4308" s="18"/>
      <c r="Z4308" s="16"/>
      <c r="AD4308" s="5"/>
    </row>
    <row r="4309" spans="2:30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8"/>
      <c r="S4309" s="4"/>
      <c r="T4309" s="4"/>
      <c r="U4309" s="4"/>
      <c r="X4309" s="4"/>
      <c r="Y4309" s="18"/>
      <c r="Z4309" s="16"/>
      <c r="AD4309" s="5"/>
    </row>
    <row r="4310" spans="2:30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8"/>
      <c r="S4310" s="4"/>
      <c r="T4310" s="4"/>
      <c r="U4310" s="4"/>
      <c r="X4310" s="4"/>
      <c r="Y4310" s="18"/>
      <c r="Z4310" s="16"/>
      <c r="AD4310" s="5"/>
    </row>
    <row r="4311" spans="2:30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8"/>
      <c r="S4311" s="4"/>
      <c r="T4311" s="4"/>
      <c r="U4311" s="4"/>
      <c r="X4311" s="4"/>
      <c r="Y4311" s="18"/>
      <c r="Z4311" s="16"/>
      <c r="AD4311" s="5"/>
    </row>
    <row r="4312" spans="2:30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8"/>
      <c r="S4312" s="4"/>
      <c r="T4312" s="4"/>
      <c r="U4312" s="4"/>
      <c r="X4312" s="4"/>
      <c r="Y4312" s="18"/>
      <c r="Z4312" s="16"/>
      <c r="AD4312" s="5"/>
    </row>
    <row r="4313" spans="2:30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8"/>
      <c r="S4313" s="4"/>
      <c r="T4313" s="4"/>
      <c r="U4313" s="4"/>
      <c r="X4313" s="4"/>
      <c r="Y4313" s="18"/>
      <c r="Z4313" s="16"/>
      <c r="AD4313" s="5"/>
    </row>
    <row r="4314" spans="2:30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8"/>
      <c r="S4314" s="4"/>
      <c r="T4314" s="4"/>
      <c r="U4314" s="4"/>
      <c r="X4314" s="4"/>
      <c r="Y4314" s="18"/>
      <c r="Z4314" s="16"/>
      <c r="AD4314" s="5"/>
    </row>
    <row r="4315" spans="2:30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8"/>
      <c r="S4315" s="4"/>
      <c r="T4315" s="4"/>
      <c r="U4315" s="4"/>
      <c r="X4315" s="4"/>
      <c r="Y4315" s="18"/>
      <c r="Z4315" s="16"/>
      <c r="AD4315" s="5"/>
    </row>
    <row r="4316" spans="2:30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8"/>
      <c r="S4316" s="4"/>
      <c r="T4316" s="4"/>
      <c r="U4316" s="4"/>
      <c r="X4316" s="4"/>
      <c r="Y4316" s="18"/>
      <c r="Z4316" s="16"/>
      <c r="AD4316" s="5"/>
    </row>
    <row r="4317" spans="2:30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8"/>
      <c r="S4317" s="4"/>
      <c r="T4317" s="4"/>
      <c r="U4317" s="4"/>
      <c r="X4317" s="4"/>
      <c r="Y4317" s="18"/>
      <c r="Z4317" s="16"/>
      <c r="AD4317" s="5"/>
    </row>
    <row r="4318" spans="2:30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8"/>
      <c r="S4318" s="4"/>
      <c r="T4318" s="4"/>
      <c r="U4318" s="4"/>
      <c r="X4318" s="4"/>
      <c r="Y4318" s="18"/>
      <c r="Z4318" s="16"/>
      <c r="AD4318" s="5"/>
    </row>
    <row r="4319" spans="2:30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8"/>
      <c r="S4319" s="4"/>
      <c r="T4319" s="4"/>
      <c r="U4319" s="4"/>
      <c r="X4319" s="4"/>
      <c r="Y4319" s="18"/>
      <c r="Z4319" s="16"/>
      <c r="AD4319" s="5"/>
    </row>
    <row r="4320" spans="2:30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8"/>
      <c r="S4320" s="4"/>
      <c r="T4320" s="4"/>
      <c r="U4320" s="4"/>
      <c r="X4320" s="4"/>
      <c r="Y4320" s="18"/>
      <c r="Z4320" s="16"/>
      <c r="AD4320" s="5"/>
    </row>
    <row r="4321" spans="2:30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8"/>
      <c r="S4321" s="4"/>
      <c r="T4321" s="4"/>
      <c r="U4321" s="4"/>
      <c r="X4321" s="4"/>
      <c r="Y4321" s="18"/>
      <c r="Z4321" s="16"/>
      <c r="AD4321" s="5"/>
    </row>
    <row r="4322" spans="2:30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8"/>
      <c r="S4322" s="4"/>
      <c r="T4322" s="4"/>
      <c r="U4322" s="4"/>
      <c r="X4322" s="4"/>
      <c r="Y4322" s="18"/>
      <c r="Z4322" s="16"/>
      <c r="AD4322" s="5"/>
    </row>
    <row r="4323" spans="2:30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8"/>
      <c r="S4323" s="4"/>
      <c r="T4323" s="4"/>
      <c r="U4323" s="4"/>
      <c r="X4323" s="4"/>
      <c r="Y4323" s="18"/>
      <c r="Z4323" s="16"/>
      <c r="AD4323" s="5"/>
    </row>
    <row r="4324" spans="2:30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8"/>
      <c r="S4324" s="4"/>
      <c r="T4324" s="4"/>
      <c r="U4324" s="4"/>
      <c r="X4324" s="4"/>
      <c r="Y4324" s="18"/>
      <c r="Z4324" s="16"/>
      <c r="AD4324" s="5"/>
    </row>
    <row r="4325" spans="2:30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8"/>
      <c r="S4325" s="4"/>
      <c r="T4325" s="4"/>
      <c r="U4325" s="4"/>
      <c r="X4325" s="4"/>
      <c r="Y4325" s="18"/>
      <c r="Z4325" s="16"/>
      <c r="AD4325" s="5"/>
    </row>
    <row r="4326" spans="2:30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8"/>
      <c r="S4326" s="4"/>
      <c r="T4326" s="4"/>
      <c r="U4326" s="4"/>
      <c r="X4326" s="4"/>
      <c r="Y4326" s="18"/>
      <c r="Z4326" s="16"/>
      <c r="AD4326" s="5"/>
    </row>
    <row r="4327" spans="2:30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8"/>
      <c r="S4327" s="4"/>
      <c r="T4327" s="4"/>
      <c r="U4327" s="4"/>
      <c r="X4327" s="4"/>
      <c r="Y4327" s="18"/>
      <c r="Z4327" s="16"/>
      <c r="AD4327" s="5"/>
    </row>
    <row r="4328" spans="2:30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8"/>
      <c r="S4328" s="4"/>
      <c r="T4328" s="4"/>
      <c r="U4328" s="4"/>
      <c r="X4328" s="4"/>
      <c r="Y4328" s="18"/>
      <c r="Z4328" s="16"/>
      <c r="AD4328" s="5"/>
    </row>
    <row r="4329" spans="2:30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8"/>
      <c r="S4329" s="4"/>
      <c r="T4329" s="4"/>
      <c r="U4329" s="4"/>
      <c r="X4329" s="4"/>
      <c r="Y4329" s="18"/>
      <c r="Z4329" s="16"/>
      <c r="AD4329" s="5"/>
    </row>
    <row r="4330" spans="2:30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8"/>
      <c r="S4330" s="4"/>
      <c r="T4330" s="4"/>
      <c r="U4330" s="4"/>
      <c r="X4330" s="4"/>
      <c r="Y4330" s="18"/>
      <c r="Z4330" s="16"/>
      <c r="AD4330" s="5"/>
    </row>
    <row r="4331" spans="2:30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8"/>
      <c r="S4331" s="4"/>
      <c r="T4331" s="4"/>
      <c r="U4331" s="4"/>
      <c r="X4331" s="4"/>
      <c r="Y4331" s="18"/>
      <c r="Z4331" s="16"/>
      <c r="AD4331" s="5"/>
    </row>
    <row r="4332" spans="2:30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8"/>
      <c r="S4332" s="4"/>
      <c r="T4332" s="4"/>
      <c r="U4332" s="4"/>
      <c r="X4332" s="4"/>
      <c r="Y4332" s="18"/>
      <c r="Z4332" s="16"/>
      <c r="AD4332" s="5"/>
    </row>
    <row r="4333" spans="2:30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8"/>
      <c r="S4333" s="4"/>
      <c r="T4333" s="4"/>
      <c r="U4333" s="4"/>
      <c r="X4333" s="4"/>
      <c r="Y4333" s="18"/>
      <c r="Z4333" s="16"/>
      <c r="AD4333" s="5"/>
    </row>
    <row r="4334" spans="2:30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8"/>
      <c r="S4334" s="4"/>
      <c r="T4334" s="4"/>
      <c r="U4334" s="4"/>
      <c r="X4334" s="4"/>
      <c r="Y4334" s="18"/>
      <c r="Z4334" s="16"/>
      <c r="AD4334" s="5"/>
    </row>
    <row r="4335" spans="2:30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8"/>
      <c r="S4335" s="4"/>
      <c r="T4335" s="4"/>
      <c r="U4335" s="4"/>
      <c r="X4335" s="4"/>
      <c r="Y4335" s="18"/>
      <c r="Z4335" s="16"/>
      <c r="AD4335" s="5"/>
    </row>
    <row r="4336" spans="2:30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8"/>
      <c r="S4336" s="4"/>
      <c r="T4336" s="4"/>
      <c r="U4336" s="4"/>
      <c r="X4336" s="4"/>
      <c r="Y4336" s="18"/>
      <c r="Z4336" s="16"/>
      <c r="AD4336" s="5"/>
    </row>
    <row r="4337" spans="2:30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8"/>
      <c r="S4337" s="4"/>
      <c r="T4337" s="4"/>
      <c r="U4337" s="4"/>
      <c r="X4337" s="4"/>
      <c r="Y4337" s="18"/>
      <c r="Z4337" s="16"/>
      <c r="AD4337" s="5"/>
    </row>
    <row r="4338" spans="2:30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8"/>
      <c r="S4338" s="4"/>
      <c r="T4338" s="4"/>
      <c r="U4338" s="4"/>
      <c r="X4338" s="4"/>
      <c r="Y4338" s="18"/>
      <c r="Z4338" s="16"/>
      <c r="AD4338" s="5"/>
    </row>
    <row r="4339" spans="2:30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8"/>
      <c r="S4339" s="4"/>
      <c r="T4339" s="4"/>
      <c r="U4339" s="4"/>
      <c r="X4339" s="4"/>
      <c r="Y4339" s="18"/>
      <c r="Z4339" s="16"/>
      <c r="AD4339" s="5"/>
    </row>
    <row r="4340" spans="2:30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8"/>
      <c r="S4340" s="4"/>
      <c r="T4340" s="4"/>
      <c r="U4340" s="4"/>
      <c r="X4340" s="4"/>
      <c r="Y4340" s="18"/>
      <c r="Z4340" s="16"/>
      <c r="AD4340" s="5"/>
    </row>
    <row r="4341" spans="2:30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8"/>
      <c r="S4341" s="4"/>
      <c r="T4341" s="4"/>
      <c r="U4341" s="4"/>
      <c r="X4341" s="4"/>
      <c r="Y4341" s="18"/>
      <c r="Z4341" s="16"/>
      <c r="AD4341" s="5"/>
    </row>
    <row r="4342" spans="2:30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8"/>
      <c r="S4342" s="4"/>
      <c r="T4342" s="4"/>
      <c r="U4342" s="4"/>
      <c r="X4342" s="4"/>
      <c r="Y4342" s="18"/>
      <c r="Z4342" s="16"/>
      <c r="AD4342" s="5"/>
    </row>
    <row r="4343" spans="2:30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8"/>
      <c r="S4343" s="4"/>
      <c r="T4343" s="4"/>
      <c r="U4343" s="4"/>
      <c r="X4343" s="4"/>
      <c r="Y4343" s="18"/>
      <c r="Z4343" s="16"/>
      <c r="AD4343" s="5"/>
    </row>
    <row r="4344" spans="2:30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8"/>
      <c r="S4344" s="4"/>
      <c r="T4344" s="4"/>
      <c r="U4344" s="4"/>
      <c r="X4344" s="4"/>
      <c r="Y4344" s="18"/>
      <c r="Z4344" s="16"/>
      <c r="AD4344" s="5"/>
    </row>
    <row r="4345" spans="2:30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8"/>
      <c r="S4345" s="4"/>
      <c r="T4345" s="4"/>
      <c r="U4345" s="4"/>
      <c r="X4345" s="4"/>
      <c r="Y4345" s="18"/>
      <c r="Z4345" s="16"/>
      <c r="AD4345" s="5"/>
    </row>
    <row r="4346" spans="2:30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8"/>
      <c r="S4346" s="4"/>
      <c r="T4346" s="4"/>
      <c r="U4346" s="4"/>
      <c r="X4346" s="4"/>
      <c r="Y4346" s="18"/>
      <c r="Z4346" s="16"/>
      <c r="AD4346" s="5"/>
    </row>
    <row r="4347" spans="2:30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8"/>
      <c r="S4347" s="4"/>
      <c r="T4347" s="4"/>
      <c r="U4347" s="4"/>
      <c r="X4347" s="4"/>
      <c r="Y4347" s="18"/>
      <c r="Z4347" s="16"/>
      <c r="AD4347" s="5"/>
    </row>
    <row r="4348" spans="2:30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8"/>
      <c r="S4348" s="4"/>
      <c r="T4348" s="4"/>
      <c r="U4348" s="4"/>
      <c r="X4348" s="4"/>
      <c r="Y4348" s="18"/>
      <c r="Z4348" s="16"/>
      <c r="AD4348" s="5"/>
    </row>
    <row r="4349" spans="2:30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8"/>
      <c r="S4349" s="4"/>
      <c r="T4349" s="4"/>
      <c r="U4349" s="4"/>
      <c r="X4349" s="4"/>
      <c r="Y4349" s="18"/>
      <c r="Z4349" s="16"/>
      <c r="AD4349" s="5"/>
    </row>
    <row r="4350" spans="2:30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8"/>
      <c r="S4350" s="4"/>
      <c r="T4350" s="4"/>
      <c r="U4350" s="4"/>
      <c r="X4350" s="4"/>
      <c r="Y4350" s="18"/>
      <c r="Z4350" s="16"/>
      <c r="AD4350" s="5"/>
    </row>
    <row r="4351" spans="2:30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8"/>
      <c r="S4351" s="4"/>
      <c r="T4351" s="4"/>
      <c r="U4351" s="4"/>
      <c r="X4351" s="4"/>
      <c r="Y4351" s="18"/>
      <c r="Z4351" s="16"/>
      <c r="AD4351" s="5"/>
    </row>
    <row r="4352" spans="2:30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8"/>
      <c r="S4352" s="4"/>
      <c r="T4352" s="4"/>
      <c r="U4352" s="4"/>
      <c r="X4352" s="4"/>
      <c r="Y4352" s="18"/>
      <c r="Z4352" s="16"/>
      <c r="AD4352" s="5"/>
    </row>
    <row r="4353" spans="2:30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8"/>
      <c r="S4353" s="4"/>
      <c r="T4353" s="4"/>
      <c r="U4353" s="4"/>
      <c r="X4353" s="4"/>
      <c r="Y4353" s="18"/>
      <c r="Z4353" s="16"/>
      <c r="AD4353" s="5"/>
    </row>
    <row r="4354" spans="2:30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8"/>
      <c r="S4354" s="4"/>
      <c r="T4354" s="4"/>
      <c r="U4354" s="4"/>
      <c r="X4354" s="4"/>
      <c r="Y4354" s="18"/>
      <c r="Z4354" s="16"/>
      <c r="AD4354" s="5"/>
    </row>
    <row r="4355" spans="2:30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8"/>
      <c r="S4355" s="4"/>
      <c r="T4355" s="4"/>
      <c r="U4355" s="4"/>
      <c r="X4355" s="4"/>
      <c r="Y4355" s="18"/>
      <c r="Z4355" s="16"/>
      <c r="AD4355" s="5"/>
    </row>
    <row r="4356" spans="2:30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8"/>
      <c r="S4356" s="4"/>
      <c r="T4356" s="4"/>
      <c r="U4356" s="4"/>
      <c r="X4356" s="4"/>
      <c r="Y4356" s="18"/>
      <c r="Z4356" s="16"/>
      <c r="AD4356" s="5"/>
    </row>
    <row r="4357" spans="2:30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8"/>
      <c r="S4357" s="4"/>
      <c r="T4357" s="4"/>
      <c r="U4357" s="4"/>
      <c r="X4357" s="4"/>
      <c r="Y4357" s="18"/>
      <c r="Z4357" s="16"/>
      <c r="AD4357" s="5"/>
    </row>
    <row r="4358" spans="2:30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8"/>
      <c r="S4358" s="4"/>
      <c r="T4358" s="4"/>
      <c r="U4358" s="4"/>
      <c r="X4358" s="4"/>
      <c r="Y4358" s="18"/>
      <c r="Z4358" s="16"/>
      <c r="AD4358" s="5"/>
    </row>
    <row r="4359" spans="2:30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8"/>
      <c r="S4359" s="4"/>
      <c r="T4359" s="4"/>
      <c r="U4359" s="4"/>
      <c r="X4359" s="4"/>
      <c r="Y4359" s="18"/>
      <c r="Z4359" s="16"/>
      <c r="AD4359" s="5"/>
    </row>
    <row r="4360" spans="2:30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8"/>
      <c r="S4360" s="4"/>
      <c r="T4360" s="4"/>
      <c r="U4360" s="4"/>
      <c r="X4360" s="4"/>
      <c r="Y4360" s="18"/>
      <c r="Z4360" s="16"/>
      <c r="AD4360" s="5"/>
    </row>
    <row r="4361" spans="2:30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8"/>
      <c r="S4361" s="4"/>
      <c r="T4361" s="4"/>
      <c r="U4361" s="4"/>
      <c r="X4361" s="4"/>
      <c r="Y4361" s="18"/>
      <c r="Z4361" s="16"/>
      <c r="AD4361" s="5"/>
    </row>
    <row r="4362" spans="2:30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8"/>
      <c r="S4362" s="4"/>
      <c r="T4362" s="4"/>
      <c r="U4362" s="4"/>
      <c r="X4362" s="4"/>
      <c r="Y4362" s="18"/>
      <c r="Z4362" s="16"/>
      <c r="AD4362" s="5"/>
    </row>
    <row r="4363" spans="2:30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8"/>
      <c r="S4363" s="4"/>
      <c r="T4363" s="4"/>
      <c r="U4363" s="4"/>
      <c r="X4363" s="4"/>
      <c r="Y4363" s="18"/>
      <c r="Z4363" s="16"/>
      <c r="AD4363" s="5"/>
    </row>
    <row r="4364" spans="2:30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8"/>
      <c r="S4364" s="4"/>
      <c r="T4364" s="4"/>
      <c r="U4364" s="4"/>
      <c r="X4364" s="4"/>
      <c r="Y4364" s="18"/>
      <c r="Z4364" s="16"/>
      <c r="AD4364" s="5"/>
    </row>
    <row r="4365" spans="2:30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8"/>
      <c r="S4365" s="4"/>
      <c r="T4365" s="4"/>
      <c r="U4365" s="4"/>
      <c r="X4365" s="4"/>
      <c r="Y4365" s="18"/>
      <c r="Z4365" s="16"/>
      <c r="AD4365" s="5"/>
    </row>
    <row r="4366" spans="2:30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8"/>
      <c r="S4366" s="4"/>
      <c r="T4366" s="4"/>
      <c r="U4366" s="4"/>
      <c r="X4366" s="4"/>
      <c r="Y4366" s="18"/>
      <c r="Z4366" s="16"/>
      <c r="AD4366" s="5"/>
    </row>
    <row r="4367" spans="2:30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8"/>
      <c r="S4367" s="4"/>
      <c r="T4367" s="4"/>
      <c r="U4367" s="4"/>
      <c r="X4367" s="4"/>
      <c r="Y4367" s="18"/>
      <c r="Z4367" s="16"/>
      <c r="AD4367" s="5"/>
    </row>
    <row r="4368" spans="2:30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8"/>
      <c r="S4368" s="4"/>
      <c r="T4368" s="4"/>
      <c r="U4368" s="4"/>
      <c r="X4368" s="4"/>
      <c r="Y4368" s="18"/>
      <c r="Z4368" s="16"/>
      <c r="AD4368" s="5"/>
    </row>
    <row r="4369" spans="2:30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8"/>
      <c r="S4369" s="4"/>
      <c r="T4369" s="4"/>
      <c r="U4369" s="4"/>
      <c r="X4369" s="4"/>
      <c r="Y4369" s="18"/>
      <c r="Z4369" s="16"/>
      <c r="AD4369" s="5"/>
    </row>
    <row r="4370" spans="2:30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8"/>
      <c r="S4370" s="4"/>
      <c r="T4370" s="4"/>
      <c r="U4370" s="4"/>
      <c r="X4370" s="4"/>
      <c r="Y4370" s="18"/>
      <c r="Z4370" s="16"/>
      <c r="AD4370" s="5"/>
    </row>
    <row r="4371" spans="2:30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8"/>
      <c r="S4371" s="4"/>
      <c r="T4371" s="4"/>
      <c r="U4371" s="4"/>
      <c r="X4371" s="4"/>
      <c r="Y4371" s="18"/>
      <c r="Z4371" s="16"/>
      <c r="AD4371" s="5"/>
    </row>
    <row r="4372" spans="2:30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8"/>
      <c r="S4372" s="4"/>
      <c r="T4372" s="4"/>
      <c r="U4372" s="4"/>
      <c r="X4372" s="4"/>
      <c r="Y4372" s="18"/>
      <c r="Z4372" s="16"/>
      <c r="AD4372" s="5"/>
    </row>
    <row r="4373" spans="2:30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8"/>
      <c r="S4373" s="4"/>
      <c r="T4373" s="4"/>
      <c r="U4373" s="4"/>
      <c r="X4373" s="4"/>
      <c r="Y4373" s="18"/>
      <c r="Z4373" s="16"/>
      <c r="AD4373" s="5"/>
    </row>
    <row r="4374" spans="2:30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8"/>
      <c r="S4374" s="4"/>
      <c r="T4374" s="4"/>
      <c r="U4374" s="4"/>
      <c r="X4374" s="4"/>
      <c r="Y4374" s="18"/>
      <c r="Z4374" s="16"/>
      <c r="AD4374" s="5"/>
    </row>
    <row r="4375" spans="2:30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8"/>
      <c r="S4375" s="4"/>
      <c r="T4375" s="4"/>
      <c r="U4375" s="4"/>
      <c r="X4375" s="4"/>
      <c r="Y4375" s="18"/>
      <c r="Z4375" s="16"/>
      <c r="AD4375" s="5"/>
    </row>
    <row r="4376" spans="2:30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8"/>
      <c r="S4376" s="4"/>
      <c r="T4376" s="4"/>
      <c r="U4376" s="4"/>
      <c r="X4376" s="4"/>
      <c r="Y4376" s="18"/>
      <c r="Z4376" s="16"/>
      <c r="AD4376" s="5"/>
    </row>
    <row r="4377" spans="2:30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8"/>
      <c r="S4377" s="4"/>
      <c r="T4377" s="4"/>
      <c r="U4377" s="4"/>
      <c r="X4377" s="4"/>
      <c r="Y4377" s="18"/>
      <c r="Z4377" s="16"/>
      <c r="AD4377" s="5"/>
    </row>
    <row r="4378" spans="2:30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8"/>
      <c r="S4378" s="4"/>
      <c r="T4378" s="4"/>
      <c r="U4378" s="4"/>
      <c r="X4378" s="4"/>
      <c r="Y4378" s="18"/>
      <c r="Z4378" s="16"/>
      <c r="AD4378" s="5"/>
    </row>
    <row r="4379" spans="2:30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8"/>
      <c r="S4379" s="4"/>
      <c r="T4379" s="4"/>
      <c r="U4379" s="4"/>
      <c r="X4379" s="4"/>
      <c r="Y4379" s="18"/>
      <c r="Z4379" s="16"/>
      <c r="AD4379" s="5"/>
    </row>
    <row r="4380" spans="2:30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8"/>
      <c r="S4380" s="4"/>
      <c r="T4380" s="4"/>
      <c r="U4380" s="4"/>
      <c r="X4380" s="4"/>
      <c r="Y4380" s="18"/>
      <c r="Z4380" s="16"/>
      <c r="AD4380" s="5"/>
    </row>
    <row r="4381" spans="2:30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8"/>
      <c r="S4381" s="4"/>
      <c r="T4381" s="4"/>
      <c r="U4381" s="4"/>
      <c r="X4381" s="4"/>
      <c r="Y4381" s="18"/>
      <c r="Z4381" s="16"/>
      <c r="AD4381" s="5"/>
    </row>
    <row r="4382" spans="2:30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8"/>
      <c r="S4382" s="4"/>
      <c r="T4382" s="4"/>
      <c r="U4382" s="4"/>
      <c r="X4382" s="4"/>
      <c r="Y4382" s="18"/>
      <c r="Z4382" s="16"/>
      <c r="AD4382" s="5"/>
    </row>
    <row r="4383" spans="2:30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8"/>
      <c r="S4383" s="4"/>
      <c r="T4383" s="4"/>
      <c r="U4383" s="4"/>
      <c r="X4383" s="4"/>
      <c r="Y4383" s="18"/>
      <c r="Z4383" s="16"/>
      <c r="AD4383" s="5"/>
    </row>
    <row r="4384" spans="2:30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8"/>
      <c r="S4384" s="4"/>
      <c r="T4384" s="4"/>
      <c r="U4384" s="4"/>
      <c r="X4384" s="4"/>
      <c r="Y4384" s="18"/>
      <c r="Z4384" s="16"/>
      <c r="AD4384" s="5"/>
    </row>
    <row r="4385" spans="2:30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8"/>
      <c r="S4385" s="4"/>
      <c r="T4385" s="4"/>
      <c r="U4385" s="4"/>
      <c r="X4385" s="4"/>
      <c r="Y4385" s="18"/>
      <c r="Z4385" s="16"/>
      <c r="AD4385" s="5"/>
    </row>
    <row r="4386" spans="2:30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8"/>
      <c r="S4386" s="4"/>
      <c r="T4386" s="4"/>
      <c r="U4386" s="4"/>
      <c r="X4386" s="4"/>
      <c r="Y4386" s="18"/>
      <c r="Z4386" s="16"/>
      <c r="AD4386" s="5"/>
    </row>
    <row r="4387" spans="2:30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8"/>
      <c r="S4387" s="4"/>
      <c r="T4387" s="4"/>
      <c r="U4387" s="4"/>
      <c r="X4387" s="4"/>
      <c r="Y4387" s="18"/>
      <c r="Z4387" s="16"/>
      <c r="AD4387" s="5"/>
    </row>
    <row r="4388" spans="2:30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8"/>
      <c r="S4388" s="4"/>
      <c r="T4388" s="4"/>
      <c r="U4388" s="4"/>
      <c r="X4388" s="4"/>
      <c r="Y4388" s="18"/>
      <c r="Z4388" s="16"/>
      <c r="AD4388" s="5"/>
    </row>
    <row r="4389" spans="2:30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8"/>
      <c r="S4389" s="4"/>
      <c r="T4389" s="4"/>
      <c r="U4389" s="4"/>
      <c r="X4389" s="4"/>
      <c r="Y4389" s="18"/>
      <c r="Z4389" s="16"/>
      <c r="AD4389" s="5"/>
    </row>
    <row r="4390" spans="2:30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8"/>
      <c r="S4390" s="4"/>
      <c r="T4390" s="4"/>
      <c r="U4390" s="4"/>
      <c r="X4390" s="4"/>
      <c r="Y4390" s="18"/>
      <c r="Z4390" s="16"/>
      <c r="AD4390" s="5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2017-01-25T17:03:59Z</dcterms:created>
  <dcterms:modified xsi:type="dcterms:W3CDTF">2020-06-17T16:45:47Z</dcterms:modified>
</cp:coreProperties>
</file>